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F17" i="1" l="1"/>
  <c r="T439" i="28" l="1"/>
  <c r="R439" i="28"/>
  <c r="P439" i="28"/>
  <c r="N439" i="28"/>
  <c r="L435" i="28"/>
  <c r="T439" i="21"/>
  <c r="R439" i="21"/>
  <c r="P439" i="21"/>
  <c r="N439" i="21"/>
  <c r="L435"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D12" i="21" l="1"/>
  <c r="H12" i="21"/>
  <c r="L12" i="21"/>
  <c r="P12" i="21"/>
  <c r="T12" i="21"/>
  <c r="X12" i="21"/>
  <c r="J12" i="21"/>
  <c r="V12" i="21"/>
  <c r="G12" i="21"/>
  <c r="S12" i="21"/>
  <c r="E12" i="21"/>
  <c r="I12" i="21"/>
  <c r="M12" i="21"/>
  <c r="Q12" i="21"/>
  <c r="U12" i="21"/>
  <c r="Y12" i="21"/>
  <c r="F12" i="21"/>
  <c r="N12" i="21"/>
  <c r="R12" i="21"/>
  <c r="B12" i="21"/>
  <c r="C12" i="21"/>
  <c r="K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F12" i="1" s="1"/>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G13" i="21"/>
  <c r="S13" i="21"/>
  <c r="D13" i="21"/>
  <c r="L13" i="21"/>
  <c r="T13" i="21"/>
  <c r="F13" i="21"/>
  <c r="J13" i="21"/>
  <c r="N13" i="21"/>
  <c r="R13" i="21"/>
  <c r="V13" i="21"/>
  <c r="C13" i="21"/>
  <c r="K13" i="21"/>
  <c r="O13" i="21"/>
  <c r="W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48" i="21"/>
  <c r="A14" i="19"/>
  <c r="A15" i="21"/>
  <c r="A49" i="25"/>
  <c r="A13" i="25"/>
  <c r="A120" i="25" l="1"/>
  <c r="A120" i="19"/>
  <c r="C15" i="21"/>
  <c r="G15" i="21"/>
  <c r="K15" i="21"/>
  <c r="O15" i="21"/>
  <c r="S15" i="21"/>
  <c r="W15" i="21"/>
  <c r="I15" i="21"/>
  <c r="Q15" i="21"/>
  <c r="F15" i="21"/>
  <c r="N15" i="21"/>
  <c r="D15" i="21"/>
  <c r="H15" i="21"/>
  <c r="L15" i="21"/>
  <c r="P15" i="21"/>
  <c r="T15" i="21"/>
  <c r="X15" i="21"/>
  <c r="E15" i="21"/>
  <c r="M15" i="21"/>
  <c r="U15" i="21"/>
  <c r="Y15" i="21"/>
  <c r="B15" i="21"/>
  <c r="J15" i="21"/>
  <c r="R15" i="21"/>
  <c r="V15" i="21"/>
  <c r="D48" i="21"/>
  <c r="H48" i="21"/>
  <c r="L48" i="21"/>
  <c r="P48" i="21"/>
  <c r="T48" i="21"/>
  <c r="X48" i="21"/>
  <c r="E48" i="21"/>
  <c r="I48" i="21"/>
  <c r="M48" i="21"/>
  <c r="Q48" i="21"/>
  <c r="U48" i="21"/>
  <c r="Y48" i="21"/>
  <c r="J48" i="21"/>
  <c r="R48" i="21"/>
  <c r="F48" i="21"/>
  <c r="V48" i="21"/>
  <c r="B48" i="21"/>
  <c r="G48" i="21"/>
  <c r="O48" i="21"/>
  <c r="C48" i="21"/>
  <c r="K48" i="21"/>
  <c r="S48" i="21"/>
  <c r="N48" i="21"/>
  <c r="W48" i="21"/>
  <c r="F14" i="21"/>
  <c r="J14" i="21"/>
  <c r="N14" i="21"/>
  <c r="R14" i="21"/>
  <c r="V14" i="21"/>
  <c r="D14" i="21"/>
  <c r="L14" i="21"/>
  <c r="X14" i="21"/>
  <c r="E14" i="21"/>
  <c r="M14" i="21"/>
  <c r="U14" i="21"/>
  <c r="C14" i="21"/>
  <c r="G14" i="21"/>
  <c r="K14" i="21"/>
  <c r="O14" i="21"/>
  <c r="S14" i="21"/>
  <c r="W14" i="21"/>
  <c r="B14" i="21"/>
  <c r="H14" i="21"/>
  <c r="P14" i="21"/>
  <c r="T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F156" i="28" l="1"/>
  <c r="J156" i="28"/>
  <c r="N156" i="28"/>
  <c r="R156" i="28"/>
  <c r="V156" i="28"/>
  <c r="D156" i="28"/>
  <c r="H156" i="28"/>
  <c r="L156" i="28"/>
  <c r="P156" i="28"/>
  <c r="T156" i="28"/>
  <c r="X156" i="28"/>
  <c r="C156" i="28"/>
  <c r="K156" i="28"/>
  <c r="S156" i="28"/>
  <c r="E156" i="28"/>
  <c r="M156" i="28"/>
  <c r="U156" i="28"/>
  <c r="G156" i="28"/>
  <c r="O156" i="28"/>
  <c r="W156" i="28"/>
  <c r="B156" i="28"/>
  <c r="I156" i="28"/>
  <c r="Q156" i="28"/>
  <c r="Y156" i="28"/>
  <c r="D16" i="21"/>
  <c r="H16" i="21"/>
  <c r="L16" i="21"/>
  <c r="P16" i="21"/>
  <c r="T16" i="21"/>
  <c r="X16" i="21"/>
  <c r="F16" i="21"/>
  <c r="N16" i="21"/>
  <c r="V16" i="21"/>
  <c r="C16" i="21"/>
  <c r="K16" i="21"/>
  <c r="S16" i="21"/>
  <c r="B16" i="21"/>
  <c r="E16" i="21"/>
  <c r="I16" i="21"/>
  <c r="M16" i="21"/>
  <c r="Q16" i="21"/>
  <c r="U16" i="21"/>
  <c r="Y16" i="21"/>
  <c r="J16" i="21"/>
  <c r="R16" i="21"/>
  <c r="G16" i="21"/>
  <c r="O16" i="21"/>
  <c r="W16" i="21"/>
  <c r="D84" i="21"/>
  <c r="H84" i="21"/>
  <c r="L84" i="21"/>
  <c r="P84" i="21"/>
  <c r="T84" i="21"/>
  <c r="X84" i="21"/>
  <c r="E84" i="21"/>
  <c r="I84" i="21"/>
  <c r="M84" i="21"/>
  <c r="Q84" i="21"/>
  <c r="U84" i="21"/>
  <c r="Y84" i="21"/>
  <c r="J84" i="21"/>
  <c r="R84" i="21"/>
  <c r="B84" i="21"/>
  <c r="N84" i="21"/>
  <c r="G84" i="21"/>
  <c r="W84" i="21"/>
  <c r="C84" i="21"/>
  <c r="K84" i="21"/>
  <c r="S84" i="21"/>
  <c r="F84" i="21"/>
  <c r="V84" i="21"/>
  <c r="O84" i="21"/>
  <c r="E49" i="21"/>
  <c r="I49" i="21"/>
  <c r="M49" i="21"/>
  <c r="Q49" i="21"/>
  <c r="U49" i="21"/>
  <c r="Y49" i="21"/>
  <c r="F49" i="21"/>
  <c r="J49" i="21"/>
  <c r="N49" i="21"/>
  <c r="R49" i="21"/>
  <c r="V49" i="21"/>
  <c r="C49" i="21"/>
  <c r="K49" i="21"/>
  <c r="S49" i="21"/>
  <c r="B49" i="21"/>
  <c r="O49" i="21"/>
  <c r="H49" i="21"/>
  <c r="X49" i="21"/>
  <c r="D49" i="21"/>
  <c r="L49" i="21"/>
  <c r="T49" i="21"/>
  <c r="G49" i="21"/>
  <c r="W49" i="21"/>
  <c r="P49"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C157" i="28" l="1"/>
  <c r="G157" i="28"/>
  <c r="K157" i="28"/>
  <c r="O157" i="28"/>
  <c r="S157" i="28"/>
  <c r="W157" i="28"/>
  <c r="E157" i="28"/>
  <c r="I157" i="28"/>
  <c r="M157" i="28"/>
  <c r="Q157" i="28"/>
  <c r="U157" i="28"/>
  <c r="Y157" i="28"/>
  <c r="D157" i="28"/>
  <c r="L157" i="28"/>
  <c r="T157" i="28"/>
  <c r="B157" i="28"/>
  <c r="F157" i="28"/>
  <c r="N157" i="28"/>
  <c r="V157" i="28"/>
  <c r="H157" i="28"/>
  <c r="P157" i="28"/>
  <c r="X157" i="28"/>
  <c r="J157" i="28"/>
  <c r="R157" i="28"/>
  <c r="E17" i="21"/>
  <c r="I17" i="21"/>
  <c r="M17" i="21"/>
  <c r="Q17" i="21"/>
  <c r="U17" i="21"/>
  <c r="Y17" i="21"/>
  <c r="B17" i="21"/>
  <c r="G17" i="21"/>
  <c r="O17" i="21"/>
  <c r="W17" i="21"/>
  <c r="D17" i="21"/>
  <c r="L17" i="21"/>
  <c r="T17" i="21"/>
  <c r="F17" i="21"/>
  <c r="J17" i="21"/>
  <c r="N17" i="21"/>
  <c r="R17" i="21"/>
  <c r="V17" i="21"/>
  <c r="C17" i="21"/>
  <c r="K17" i="21"/>
  <c r="S17" i="21"/>
  <c r="H17" i="21"/>
  <c r="P17" i="21"/>
  <c r="X17" i="21"/>
  <c r="E85" i="21"/>
  <c r="I85" i="21"/>
  <c r="M85" i="21"/>
  <c r="Q85" i="21"/>
  <c r="U85" i="21"/>
  <c r="Y85" i="21"/>
  <c r="B85" i="21"/>
  <c r="F85" i="21"/>
  <c r="J85" i="21"/>
  <c r="N85" i="21"/>
  <c r="R85" i="21"/>
  <c r="V85" i="21"/>
  <c r="C85" i="21"/>
  <c r="K85" i="21"/>
  <c r="S85" i="21"/>
  <c r="O85" i="21"/>
  <c r="P85" i="21"/>
  <c r="D85" i="21"/>
  <c r="L85" i="21"/>
  <c r="T85" i="21"/>
  <c r="G85" i="21"/>
  <c r="W85" i="21"/>
  <c r="H85" i="21"/>
  <c r="X85" i="21"/>
  <c r="F50" i="21"/>
  <c r="J50" i="21"/>
  <c r="N50" i="21"/>
  <c r="R50" i="21"/>
  <c r="V50" i="21"/>
  <c r="C50" i="21"/>
  <c r="G50" i="21"/>
  <c r="K50" i="21"/>
  <c r="O50" i="21"/>
  <c r="S50" i="21"/>
  <c r="W50" i="21"/>
  <c r="D50" i="21"/>
  <c r="L50" i="21"/>
  <c r="T50" i="21"/>
  <c r="H50" i="21"/>
  <c r="X50" i="21"/>
  <c r="Q50" i="21"/>
  <c r="E50" i="21"/>
  <c r="M50" i="21"/>
  <c r="U50" i="21"/>
  <c r="B50" i="21"/>
  <c r="P50" i="21"/>
  <c r="I50" i="21"/>
  <c r="Y50" i="21"/>
  <c r="D120" i="21"/>
  <c r="H120" i="21"/>
  <c r="L120" i="21"/>
  <c r="P120" i="21"/>
  <c r="T120" i="21"/>
  <c r="X120" i="21"/>
  <c r="E120" i="21"/>
  <c r="I120" i="21"/>
  <c r="M120" i="21"/>
  <c r="Q120" i="21"/>
  <c r="U120" i="21"/>
  <c r="Y120" i="21"/>
  <c r="F120" i="21"/>
  <c r="N120" i="21"/>
  <c r="V120" i="21"/>
  <c r="G120" i="21"/>
  <c r="O120" i="21"/>
  <c r="W120" i="21"/>
  <c r="R120" i="21"/>
  <c r="B120" i="21"/>
  <c r="C120" i="21"/>
  <c r="S120" i="21"/>
  <c r="J120" i="21"/>
  <c r="K120" i="21"/>
  <c r="F52" i="28"/>
  <c r="J52" i="28"/>
  <c r="N52" i="28"/>
  <c r="R52" i="28"/>
  <c r="V52" i="28"/>
  <c r="C52" i="28"/>
  <c r="G52" i="28"/>
  <c r="K52" i="28"/>
  <c r="O52" i="28"/>
  <c r="S52" i="28"/>
  <c r="W52" i="28"/>
  <c r="B52" i="28"/>
  <c r="H52" i="28"/>
  <c r="P52" i="28"/>
  <c r="X52" i="28"/>
  <c r="E52" i="28"/>
  <c r="Q52" i="28"/>
  <c r="L52" i="28"/>
  <c r="D52" i="28"/>
  <c r="Y52" i="28"/>
  <c r="I52" i="28"/>
  <c r="T52" i="28"/>
  <c r="U52" i="28"/>
  <c r="M52" i="28"/>
  <c r="F191" i="28"/>
  <c r="J191" i="28"/>
  <c r="N191" i="28"/>
  <c r="R191" i="28"/>
  <c r="V191" i="28"/>
  <c r="B191" i="28"/>
  <c r="C191" i="28"/>
  <c r="G191" i="28"/>
  <c r="K191" i="28"/>
  <c r="O191" i="28"/>
  <c r="S191" i="28"/>
  <c r="W191" i="28"/>
  <c r="I191" i="28"/>
  <c r="Q191" i="28"/>
  <c r="Y191" i="28"/>
  <c r="D191" i="28"/>
  <c r="L191" i="28"/>
  <c r="T191" i="28"/>
  <c r="M191" i="28"/>
  <c r="P191" i="28"/>
  <c r="E191" i="28"/>
  <c r="H191" i="28"/>
  <c r="U191" i="28"/>
  <c r="X191"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7" i="19"/>
  <c r="A191" i="21" l="1"/>
  <c r="C156" i="21"/>
  <c r="G156" i="21"/>
  <c r="K156" i="21"/>
  <c r="O156" i="21"/>
  <c r="S156" i="21"/>
  <c r="W156" i="21"/>
  <c r="E156" i="21"/>
  <c r="I156" i="21"/>
  <c r="M156" i="21"/>
  <c r="Q156" i="21"/>
  <c r="U156" i="21"/>
  <c r="Y156" i="21"/>
  <c r="D156" i="21"/>
  <c r="L156" i="21"/>
  <c r="T156" i="21"/>
  <c r="H156" i="21"/>
  <c r="P156" i="21"/>
  <c r="X156" i="21"/>
  <c r="F156" i="21"/>
  <c r="V156" i="21"/>
  <c r="N156" i="21"/>
  <c r="J156" i="21"/>
  <c r="B156" i="21"/>
  <c r="R156" i="21"/>
  <c r="D158" i="28"/>
  <c r="H158" i="28"/>
  <c r="L158" i="28"/>
  <c r="P158" i="28"/>
  <c r="T158" i="28"/>
  <c r="X158" i="28"/>
  <c r="F158" i="28"/>
  <c r="J158" i="28"/>
  <c r="N158" i="28"/>
  <c r="R158" i="28"/>
  <c r="V158" i="28"/>
  <c r="E158" i="28"/>
  <c r="M158" i="28"/>
  <c r="U158" i="28"/>
  <c r="G158" i="28"/>
  <c r="O158" i="28"/>
  <c r="W158" i="28"/>
  <c r="B158" i="28"/>
  <c r="I158" i="28"/>
  <c r="Q158" i="28"/>
  <c r="Y158" i="28"/>
  <c r="C158" i="28"/>
  <c r="K158" i="28"/>
  <c r="S158" i="28"/>
  <c r="E121" i="21"/>
  <c r="I121" i="21"/>
  <c r="M121" i="21"/>
  <c r="Q121" i="21"/>
  <c r="U121" i="21"/>
  <c r="Y121" i="21"/>
  <c r="B121" i="21"/>
  <c r="F121" i="21"/>
  <c r="J121" i="21"/>
  <c r="N121" i="21"/>
  <c r="R121" i="21"/>
  <c r="V121" i="21"/>
  <c r="G121" i="21"/>
  <c r="O121" i="21"/>
  <c r="W121" i="21"/>
  <c r="H121" i="21"/>
  <c r="P121" i="21"/>
  <c r="X121" i="21"/>
  <c r="K121" i="21"/>
  <c r="C121" i="21"/>
  <c r="D121" i="21"/>
  <c r="L121" i="21"/>
  <c r="S121" i="21"/>
  <c r="T121" i="21"/>
  <c r="F86" i="21"/>
  <c r="J86" i="21"/>
  <c r="N86" i="21"/>
  <c r="R86" i="21"/>
  <c r="V86" i="21"/>
  <c r="C86" i="21"/>
  <c r="G86" i="21"/>
  <c r="K86" i="21"/>
  <c r="O86" i="21"/>
  <c r="S86" i="21"/>
  <c r="W86" i="21"/>
  <c r="B86" i="21"/>
  <c r="D86" i="21"/>
  <c r="L86" i="21"/>
  <c r="T86" i="21"/>
  <c r="H86" i="21"/>
  <c r="X86" i="21"/>
  <c r="I86" i="21"/>
  <c r="Y86" i="21"/>
  <c r="E86" i="21"/>
  <c r="M86" i="21"/>
  <c r="U86" i="21"/>
  <c r="P86" i="21"/>
  <c r="Q86" i="21"/>
  <c r="C51" i="21"/>
  <c r="G51" i="21"/>
  <c r="K51" i="21"/>
  <c r="O51" i="21"/>
  <c r="S51" i="21"/>
  <c r="W51" i="21"/>
  <c r="D51" i="21"/>
  <c r="H51" i="21"/>
  <c r="L51" i="21"/>
  <c r="P51" i="21"/>
  <c r="T51" i="21"/>
  <c r="X51" i="21"/>
  <c r="E51" i="21"/>
  <c r="M51" i="21"/>
  <c r="U51" i="21"/>
  <c r="Q51" i="21"/>
  <c r="B51" i="21"/>
  <c r="J51" i="21"/>
  <c r="F51" i="21"/>
  <c r="N51" i="21"/>
  <c r="V51" i="21"/>
  <c r="I51" i="21"/>
  <c r="Y51" i="21"/>
  <c r="R51" i="21"/>
  <c r="F18" i="21"/>
  <c r="J18" i="21"/>
  <c r="N18" i="21"/>
  <c r="R18" i="21"/>
  <c r="V18" i="21"/>
  <c r="H18" i="21"/>
  <c r="T18" i="21"/>
  <c r="E18" i="21"/>
  <c r="M18" i="21"/>
  <c r="Y18" i="21"/>
  <c r="C18" i="21"/>
  <c r="G18" i="21"/>
  <c r="K18" i="21"/>
  <c r="O18" i="21"/>
  <c r="S18" i="21"/>
  <c r="W18" i="21"/>
  <c r="B18" i="21"/>
  <c r="D18" i="21"/>
  <c r="L18" i="21"/>
  <c r="P18" i="21"/>
  <c r="X18" i="21"/>
  <c r="I18" i="21"/>
  <c r="Q18" i="21"/>
  <c r="U18" i="21"/>
  <c r="A226" i="21"/>
  <c r="D191" i="21"/>
  <c r="H191" i="21"/>
  <c r="L191" i="21"/>
  <c r="P191" i="21"/>
  <c r="T191" i="21"/>
  <c r="X191" i="21"/>
  <c r="E191" i="21"/>
  <c r="I191" i="21"/>
  <c r="M191" i="21"/>
  <c r="Q191" i="21"/>
  <c r="U191" i="21"/>
  <c r="Y191" i="21"/>
  <c r="F191" i="21"/>
  <c r="N191" i="21"/>
  <c r="V191" i="21"/>
  <c r="G191" i="21"/>
  <c r="O191" i="21"/>
  <c r="W191" i="21"/>
  <c r="J191" i="21"/>
  <c r="B191" i="21"/>
  <c r="S191" i="21"/>
  <c r="K191" i="21"/>
  <c r="R191" i="21"/>
  <c r="C191"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C192" i="28"/>
  <c r="G192" i="28"/>
  <c r="K192" i="28"/>
  <c r="O192" i="28"/>
  <c r="S192" i="28"/>
  <c r="W192" i="28"/>
  <c r="D192" i="28"/>
  <c r="H192" i="28"/>
  <c r="L192" i="28"/>
  <c r="P192" i="28"/>
  <c r="T192" i="28"/>
  <c r="X192" i="28"/>
  <c r="J192" i="28"/>
  <c r="R192" i="28"/>
  <c r="E192" i="28"/>
  <c r="M192" i="28"/>
  <c r="U192" i="28"/>
  <c r="B192" i="28"/>
  <c r="F192" i="28"/>
  <c r="V192" i="28"/>
  <c r="I192" i="28"/>
  <c r="Y192" i="28"/>
  <c r="N192" i="28"/>
  <c r="Q192" i="28"/>
  <c r="F88" i="28"/>
  <c r="J88" i="28"/>
  <c r="N88" i="28"/>
  <c r="R88" i="28"/>
  <c r="V88" i="28"/>
  <c r="C88" i="28"/>
  <c r="G88" i="28"/>
  <c r="K88" i="28"/>
  <c r="O88" i="28"/>
  <c r="S88" i="28"/>
  <c r="W88" i="28"/>
  <c r="B88" i="28"/>
  <c r="H88" i="28"/>
  <c r="P88" i="28"/>
  <c r="X88" i="28"/>
  <c r="D88" i="28"/>
  <c r="M88" i="28"/>
  <c r="Y88" i="28"/>
  <c r="T88" i="28"/>
  <c r="U88" i="28"/>
  <c r="E88" i="28"/>
  <c r="Q88" i="28"/>
  <c r="I88" i="28"/>
  <c r="L88" i="28"/>
  <c r="E226" i="28"/>
  <c r="I226" i="28"/>
  <c r="M226" i="28"/>
  <c r="Q226" i="28"/>
  <c r="U226" i="28"/>
  <c r="Y226" i="28"/>
  <c r="F226" i="28"/>
  <c r="J226" i="28"/>
  <c r="N226" i="28"/>
  <c r="R226" i="28"/>
  <c r="V226" i="28"/>
  <c r="H226" i="28"/>
  <c r="P226" i="28"/>
  <c r="X226" i="28"/>
  <c r="B226" i="28"/>
  <c r="C226" i="28"/>
  <c r="K226" i="28"/>
  <c r="S226" i="28"/>
  <c r="O226" i="28"/>
  <c r="D226" i="28"/>
  <c r="T226" i="28"/>
  <c r="W226" i="28"/>
  <c r="G226" i="28"/>
  <c r="L226"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D157" i="21" l="1"/>
  <c r="H157" i="21"/>
  <c r="L157" i="21"/>
  <c r="P157" i="21"/>
  <c r="T157" i="21"/>
  <c r="X157" i="21"/>
  <c r="F157" i="21"/>
  <c r="J157" i="21"/>
  <c r="N157" i="21"/>
  <c r="R157" i="21"/>
  <c r="V157" i="21"/>
  <c r="E157" i="21"/>
  <c r="M157" i="21"/>
  <c r="U157" i="21"/>
  <c r="I157" i="21"/>
  <c r="Q157" i="21"/>
  <c r="Y157" i="21"/>
  <c r="O157" i="21"/>
  <c r="G157" i="21"/>
  <c r="W157" i="21"/>
  <c r="S157" i="21"/>
  <c r="C157" i="21"/>
  <c r="B157" i="21"/>
  <c r="K157" i="21"/>
  <c r="E159" i="28"/>
  <c r="I159" i="28"/>
  <c r="M159" i="28"/>
  <c r="Q159" i="28"/>
  <c r="U159" i="28"/>
  <c r="Y159" i="28"/>
  <c r="C159" i="28"/>
  <c r="G159" i="28"/>
  <c r="K159" i="28"/>
  <c r="O159" i="28"/>
  <c r="S159" i="28"/>
  <c r="W159" i="28"/>
  <c r="F159" i="28"/>
  <c r="N159" i="28"/>
  <c r="V159" i="28"/>
  <c r="H159" i="28"/>
  <c r="P159" i="28"/>
  <c r="X159" i="28"/>
  <c r="J159" i="28"/>
  <c r="R159" i="28"/>
  <c r="B159" i="28"/>
  <c r="D159" i="28"/>
  <c r="L159" i="28"/>
  <c r="T159" i="28"/>
  <c r="F122" i="21"/>
  <c r="J122" i="21"/>
  <c r="N122" i="21"/>
  <c r="R122" i="21"/>
  <c r="V122" i="21"/>
  <c r="C122" i="21"/>
  <c r="G122" i="21"/>
  <c r="K122" i="21"/>
  <c r="O122" i="21"/>
  <c r="S122" i="21"/>
  <c r="W122" i="21"/>
  <c r="B122" i="21"/>
  <c r="H122" i="21"/>
  <c r="P122" i="21"/>
  <c r="X122" i="21"/>
  <c r="I122" i="21"/>
  <c r="Q122" i="21"/>
  <c r="Y122" i="21"/>
  <c r="D122" i="21"/>
  <c r="T122" i="21"/>
  <c r="L122" i="21"/>
  <c r="M122" i="21"/>
  <c r="E122" i="21"/>
  <c r="U122" i="21"/>
  <c r="C87" i="21"/>
  <c r="G87" i="21"/>
  <c r="K87" i="21"/>
  <c r="O87" i="21"/>
  <c r="S87" i="21"/>
  <c r="W87" i="21"/>
  <c r="D87" i="21"/>
  <c r="H87" i="21"/>
  <c r="L87" i="21"/>
  <c r="P87" i="21"/>
  <c r="T87" i="21"/>
  <c r="X87" i="21"/>
  <c r="E87" i="21"/>
  <c r="M87" i="21"/>
  <c r="U87" i="21"/>
  <c r="Q87" i="21"/>
  <c r="R87" i="21"/>
  <c r="F87" i="21"/>
  <c r="N87" i="21"/>
  <c r="V87" i="21"/>
  <c r="I87" i="21"/>
  <c r="Y87" i="21"/>
  <c r="B87" i="21"/>
  <c r="J87" i="21"/>
  <c r="C19" i="21"/>
  <c r="G19" i="21"/>
  <c r="K19" i="21"/>
  <c r="O19" i="21"/>
  <c r="S19" i="21"/>
  <c r="W19" i="21"/>
  <c r="E19" i="21"/>
  <c r="M19" i="21"/>
  <c r="U19" i="21"/>
  <c r="B19" i="21"/>
  <c r="J19" i="21"/>
  <c r="V19" i="21"/>
  <c r="D19" i="21"/>
  <c r="H19" i="21"/>
  <c r="L19" i="21"/>
  <c r="P19" i="21"/>
  <c r="T19" i="21"/>
  <c r="X19" i="21"/>
  <c r="I19" i="21"/>
  <c r="Q19" i="21"/>
  <c r="Y19" i="21"/>
  <c r="F19" i="21"/>
  <c r="N19" i="21"/>
  <c r="R19" i="21"/>
  <c r="D52" i="21"/>
  <c r="H52" i="21"/>
  <c r="L52" i="21"/>
  <c r="P52" i="21"/>
  <c r="T52" i="21"/>
  <c r="X52" i="21"/>
  <c r="E52" i="21"/>
  <c r="I52" i="21"/>
  <c r="M52" i="21"/>
  <c r="Q52" i="21"/>
  <c r="U52" i="21"/>
  <c r="Y52" i="21"/>
  <c r="F52" i="21"/>
  <c r="N52" i="21"/>
  <c r="V52" i="21"/>
  <c r="R52" i="21"/>
  <c r="C52" i="21"/>
  <c r="S52" i="21"/>
  <c r="B52" i="21"/>
  <c r="G52" i="21"/>
  <c r="O52" i="21"/>
  <c r="W52" i="21"/>
  <c r="J52" i="21"/>
  <c r="K52" i="21"/>
  <c r="E226" i="21"/>
  <c r="I226" i="21"/>
  <c r="M226" i="21"/>
  <c r="Q226" i="21"/>
  <c r="U226" i="21"/>
  <c r="Y226" i="21"/>
  <c r="F226" i="21"/>
  <c r="J226" i="21"/>
  <c r="N226" i="21"/>
  <c r="R226" i="21"/>
  <c r="V226" i="21"/>
  <c r="C226" i="21"/>
  <c r="K226" i="21"/>
  <c r="S226" i="21"/>
  <c r="D226" i="21"/>
  <c r="L226" i="21"/>
  <c r="T226" i="21"/>
  <c r="G226" i="21"/>
  <c r="W226" i="21"/>
  <c r="H226" i="21"/>
  <c r="X226" i="21"/>
  <c r="O226" i="21"/>
  <c r="B226" i="21"/>
  <c r="P226"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D193" i="28"/>
  <c r="H193" i="28"/>
  <c r="L193" i="28"/>
  <c r="P193" i="28"/>
  <c r="T193" i="28"/>
  <c r="X193" i="28"/>
  <c r="E193" i="28"/>
  <c r="I193" i="28"/>
  <c r="M193" i="28"/>
  <c r="Q193" i="28"/>
  <c r="U193" i="28"/>
  <c r="Y193" i="28"/>
  <c r="C193" i="28"/>
  <c r="K193" i="28"/>
  <c r="S193" i="28"/>
  <c r="F193" i="28"/>
  <c r="N193" i="28"/>
  <c r="V193" i="28"/>
  <c r="O193" i="28"/>
  <c r="B193" i="28"/>
  <c r="R193" i="28"/>
  <c r="W193" i="28"/>
  <c r="G193" i="28"/>
  <c r="J193" i="28"/>
  <c r="F227" i="28"/>
  <c r="J227" i="28"/>
  <c r="N227" i="28"/>
  <c r="R227" i="28"/>
  <c r="V227" i="28"/>
  <c r="C227" i="28"/>
  <c r="G227" i="28"/>
  <c r="K227" i="28"/>
  <c r="O227" i="28"/>
  <c r="S227" i="28"/>
  <c r="W227" i="28"/>
  <c r="I227" i="28"/>
  <c r="Q227" i="28"/>
  <c r="Y227" i="28"/>
  <c r="D227" i="28"/>
  <c r="L227" i="28"/>
  <c r="T227" i="28"/>
  <c r="H227" i="28"/>
  <c r="X227" i="28"/>
  <c r="M227" i="28"/>
  <c r="B227" i="28"/>
  <c r="E227" i="28"/>
  <c r="P227" i="28"/>
  <c r="U227" i="28"/>
  <c r="F19" i="28"/>
  <c r="J19" i="28"/>
  <c r="N19" i="28"/>
  <c r="R19" i="28"/>
  <c r="V19" i="28"/>
  <c r="C19" i="28"/>
  <c r="H19" i="28"/>
  <c r="M19" i="28"/>
  <c r="S19" i="28"/>
  <c r="X19" i="28"/>
  <c r="I19" i="28"/>
  <c r="P19" i="28"/>
  <c r="W19" i="28"/>
  <c r="B19" i="28"/>
  <c r="E19" i="28"/>
  <c r="T19" i="28"/>
  <c r="G19" i="28"/>
  <c r="U19" i="28"/>
  <c r="D19" i="28"/>
  <c r="K19" i="28"/>
  <c r="Q19" i="28"/>
  <c r="Y19" i="28"/>
  <c r="L19" i="28"/>
  <c r="O19" i="28"/>
  <c r="F261" i="28"/>
  <c r="J261" i="28"/>
  <c r="N261" i="28"/>
  <c r="R261" i="28"/>
  <c r="V261" i="28"/>
  <c r="E261" i="28"/>
  <c r="K261" i="28"/>
  <c r="P261" i="28"/>
  <c r="U261" i="28"/>
  <c r="G261" i="28"/>
  <c r="L261" i="28"/>
  <c r="Q261" i="28"/>
  <c r="W261" i="28"/>
  <c r="B261" i="28"/>
  <c r="D261" i="28"/>
  <c r="O261" i="28"/>
  <c r="Y261" i="28"/>
  <c r="H261" i="28"/>
  <c r="S261" i="28"/>
  <c r="C261" i="28"/>
  <c r="X261" i="28"/>
  <c r="I261" i="28"/>
  <c r="M261" i="28"/>
  <c r="T261"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E158" i="21" l="1"/>
  <c r="I158" i="21"/>
  <c r="M158" i="21"/>
  <c r="Q158" i="21"/>
  <c r="U158" i="21"/>
  <c r="Y158" i="21"/>
  <c r="C158" i="21"/>
  <c r="G158" i="21"/>
  <c r="K158" i="21"/>
  <c r="O158" i="21"/>
  <c r="S158" i="21"/>
  <c r="W158" i="21"/>
  <c r="F158" i="21"/>
  <c r="N158" i="21"/>
  <c r="V158" i="21"/>
  <c r="J158" i="21"/>
  <c r="R158" i="21"/>
  <c r="H158" i="21"/>
  <c r="X158" i="21"/>
  <c r="B158" i="21"/>
  <c r="P158" i="21"/>
  <c r="L158" i="21"/>
  <c r="D158" i="21"/>
  <c r="T158" i="21"/>
  <c r="F160" i="28"/>
  <c r="J160" i="28"/>
  <c r="N160" i="28"/>
  <c r="R160" i="28"/>
  <c r="V160" i="28"/>
  <c r="D160" i="28"/>
  <c r="H160" i="28"/>
  <c r="L160" i="28"/>
  <c r="P160" i="28"/>
  <c r="T160" i="28"/>
  <c r="X160" i="28"/>
  <c r="G160" i="28"/>
  <c r="O160" i="28"/>
  <c r="W160" i="28"/>
  <c r="I160" i="28"/>
  <c r="Q160" i="28"/>
  <c r="Y160" i="28"/>
  <c r="C160" i="28"/>
  <c r="K160" i="28"/>
  <c r="S160" i="28"/>
  <c r="E160" i="28"/>
  <c r="M160" i="28"/>
  <c r="U160" i="28"/>
  <c r="B160" i="28"/>
  <c r="F297" i="28"/>
  <c r="J297" i="28"/>
  <c r="N297" i="28"/>
  <c r="R297" i="28"/>
  <c r="V297" i="28"/>
  <c r="B297" i="28"/>
  <c r="D297" i="28"/>
  <c r="H297" i="28"/>
  <c r="L297" i="28"/>
  <c r="P297" i="28"/>
  <c r="T297" i="28"/>
  <c r="X297" i="28"/>
  <c r="C297" i="28"/>
  <c r="K297" i="28"/>
  <c r="S297" i="28"/>
  <c r="E297" i="28"/>
  <c r="M297" i="28"/>
  <c r="U297" i="28"/>
  <c r="G297" i="28"/>
  <c r="O297" i="28"/>
  <c r="W297" i="28"/>
  <c r="I297" i="28"/>
  <c r="Q297" i="28"/>
  <c r="Y297" i="28"/>
  <c r="D20" i="21"/>
  <c r="H20" i="21"/>
  <c r="L20" i="21"/>
  <c r="P20" i="21"/>
  <c r="T20" i="21"/>
  <c r="X20" i="21"/>
  <c r="F20" i="21"/>
  <c r="N20" i="21"/>
  <c r="V20" i="21"/>
  <c r="G20" i="21"/>
  <c r="O20" i="21"/>
  <c r="W20" i="21"/>
  <c r="E20" i="21"/>
  <c r="I20" i="21"/>
  <c r="M20" i="21"/>
  <c r="Q20" i="21"/>
  <c r="U20" i="21"/>
  <c r="Y20" i="21"/>
  <c r="J20" i="21"/>
  <c r="R20" i="21"/>
  <c r="C20" i="21"/>
  <c r="K20" i="21"/>
  <c r="S20" i="21"/>
  <c r="B20" i="21"/>
  <c r="C123" i="21"/>
  <c r="G123" i="21"/>
  <c r="K123" i="21"/>
  <c r="O123" i="21"/>
  <c r="S123" i="21"/>
  <c r="W123" i="21"/>
  <c r="D123" i="21"/>
  <c r="H123" i="21"/>
  <c r="L123" i="21"/>
  <c r="P123" i="21"/>
  <c r="T123" i="21"/>
  <c r="X123" i="21"/>
  <c r="I123" i="21"/>
  <c r="Q123" i="21"/>
  <c r="Y123" i="21"/>
  <c r="B123" i="21"/>
  <c r="J123" i="21"/>
  <c r="R123" i="21"/>
  <c r="M123" i="21"/>
  <c r="U123" i="21"/>
  <c r="V123" i="21"/>
  <c r="N123" i="21"/>
  <c r="E123" i="21"/>
  <c r="F123" i="21"/>
  <c r="D88" i="21"/>
  <c r="H88" i="21"/>
  <c r="L88" i="21"/>
  <c r="P88" i="21"/>
  <c r="T88" i="21"/>
  <c r="X88" i="21"/>
  <c r="E88" i="21"/>
  <c r="I88" i="21"/>
  <c r="M88" i="21"/>
  <c r="Q88" i="21"/>
  <c r="U88" i="21"/>
  <c r="Y88" i="21"/>
  <c r="F88" i="21"/>
  <c r="N88" i="21"/>
  <c r="V88" i="21"/>
  <c r="J88" i="21"/>
  <c r="K88" i="21"/>
  <c r="G88" i="21"/>
  <c r="O88" i="21"/>
  <c r="W88" i="21"/>
  <c r="R88" i="21"/>
  <c r="C88" i="21"/>
  <c r="S88" i="21"/>
  <c r="B88" i="21"/>
  <c r="F227" i="21"/>
  <c r="J227" i="21"/>
  <c r="N227" i="21"/>
  <c r="R227" i="21"/>
  <c r="V227" i="21"/>
  <c r="C227" i="21"/>
  <c r="G227" i="21"/>
  <c r="K227" i="21"/>
  <c r="O227" i="21"/>
  <c r="S227" i="21"/>
  <c r="W227" i="21"/>
  <c r="D227" i="21"/>
  <c r="L227" i="21"/>
  <c r="T227" i="21"/>
  <c r="B227" i="21"/>
  <c r="E227" i="21"/>
  <c r="M227" i="21"/>
  <c r="U227" i="21"/>
  <c r="P227" i="21"/>
  <c r="Q227" i="21"/>
  <c r="X227" i="21"/>
  <c r="Y227" i="21"/>
  <c r="H227" i="21"/>
  <c r="I227" i="21"/>
  <c r="A297" i="21"/>
  <c r="C261" i="21"/>
  <c r="G261" i="21"/>
  <c r="K261" i="21"/>
  <c r="O261" i="21"/>
  <c r="S261" i="21"/>
  <c r="W261" i="21"/>
  <c r="D261" i="21"/>
  <c r="H261" i="21"/>
  <c r="L261" i="21"/>
  <c r="P261" i="21"/>
  <c r="T261" i="21"/>
  <c r="X261" i="21"/>
  <c r="I261" i="21"/>
  <c r="Q261" i="21"/>
  <c r="Y261" i="21"/>
  <c r="J261" i="21"/>
  <c r="R261" i="21"/>
  <c r="B261" i="21"/>
  <c r="E261" i="21"/>
  <c r="U261" i="21"/>
  <c r="F261" i="21"/>
  <c r="V261" i="21"/>
  <c r="M261" i="21"/>
  <c r="N261" i="21"/>
  <c r="E53" i="21"/>
  <c r="I53" i="21"/>
  <c r="M53" i="21"/>
  <c r="Q53" i="21"/>
  <c r="U53" i="21"/>
  <c r="Y53" i="21"/>
  <c r="F53" i="21"/>
  <c r="J53" i="21"/>
  <c r="N53" i="21"/>
  <c r="R53" i="21"/>
  <c r="V53" i="21"/>
  <c r="G53" i="21"/>
  <c r="O53" i="21"/>
  <c r="W53" i="21"/>
  <c r="B53" i="21"/>
  <c r="K53" i="21"/>
  <c r="L53" i="21"/>
  <c r="H53" i="21"/>
  <c r="P53" i="21"/>
  <c r="X53" i="21"/>
  <c r="C53" i="21"/>
  <c r="S53" i="21"/>
  <c r="D53" i="21"/>
  <c r="T53" i="21"/>
  <c r="E192" i="21"/>
  <c r="I192" i="21"/>
  <c r="M192" i="21"/>
  <c r="Q192" i="21"/>
  <c r="U192" i="21"/>
  <c r="Y192" i="21"/>
  <c r="B192" i="21"/>
  <c r="F192" i="21"/>
  <c r="J192" i="21"/>
  <c r="N192" i="21"/>
  <c r="R192" i="21"/>
  <c r="V192" i="21"/>
  <c r="G192" i="21"/>
  <c r="O192" i="21"/>
  <c r="W192" i="21"/>
  <c r="H192" i="21"/>
  <c r="P192" i="21"/>
  <c r="X192" i="21"/>
  <c r="C192" i="21"/>
  <c r="S192" i="21"/>
  <c r="K192" i="21"/>
  <c r="L192" i="21"/>
  <c r="D192" i="21"/>
  <c r="T192" i="21"/>
  <c r="E55" i="28"/>
  <c r="I55" i="28"/>
  <c r="M55" i="28"/>
  <c r="Q55" i="28"/>
  <c r="U55" i="28"/>
  <c r="Y55" i="28"/>
  <c r="F55" i="28"/>
  <c r="J55" i="28"/>
  <c r="N55" i="28"/>
  <c r="R55" i="28"/>
  <c r="V55" i="28"/>
  <c r="C55" i="28"/>
  <c r="K55" i="28"/>
  <c r="S55" i="28"/>
  <c r="L55" i="28"/>
  <c r="W55" i="28"/>
  <c r="B55" i="28"/>
  <c r="P55" i="28"/>
  <c r="T55" i="28"/>
  <c r="D55" i="28"/>
  <c r="O55" i="28"/>
  <c r="X55" i="28"/>
  <c r="G55" i="28"/>
  <c r="H55" i="28"/>
  <c r="C262" i="28"/>
  <c r="G262" i="28"/>
  <c r="K262" i="28"/>
  <c r="O262" i="28"/>
  <c r="S262" i="28"/>
  <c r="W262" i="28"/>
  <c r="D262" i="28"/>
  <c r="I262" i="28"/>
  <c r="N262" i="28"/>
  <c r="T262" i="28"/>
  <c r="Y262" i="28"/>
  <c r="E262" i="28"/>
  <c r="J262" i="28"/>
  <c r="P262" i="28"/>
  <c r="U262" i="28"/>
  <c r="M262" i="28"/>
  <c r="X262" i="28"/>
  <c r="F262" i="28"/>
  <c r="Q262" i="28"/>
  <c r="V262" i="28"/>
  <c r="H262" i="28"/>
  <c r="B262" i="28"/>
  <c r="L262" i="28"/>
  <c r="R262"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228" i="28"/>
  <c r="G228" i="28"/>
  <c r="K228" i="28"/>
  <c r="O228" i="28"/>
  <c r="S228" i="28"/>
  <c r="W228" i="28"/>
  <c r="D228" i="28"/>
  <c r="H228" i="28"/>
  <c r="L228" i="28"/>
  <c r="P228" i="28"/>
  <c r="T228" i="28"/>
  <c r="X228" i="28"/>
  <c r="J228" i="28"/>
  <c r="R228" i="28"/>
  <c r="E228" i="28"/>
  <c r="M228" i="28"/>
  <c r="U228" i="28"/>
  <c r="Q228" i="28"/>
  <c r="F228" i="28"/>
  <c r="V228" i="28"/>
  <c r="I228" i="28"/>
  <c r="N228" i="28"/>
  <c r="Y228" i="28"/>
  <c r="B228" i="28"/>
  <c r="E194" i="28"/>
  <c r="I194" i="28"/>
  <c r="M194" i="28"/>
  <c r="Q194" i="28"/>
  <c r="U194" i="28"/>
  <c r="Y194" i="28"/>
  <c r="B194" i="28"/>
  <c r="F194" i="28"/>
  <c r="J194" i="28"/>
  <c r="N194" i="28"/>
  <c r="R194" i="28"/>
  <c r="V194" i="28"/>
  <c r="D194" i="28"/>
  <c r="L194" i="28"/>
  <c r="T194" i="28"/>
  <c r="G194" i="28"/>
  <c r="O194" i="28"/>
  <c r="W194" i="28"/>
  <c r="H194" i="28"/>
  <c r="X194" i="28"/>
  <c r="K194" i="28"/>
  <c r="C194" i="28"/>
  <c r="P194" i="28"/>
  <c r="S194"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C298" i="28" l="1"/>
  <c r="G298" i="28"/>
  <c r="K298" i="28"/>
  <c r="O298" i="28"/>
  <c r="S298" i="28"/>
  <c r="W298" i="28"/>
  <c r="E298" i="28"/>
  <c r="I298" i="28"/>
  <c r="M298" i="28"/>
  <c r="Q298" i="28"/>
  <c r="U298" i="28"/>
  <c r="Y298" i="28"/>
  <c r="B298" i="28"/>
  <c r="D298" i="28"/>
  <c r="L298" i="28"/>
  <c r="T298" i="28"/>
  <c r="F298" i="28"/>
  <c r="N298" i="28"/>
  <c r="V298" i="28"/>
  <c r="H298" i="28"/>
  <c r="P298" i="28"/>
  <c r="X298" i="28"/>
  <c r="J298" i="28"/>
  <c r="R298" i="28"/>
  <c r="C161" i="28"/>
  <c r="G161" i="28"/>
  <c r="K161" i="28"/>
  <c r="O161" i="28"/>
  <c r="S161" i="28"/>
  <c r="W161" i="28"/>
  <c r="E161" i="28"/>
  <c r="I161" i="28"/>
  <c r="M161" i="28"/>
  <c r="Q161" i="28"/>
  <c r="U161" i="28"/>
  <c r="Y161" i="28"/>
  <c r="H161" i="28"/>
  <c r="P161" i="28"/>
  <c r="X161" i="28"/>
  <c r="B161" i="28"/>
  <c r="J161" i="28"/>
  <c r="R161" i="28"/>
  <c r="D161" i="28"/>
  <c r="L161" i="28"/>
  <c r="T161" i="28"/>
  <c r="F161" i="28"/>
  <c r="N161" i="28"/>
  <c r="V161" i="28"/>
  <c r="F159" i="21"/>
  <c r="J159" i="21"/>
  <c r="N159" i="21"/>
  <c r="R159" i="21"/>
  <c r="V159" i="21"/>
  <c r="D159" i="21"/>
  <c r="H159" i="21"/>
  <c r="L159" i="21"/>
  <c r="P159" i="21"/>
  <c r="T159" i="21"/>
  <c r="X159" i="21"/>
  <c r="G159" i="21"/>
  <c r="O159" i="21"/>
  <c r="W159" i="21"/>
  <c r="C159" i="21"/>
  <c r="K159" i="21"/>
  <c r="S159" i="21"/>
  <c r="Q159" i="21"/>
  <c r="I159" i="21"/>
  <c r="Y159" i="21"/>
  <c r="E159" i="21"/>
  <c r="U159" i="21"/>
  <c r="B159" i="21"/>
  <c r="M159" i="21"/>
  <c r="E297" i="21"/>
  <c r="I297" i="21"/>
  <c r="M297" i="21"/>
  <c r="Q297" i="21"/>
  <c r="U297" i="21"/>
  <c r="Y297" i="21"/>
  <c r="C297" i="21"/>
  <c r="G297" i="21"/>
  <c r="K297" i="21"/>
  <c r="O297" i="21"/>
  <c r="S297" i="21"/>
  <c r="W297" i="21"/>
  <c r="J297" i="21"/>
  <c r="R297" i="21"/>
  <c r="F297" i="21"/>
  <c r="N297" i="21"/>
  <c r="V297" i="21"/>
  <c r="D297" i="21"/>
  <c r="T297" i="21"/>
  <c r="B297" i="21"/>
  <c r="L297" i="21"/>
  <c r="X297" i="21"/>
  <c r="H297" i="21"/>
  <c r="P297" i="21"/>
  <c r="D262" i="21"/>
  <c r="H262" i="21"/>
  <c r="L262" i="21"/>
  <c r="P262" i="21"/>
  <c r="T262" i="21"/>
  <c r="X262" i="21"/>
  <c r="E262" i="21"/>
  <c r="I262" i="21"/>
  <c r="M262" i="21"/>
  <c r="Q262" i="21"/>
  <c r="U262" i="21"/>
  <c r="Y262" i="21"/>
  <c r="J262" i="21"/>
  <c r="R262" i="21"/>
  <c r="C262" i="21"/>
  <c r="K262" i="21"/>
  <c r="S262" i="21"/>
  <c r="N262" i="21"/>
  <c r="O262" i="21"/>
  <c r="B262" i="21"/>
  <c r="V262" i="21"/>
  <c r="W262" i="21"/>
  <c r="G262" i="21"/>
  <c r="F262" i="21"/>
  <c r="E21" i="21"/>
  <c r="I21" i="21"/>
  <c r="M21" i="21"/>
  <c r="Q21" i="21"/>
  <c r="U21" i="21"/>
  <c r="Y21" i="21"/>
  <c r="B21" i="21"/>
  <c r="G21" i="21"/>
  <c r="O21" i="21"/>
  <c r="H21" i="21"/>
  <c r="P21" i="21"/>
  <c r="X21" i="21"/>
  <c r="F21" i="21"/>
  <c r="J21" i="21"/>
  <c r="N21" i="21"/>
  <c r="R21" i="21"/>
  <c r="V21" i="21"/>
  <c r="C21" i="21"/>
  <c r="K21" i="21"/>
  <c r="S21" i="21"/>
  <c r="W21" i="21"/>
  <c r="D21" i="21"/>
  <c r="L21" i="21"/>
  <c r="T21" i="21"/>
  <c r="E89" i="21"/>
  <c r="I89" i="21"/>
  <c r="M89" i="21"/>
  <c r="Q89" i="21"/>
  <c r="U89" i="21"/>
  <c r="Y89" i="21"/>
  <c r="B89" i="21"/>
  <c r="F89" i="21"/>
  <c r="J89" i="21"/>
  <c r="N89" i="21"/>
  <c r="R89" i="21"/>
  <c r="V89" i="21"/>
  <c r="G89" i="21"/>
  <c r="O89" i="21"/>
  <c r="W89" i="21"/>
  <c r="C89" i="21"/>
  <c r="S89" i="21"/>
  <c r="D89" i="21"/>
  <c r="T89" i="21"/>
  <c r="H89" i="21"/>
  <c r="P89" i="21"/>
  <c r="X89" i="21"/>
  <c r="K89" i="21"/>
  <c r="L89" i="21"/>
  <c r="F193" i="21"/>
  <c r="J193" i="21"/>
  <c r="N193" i="21"/>
  <c r="R193" i="21"/>
  <c r="V193" i="21"/>
  <c r="C193" i="21"/>
  <c r="G193" i="21"/>
  <c r="K193" i="21"/>
  <c r="O193" i="21"/>
  <c r="S193" i="21"/>
  <c r="W193" i="21"/>
  <c r="B193" i="21"/>
  <c r="H193" i="21"/>
  <c r="P193" i="21"/>
  <c r="X193" i="21"/>
  <c r="I193" i="21"/>
  <c r="Q193" i="21"/>
  <c r="Y193" i="21"/>
  <c r="L193" i="21"/>
  <c r="T193" i="21"/>
  <c r="U193" i="21"/>
  <c r="M193" i="21"/>
  <c r="D193" i="21"/>
  <c r="E193" i="21"/>
  <c r="F54" i="21"/>
  <c r="J54" i="21"/>
  <c r="N54" i="21"/>
  <c r="R54" i="21"/>
  <c r="V54" i="21"/>
  <c r="C54" i="21"/>
  <c r="G54" i="21"/>
  <c r="K54" i="21"/>
  <c r="O54" i="21"/>
  <c r="S54" i="21"/>
  <c r="W54" i="21"/>
  <c r="H54" i="21"/>
  <c r="P54" i="21"/>
  <c r="X54" i="21"/>
  <c r="D54" i="21"/>
  <c r="T54" i="21"/>
  <c r="E54" i="21"/>
  <c r="U54" i="21"/>
  <c r="I54" i="21"/>
  <c r="Q54" i="21"/>
  <c r="Y54" i="21"/>
  <c r="B54" i="21"/>
  <c r="L54" i="21"/>
  <c r="M54" i="21"/>
  <c r="D124" i="21"/>
  <c r="H124" i="21"/>
  <c r="L124" i="21"/>
  <c r="P124" i="21"/>
  <c r="T124" i="21"/>
  <c r="X124" i="21"/>
  <c r="E124" i="21"/>
  <c r="I124" i="21"/>
  <c r="M124" i="21"/>
  <c r="Q124" i="21"/>
  <c r="U124" i="21"/>
  <c r="Y124" i="21"/>
  <c r="J124" i="21"/>
  <c r="R124" i="21"/>
  <c r="C124" i="21"/>
  <c r="K124" i="21"/>
  <c r="S124" i="21"/>
  <c r="B124" i="21"/>
  <c r="F124" i="21"/>
  <c r="V124" i="21"/>
  <c r="G124" i="21"/>
  <c r="W124" i="21"/>
  <c r="N124" i="21"/>
  <c r="O124" i="21"/>
  <c r="C228" i="21"/>
  <c r="G228" i="21"/>
  <c r="K228" i="21"/>
  <c r="O228" i="21"/>
  <c r="S228" i="21"/>
  <c r="W228" i="21"/>
  <c r="D228" i="21"/>
  <c r="H228" i="21"/>
  <c r="L228" i="21"/>
  <c r="P228" i="21"/>
  <c r="T228" i="21"/>
  <c r="X228" i="21"/>
  <c r="E228" i="21"/>
  <c r="M228" i="21"/>
  <c r="U228" i="21"/>
  <c r="F228" i="21"/>
  <c r="N228" i="21"/>
  <c r="V228" i="21"/>
  <c r="B228" i="21"/>
  <c r="I228" i="21"/>
  <c r="Y228" i="21"/>
  <c r="J228" i="21"/>
  <c r="R228" i="21"/>
  <c r="Q228" i="21"/>
  <c r="A332" i="21"/>
  <c r="A298" i="21"/>
  <c r="D263" i="28"/>
  <c r="H263" i="28"/>
  <c r="L263" i="28"/>
  <c r="P263" i="28"/>
  <c r="T263" i="28"/>
  <c r="X263" i="28"/>
  <c r="G263" i="28"/>
  <c r="M263" i="28"/>
  <c r="R263" i="28"/>
  <c r="W263" i="28"/>
  <c r="B263" i="28"/>
  <c r="C263" i="28"/>
  <c r="I263" i="28"/>
  <c r="N263" i="28"/>
  <c r="S263" i="28"/>
  <c r="Y263" i="28"/>
  <c r="K263" i="28"/>
  <c r="V263" i="28"/>
  <c r="E263" i="28"/>
  <c r="O263" i="28"/>
  <c r="U263" i="28"/>
  <c r="F263" i="28"/>
  <c r="J263" i="28"/>
  <c r="Q263" i="28"/>
  <c r="E91" i="28"/>
  <c r="I91" i="28"/>
  <c r="M91" i="28"/>
  <c r="Q91" i="28"/>
  <c r="U91" i="28"/>
  <c r="Y91" i="28"/>
  <c r="B91" i="28"/>
  <c r="F91" i="28"/>
  <c r="J91" i="28"/>
  <c r="N91" i="28"/>
  <c r="R91" i="28"/>
  <c r="V91" i="28"/>
  <c r="C91" i="28"/>
  <c r="K91" i="28"/>
  <c r="S91" i="28"/>
  <c r="H91" i="28"/>
  <c r="T91" i="28"/>
  <c r="O91" i="28"/>
  <c r="P91" i="28"/>
  <c r="L91" i="28"/>
  <c r="W91" i="28"/>
  <c r="D91" i="28"/>
  <c r="X91" i="28"/>
  <c r="G91" i="28"/>
  <c r="F195" i="28"/>
  <c r="J195" i="28"/>
  <c r="N195" i="28"/>
  <c r="R195" i="28"/>
  <c r="V195" i="28"/>
  <c r="C195" i="28"/>
  <c r="G195" i="28"/>
  <c r="K195" i="28"/>
  <c r="O195" i="28"/>
  <c r="S195" i="28"/>
  <c r="W195" i="28"/>
  <c r="B195" i="28"/>
  <c r="E195" i="28"/>
  <c r="M195" i="28"/>
  <c r="U195" i="28"/>
  <c r="H195" i="28"/>
  <c r="P195" i="28"/>
  <c r="X195" i="28"/>
  <c r="Q195" i="28"/>
  <c r="D195" i="28"/>
  <c r="T195" i="28"/>
  <c r="I195" i="28"/>
  <c r="Y195" i="28"/>
  <c r="L195" i="28"/>
  <c r="D332" i="28"/>
  <c r="H332" i="28"/>
  <c r="L332" i="28"/>
  <c r="P332" i="28"/>
  <c r="T332" i="28"/>
  <c r="X332" i="28"/>
  <c r="C332" i="28"/>
  <c r="I332" i="28"/>
  <c r="N332" i="28"/>
  <c r="S332" i="28"/>
  <c r="Y332" i="28"/>
  <c r="E332" i="28"/>
  <c r="J332" i="28"/>
  <c r="O332" i="28"/>
  <c r="U332" i="28"/>
  <c r="B332" i="28"/>
  <c r="G332" i="28"/>
  <c r="R332" i="28"/>
  <c r="K332" i="28"/>
  <c r="V332" i="28"/>
  <c r="Q332" i="28"/>
  <c r="W332" i="28"/>
  <c r="M332" i="28"/>
  <c r="F332"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E229" i="28"/>
  <c r="I229" i="28"/>
  <c r="M229" i="28"/>
  <c r="Q229" i="28"/>
  <c r="U229" i="28"/>
  <c r="Y229" i="28"/>
  <c r="C229" i="28"/>
  <c r="H229" i="28"/>
  <c r="N229" i="28"/>
  <c r="S229" i="28"/>
  <c r="X229" i="28"/>
  <c r="B229" i="28"/>
  <c r="D229" i="28"/>
  <c r="J229" i="28"/>
  <c r="O229" i="28"/>
  <c r="T229" i="28"/>
  <c r="G229" i="28"/>
  <c r="R229" i="28"/>
  <c r="K229" i="28"/>
  <c r="V229" i="28"/>
  <c r="L229" i="28"/>
  <c r="P229" i="28"/>
  <c r="W229" i="28"/>
  <c r="F229"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C160" i="21" l="1"/>
  <c r="G160" i="21"/>
  <c r="K160" i="21"/>
  <c r="O160" i="21"/>
  <c r="S160" i="21"/>
  <c r="W160" i="21"/>
  <c r="E160" i="21"/>
  <c r="I160" i="21"/>
  <c r="M160" i="21"/>
  <c r="Q160" i="21"/>
  <c r="U160" i="21"/>
  <c r="Y160" i="21"/>
  <c r="H160" i="21"/>
  <c r="P160" i="21"/>
  <c r="X160" i="21"/>
  <c r="D160" i="21"/>
  <c r="L160" i="21"/>
  <c r="T160" i="21"/>
  <c r="J160" i="21"/>
  <c r="R160" i="21"/>
  <c r="B160" i="21"/>
  <c r="N160" i="21"/>
  <c r="V160" i="21"/>
  <c r="F160" i="21"/>
  <c r="D162" i="28"/>
  <c r="H162" i="28"/>
  <c r="L162" i="28"/>
  <c r="P162" i="28"/>
  <c r="F162" i="28"/>
  <c r="J162" i="28"/>
  <c r="N162" i="28"/>
  <c r="R162" i="28"/>
  <c r="I162" i="28"/>
  <c r="Q162" i="28"/>
  <c r="V162" i="28"/>
  <c r="C162" i="28"/>
  <c r="K162" i="28"/>
  <c r="S162" i="28"/>
  <c r="W162" i="28"/>
  <c r="B162" i="28"/>
  <c r="E162" i="28"/>
  <c r="M162" i="28"/>
  <c r="T162" i="28"/>
  <c r="X162" i="28"/>
  <c r="G162" i="28"/>
  <c r="O162" i="28"/>
  <c r="U162" i="28"/>
  <c r="Y162" i="28"/>
  <c r="D299" i="28"/>
  <c r="H299" i="28"/>
  <c r="L299" i="28"/>
  <c r="P299" i="28"/>
  <c r="T299" i="28"/>
  <c r="X299" i="28"/>
  <c r="F299" i="28"/>
  <c r="J299" i="28"/>
  <c r="N299" i="28"/>
  <c r="R299" i="28"/>
  <c r="V299" i="28"/>
  <c r="E299" i="28"/>
  <c r="M299" i="28"/>
  <c r="U299" i="28"/>
  <c r="G299" i="28"/>
  <c r="O299" i="28"/>
  <c r="W299" i="28"/>
  <c r="B299" i="28"/>
  <c r="I299" i="28"/>
  <c r="Q299" i="28"/>
  <c r="Y299" i="28"/>
  <c r="C299" i="28"/>
  <c r="K299" i="28"/>
  <c r="S299" i="28"/>
  <c r="F298" i="21"/>
  <c r="J298" i="21"/>
  <c r="N298" i="21"/>
  <c r="R298" i="21"/>
  <c r="V298" i="21"/>
  <c r="D298" i="21"/>
  <c r="H298" i="21"/>
  <c r="L298" i="21"/>
  <c r="P298" i="21"/>
  <c r="T298" i="21"/>
  <c r="X298" i="21"/>
  <c r="C298" i="21"/>
  <c r="K298" i="21"/>
  <c r="S298" i="21"/>
  <c r="G298" i="21"/>
  <c r="O298" i="21"/>
  <c r="W298" i="21"/>
  <c r="M298" i="21"/>
  <c r="E298" i="21"/>
  <c r="U298" i="21"/>
  <c r="B298" i="21"/>
  <c r="I298" i="21"/>
  <c r="Q298" i="21"/>
  <c r="Y298" i="21"/>
  <c r="D229" i="21"/>
  <c r="H229" i="21"/>
  <c r="L229" i="21"/>
  <c r="P229" i="21"/>
  <c r="T229" i="21"/>
  <c r="X229" i="21"/>
  <c r="E229" i="21"/>
  <c r="I229" i="21"/>
  <c r="M229" i="21"/>
  <c r="Q229" i="21"/>
  <c r="U229" i="21"/>
  <c r="Y229" i="21"/>
  <c r="F229" i="21"/>
  <c r="N229" i="21"/>
  <c r="V229" i="21"/>
  <c r="G229" i="21"/>
  <c r="O229" i="21"/>
  <c r="W229" i="21"/>
  <c r="R229" i="21"/>
  <c r="B229" i="21"/>
  <c r="C229" i="21"/>
  <c r="S229" i="21"/>
  <c r="J229" i="21"/>
  <c r="K229" i="21"/>
  <c r="C55" i="21"/>
  <c r="G55" i="21"/>
  <c r="K55" i="21"/>
  <c r="O55" i="21"/>
  <c r="S55" i="21"/>
  <c r="W55" i="21"/>
  <c r="D55" i="21"/>
  <c r="H55" i="21"/>
  <c r="L55" i="21"/>
  <c r="P55" i="21"/>
  <c r="T55" i="21"/>
  <c r="X55" i="21"/>
  <c r="I55" i="21"/>
  <c r="Q55" i="21"/>
  <c r="Y55" i="21"/>
  <c r="U55" i="21"/>
  <c r="N55" i="21"/>
  <c r="J55" i="21"/>
  <c r="R55" i="21"/>
  <c r="E55" i="21"/>
  <c r="M55" i="21"/>
  <c r="B55" i="21"/>
  <c r="F55" i="21"/>
  <c r="V55" i="21"/>
  <c r="F90" i="21"/>
  <c r="J90" i="21"/>
  <c r="N90" i="21"/>
  <c r="R90" i="21"/>
  <c r="V90" i="21"/>
  <c r="C90" i="21"/>
  <c r="G90" i="21"/>
  <c r="K90" i="21"/>
  <c r="O90" i="21"/>
  <c r="S90" i="21"/>
  <c r="W90" i="21"/>
  <c r="B90" i="21"/>
  <c r="H90" i="21"/>
  <c r="P90" i="21"/>
  <c r="X90" i="21"/>
  <c r="T90" i="21"/>
  <c r="M90" i="21"/>
  <c r="I90" i="21"/>
  <c r="Q90" i="21"/>
  <c r="Y90" i="21"/>
  <c r="D90" i="21"/>
  <c r="L90" i="21"/>
  <c r="E90" i="21"/>
  <c r="U90" i="21"/>
  <c r="E263" i="21"/>
  <c r="I263" i="21"/>
  <c r="M263" i="21"/>
  <c r="Q263" i="21"/>
  <c r="U263" i="21"/>
  <c r="Y263" i="21"/>
  <c r="F263" i="21"/>
  <c r="J263" i="21"/>
  <c r="N263" i="21"/>
  <c r="R263" i="21"/>
  <c r="V263" i="21"/>
  <c r="C263" i="21"/>
  <c r="K263" i="21"/>
  <c r="S263" i="21"/>
  <c r="B263" i="21"/>
  <c r="D263" i="21"/>
  <c r="L263" i="21"/>
  <c r="T263" i="21"/>
  <c r="G263" i="21"/>
  <c r="W263" i="21"/>
  <c r="H263" i="21"/>
  <c r="X263" i="21"/>
  <c r="O263" i="21"/>
  <c r="P263" i="21"/>
  <c r="A299" i="21"/>
  <c r="F22" i="21"/>
  <c r="J22" i="21"/>
  <c r="N22" i="21"/>
  <c r="R22" i="21"/>
  <c r="V22" i="21"/>
  <c r="D22" i="21"/>
  <c r="L22" i="21"/>
  <c r="T22" i="21"/>
  <c r="I22" i="21"/>
  <c r="U22" i="21"/>
  <c r="C22" i="21"/>
  <c r="G22" i="21"/>
  <c r="K22" i="21"/>
  <c r="O22" i="21"/>
  <c r="S22" i="21"/>
  <c r="W22" i="21"/>
  <c r="B22" i="21"/>
  <c r="H22" i="21"/>
  <c r="P22" i="21"/>
  <c r="X22" i="21"/>
  <c r="E22" i="21"/>
  <c r="M22" i="21"/>
  <c r="Q22" i="21"/>
  <c r="Y22" i="21"/>
  <c r="C194" i="21"/>
  <c r="G194" i="21"/>
  <c r="K194" i="21"/>
  <c r="O194" i="21"/>
  <c r="S194" i="21"/>
  <c r="W194" i="21"/>
  <c r="D194" i="21"/>
  <c r="H194" i="21"/>
  <c r="L194" i="21"/>
  <c r="P194" i="21"/>
  <c r="T194" i="21"/>
  <c r="X194" i="21"/>
  <c r="I194" i="21"/>
  <c r="Q194" i="21"/>
  <c r="Y194" i="21"/>
  <c r="B194" i="21"/>
  <c r="J194" i="21"/>
  <c r="R194" i="21"/>
  <c r="E194" i="21"/>
  <c r="U194" i="21"/>
  <c r="F194" i="21"/>
  <c r="V194" i="21"/>
  <c r="M194" i="21"/>
  <c r="N194" i="21"/>
  <c r="E125" i="21"/>
  <c r="I125" i="21"/>
  <c r="M125" i="21"/>
  <c r="Q125" i="21"/>
  <c r="U125" i="21"/>
  <c r="Y125" i="21"/>
  <c r="B125" i="21"/>
  <c r="F125" i="21"/>
  <c r="J125" i="21"/>
  <c r="N125" i="21"/>
  <c r="R125" i="21"/>
  <c r="V125" i="21"/>
  <c r="C125" i="21"/>
  <c r="K125" i="21"/>
  <c r="S125" i="21"/>
  <c r="D125" i="21"/>
  <c r="L125" i="21"/>
  <c r="T125" i="21"/>
  <c r="O125" i="21"/>
  <c r="G125" i="21"/>
  <c r="H125" i="21"/>
  <c r="P125" i="21"/>
  <c r="W125" i="21"/>
  <c r="X125" i="21"/>
  <c r="C332" i="21"/>
  <c r="G332" i="21"/>
  <c r="K332" i="21"/>
  <c r="O332" i="21"/>
  <c r="S332" i="21"/>
  <c r="W332" i="21"/>
  <c r="D332" i="21"/>
  <c r="H332" i="21"/>
  <c r="L332" i="21"/>
  <c r="P332" i="21"/>
  <c r="T332" i="21"/>
  <c r="X332" i="21"/>
  <c r="I332" i="21"/>
  <c r="Q332" i="21"/>
  <c r="Y332" i="21"/>
  <c r="J332" i="21"/>
  <c r="R332" i="21"/>
  <c r="B332" i="21"/>
  <c r="M332" i="21"/>
  <c r="N332" i="21"/>
  <c r="U332" i="21"/>
  <c r="V332" i="21"/>
  <c r="F332" i="21"/>
  <c r="E332"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64" i="28"/>
  <c r="I264" i="28"/>
  <c r="M264" i="28"/>
  <c r="Q264" i="28"/>
  <c r="U264" i="28"/>
  <c r="Y264" i="28"/>
  <c r="F264" i="28"/>
  <c r="K264" i="28"/>
  <c r="P264" i="28"/>
  <c r="V264" i="28"/>
  <c r="G264" i="28"/>
  <c r="L264" i="28"/>
  <c r="R264" i="28"/>
  <c r="W264" i="28"/>
  <c r="B264" i="28"/>
  <c r="J264" i="28"/>
  <c r="T264" i="28"/>
  <c r="C264" i="28"/>
  <c r="N264" i="28"/>
  <c r="X264" i="28"/>
  <c r="S264" i="28"/>
  <c r="D264" i="28"/>
  <c r="H264" i="28"/>
  <c r="O264" i="28"/>
  <c r="F230" i="28"/>
  <c r="J230" i="28"/>
  <c r="N230" i="28"/>
  <c r="R230" i="28"/>
  <c r="V230" i="28"/>
  <c r="G230" i="28"/>
  <c r="L230" i="28"/>
  <c r="Q230" i="28"/>
  <c r="W230" i="28"/>
  <c r="C230" i="28"/>
  <c r="H230" i="28"/>
  <c r="M230" i="28"/>
  <c r="S230" i="28"/>
  <c r="X230" i="28"/>
  <c r="B230" i="28"/>
  <c r="E230" i="28"/>
  <c r="P230" i="28"/>
  <c r="I230" i="28"/>
  <c r="T230" i="28"/>
  <c r="K230" i="28"/>
  <c r="O230" i="28"/>
  <c r="U230" i="28"/>
  <c r="D230" i="28"/>
  <c r="Y230" i="28"/>
  <c r="E333" i="28"/>
  <c r="I333" i="28"/>
  <c r="M333" i="28"/>
  <c r="Q333" i="28"/>
  <c r="U333" i="28"/>
  <c r="Y333" i="28"/>
  <c r="G333" i="28"/>
  <c r="L333" i="28"/>
  <c r="R333" i="28"/>
  <c r="W333" i="28"/>
  <c r="C333" i="28"/>
  <c r="H333" i="28"/>
  <c r="N333" i="28"/>
  <c r="S333" i="28"/>
  <c r="X333" i="28"/>
  <c r="F333" i="28"/>
  <c r="P333" i="28"/>
  <c r="J333" i="28"/>
  <c r="T333" i="28"/>
  <c r="O333" i="28"/>
  <c r="B333" i="28"/>
  <c r="V333" i="28"/>
  <c r="D333" i="28"/>
  <c r="K333" i="28"/>
  <c r="C196" i="28"/>
  <c r="G196" i="28"/>
  <c r="K196" i="28"/>
  <c r="O196" i="28"/>
  <c r="S196" i="28"/>
  <c r="W196" i="28"/>
  <c r="D196" i="28"/>
  <c r="H196" i="28"/>
  <c r="L196" i="28"/>
  <c r="P196" i="28"/>
  <c r="T196" i="28"/>
  <c r="X196" i="28"/>
  <c r="F196" i="28"/>
  <c r="N196" i="28"/>
  <c r="V196" i="28"/>
  <c r="I196" i="28"/>
  <c r="Q196" i="28"/>
  <c r="Y196" i="28"/>
  <c r="J196" i="28"/>
  <c r="M196" i="28"/>
  <c r="R196" i="28"/>
  <c r="E196" i="28"/>
  <c r="U196" i="28"/>
  <c r="B196" i="28"/>
  <c r="E22" i="28"/>
  <c r="I22" i="28"/>
  <c r="M22" i="28"/>
  <c r="Q22" i="28"/>
  <c r="U22" i="28"/>
  <c r="Y22" i="28"/>
  <c r="C22" i="28"/>
  <c r="H22" i="28"/>
  <c r="N22" i="28"/>
  <c r="S22" i="28"/>
  <c r="X22" i="28"/>
  <c r="D22" i="28"/>
  <c r="K22" i="28"/>
  <c r="R22" i="28"/>
  <c r="O22" i="28"/>
  <c r="P22" i="28"/>
  <c r="F22" i="28"/>
  <c r="L22" i="28"/>
  <c r="T22" i="28"/>
  <c r="G22" i="28"/>
  <c r="V22" i="28"/>
  <c r="J22" i="28"/>
  <c r="W22" i="28"/>
  <c r="B22" i="28"/>
  <c r="F367" i="28"/>
  <c r="J367" i="28"/>
  <c r="N367" i="28"/>
  <c r="R367" i="28"/>
  <c r="V367" i="28"/>
  <c r="C367" i="28"/>
  <c r="G367" i="28"/>
  <c r="K367" i="28"/>
  <c r="O367" i="28"/>
  <c r="S367" i="28"/>
  <c r="W367" i="28"/>
  <c r="I367" i="28"/>
  <c r="Q367" i="28"/>
  <c r="Y367" i="28"/>
  <c r="D367" i="28"/>
  <c r="L367" i="28"/>
  <c r="T367" i="28"/>
  <c r="H367" i="28"/>
  <c r="X367" i="28"/>
  <c r="M367" i="28"/>
  <c r="E367" i="28"/>
  <c r="P367" i="28"/>
  <c r="U367" i="28"/>
  <c r="B367"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D161" i="21" l="1"/>
  <c r="H161" i="21"/>
  <c r="L161" i="21"/>
  <c r="P161" i="21"/>
  <c r="T161" i="21"/>
  <c r="X161" i="21"/>
  <c r="F161" i="21"/>
  <c r="J161" i="21"/>
  <c r="N161" i="21"/>
  <c r="R161" i="21"/>
  <c r="V161" i="21"/>
  <c r="I161" i="21"/>
  <c r="Q161" i="21"/>
  <c r="Y161" i="21"/>
  <c r="E161" i="21"/>
  <c r="M161" i="21"/>
  <c r="U161" i="21"/>
  <c r="C161" i="21"/>
  <c r="S161" i="21"/>
  <c r="K161" i="21"/>
  <c r="W161" i="21"/>
  <c r="G161" i="21"/>
  <c r="B161" i="21"/>
  <c r="O161" i="21"/>
  <c r="C163" i="28"/>
  <c r="G163" i="28"/>
  <c r="K163" i="28"/>
  <c r="O163" i="28"/>
  <c r="S163" i="28"/>
  <c r="W163" i="28"/>
  <c r="D163" i="28"/>
  <c r="H163" i="28"/>
  <c r="L163" i="28"/>
  <c r="P163" i="28"/>
  <c r="T163" i="28"/>
  <c r="X163" i="28"/>
  <c r="E163" i="28"/>
  <c r="I163" i="28"/>
  <c r="M163" i="28"/>
  <c r="Q163" i="28"/>
  <c r="U163" i="28"/>
  <c r="Y163" i="28"/>
  <c r="B163" i="28"/>
  <c r="F163" i="28"/>
  <c r="J163" i="28"/>
  <c r="N163" i="28"/>
  <c r="R163" i="28"/>
  <c r="V163" i="28"/>
  <c r="E300" i="28"/>
  <c r="I300" i="28"/>
  <c r="M300" i="28"/>
  <c r="Q300" i="28"/>
  <c r="U300" i="28"/>
  <c r="Y300" i="28"/>
  <c r="B300" i="28"/>
  <c r="C300" i="28"/>
  <c r="G300" i="28"/>
  <c r="K300" i="28"/>
  <c r="O300" i="28"/>
  <c r="S300" i="28"/>
  <c r="W300" i="28"/>
  <c r="F300" i="28"/>
  <c r="N300" i="28"/>
  <c r="V300" i="28"/>
  <c r="H300" i="28"/>
  <c r="P300" i="28"/>
  <c r="X300" i="28"/>
  <c r="J300" i="28"/>
  <c r="R300" i="28"/>
  <c r="D300" i="28"/>
  <c r="L300" i="28"/>
  <c r="T300" i="28"/>
  <c r="C299" i="21"/>
  <c r="G299" i="21"/>
  <c r="K299" i="21"/>
  <c r="O299" i="21"/>
  <c r="S299" i="21"/>
  <c r="W299" i="21"/>
  <c r="E299" i="21"/>
  <c r="I299" i="21"/>
  <c r="M299" i="21"/>
  <c r="Q299" i="21"/>
  <c r="U299" i="21"/>
  <c r="Y299" i="21"/>
  <c r="D299" i="21"/>
  <c r="L299" i="21"/>
  <c r="T299" i="21"/>
  <c r="H299" i="21"/>
  <c r="P299" i="21"/>
  <c r="X299" i="21"/>
  <c r="F299" i="21"/>
  <c r="V299" i="21"/>
  <c r="N299" i="21"/>
  <c r="J299" i="21"/>
  <c r="R299" i="21"/>
  <c r="B299" i="21"/>
  <c r="F264" i="21"/>
  <c r="J264" i="21"/>
  <c r="N264" i="21"/>
  <c r="R264" i="21"/>
  <c r="V264" i="21"/>
  <c r="C264" i="21"/>
  <c r="G264" i="21"/>
  <c r="K264" i="21"/>
  <c r="O264" i="21"/>
  <c r="S264" i="21"/>
  <c r="W264" i="21"/>
  <c r="D264" i="21"/>
  <c r="L264" i="21"/>
  <c r="T264" i="21"/>
  <c r="E264" i="21"/>
  <c r="M264" i="21"/>
  <c r="U264" i="21"/>
  <c r="B264" i="21"/>
  <c r="P264" i="21"/>
  <c r="Q264" i="21"/>
  <c r="H264" i="21"/>
  <c r="I264" i="21"/>
  <c r="X264" i="21"/>
  <c r="Y264" i="21"/>
  <c r="D56" i="21"/>
  <c r="H56" i="21"/>
  <c r="L56" i="21"/>
  <c r="P56" i="21"/>
  <c r="T56" i="21"/>
  <c r="X56" i="21"/>
  <c r="E56" i="21"/>
  <c r="I56" i="21"/>
  <c r="M56" i="21"/>
  <c r="Q56" i="21"/>
  <c r="U56" i="21"/>
  <c r="Y56" i="21"/>
  <c r="J56" i="21"/>
  <c r="R56" i="21"/>
  <c r="N56" i="21"/>
  <c r="G56" i="21"/>
  <c r="W56" i="21"/>
  <c r="C56" i="21"/>
  <c r="K56" i="21"/>
  <c r="S56" i="21"/>
  <c r="F56" i="21"/>
  <c r="V56" i="21"/>
  <c r="O56" i="21"/>
  <c r="B56" i="21"/>
  <c r="D333" i="21"/>
  <c r="H333" i="21"/>
  <c r="L333" i="21"/>
  <c r="P333" i="21"/>
  <c r="T333" i="21"/>
  <c r="X333" i="21"/>
  <c r="E333" i="21"/>
  <c r="I333" i="21"/>
  <c r="M333" i="21"/>
  <c r="Q333" i="21"/>
  <c r="U333" i="21"/>
  <c r="Y333" i="21"/>
  <c r="B333" i="21"/>
  <c r="J333" i="21"/>
  <c r="R333" i="21"/>
  <c r="C333" i="21"/>
  <c r="K333" i="21"/>
  <c r="S333" i="21"/>
  <c r="F333" i="21"/>
  <c r="V333" i="21"/>
  <c r="G333" i="21"/>
  <c r="W333" i="21"/>
  <c r="N333" i="21"/>
  <c r="O333" i="21"/>
  <c r="A334" i="21"/>
  <c r="A300" i="21"/>
  <c r="C23" i="21"/>
  <c r="G23" i="21"/>
  <c r="K23" i="21"/>
  <c r="O23" i="21"/>
  <c r="S23" i="21"/>
  <c r="W23" i="21"/>
  <c r="I23" i="21"/>
  <c r="Q23" i="21"/>
  <c r="F23" i="21"/>
  <c r="N23" i="21"/>
  <c r="D23" i="21"/>
  <c r="H23" i="21"/>
  <c r="L23" i="21"/>
  <c r="P23" i="21"/>
  <c r="T23" i="21"/>
  <c r="X23" i="21"/>
  <c r="E23" i="21"/>
  <c r="M23" i="21"/>
  <c r="U23" i="21"/>
  <c r="Y23" i="21"/>
  <c r="B23" i="21"/>
  <c r="J23" i="21"/>
  <c r="R23" i="21"/>
  <c r="V23" i="21"/>
  <c r="F126" i="21"/>
  <c r="J126" i="21"/>
  <c r="N126" i="21"/>
  <c r="R126" i="21"/>
  <c r="V126" i="21"/>
  <c r="C126" i="21"/>
  <c r="G126" i="21"/>
  <c r="K126" i="21"/>
  <c r="O126" i="21"/>
  <c r="S126" i="21"/>
  <c r="W126" i="21"/>
  <c r="B126" i="21"/>
  <c r="D126" i="21"/>
  <c r="L126" i="21"/>
  <c r="T126" i="21"/>
  <c r="E126" i="21"/>
  <c r="M126" i="21"/>
  <c r="U126" i="21"/>
  <c r="H126" i="21"/>
  <c r="X126" i="21"/>
  <c r="P126" i="21"/>
  <c r="Q126" i="21"/>
  <c r="I126" i="21"/>
  <c r="Y126" i="21"/>
  <c r="C91" i="21"/>
  <c r="G91" i="21"/>
  <c r="K91" i="21"/>
  <c r="O91" i="21"/>
  <c r="S91" i="21"/>
  <c r="W91" i="21"/>
  <c r="D91" i="21"/>
  <c r="H91" i="21"/>
  <c r="L91" i="21"/>
  <c r="P91" i="21"/>
  <c r="T91" i="21"/>
  <c r="X91" i="21"/>
  <c r="I91" i="21"/>
  <c r="Q91" i="21"/>
  <c r="Y91" i="21"/>
  <c r="B91" i="21"/>
  <c r="M91" i="21"/>
  <c r="U91" i="21"/>
  <c r="F91" i="21"/>
  <c r="V91" i="21"/>
  <c r="J91" i="21"/>
  <c r="R91" i="21"/>
  <c r="E91" i="21"/>
  <c r="N91" i="21"/>
  <c r="D195" i="21"/>
  <c r="H195" i="21"/>
  <c r="L195" i="21"/>
  <c r="P195" i="21"/>
  <c r="T195" i="21"/>
  <c r="X195" i="21"/>
  <c r="E195" i="21"/>
  <c r="I195" i="21"/>
  <c r="M195" i="21"/>
  <c r="Q195" i="21"/>
  <c r="U195" i="21"/>
  <c r="Y195" i="21"/>
  <c r="J195" i="21"/>
  <c r="R195" i="21"/>
  <c r="C195" i="21"/>
  <c r="K195" i="21"/>
  <c r="S195" i="21"/>
  <c r="B195" i="21"/>
  <c r="N195" i="21"/>
  <c r="F195" i="21"/>
  <c r="G195" i="21"/>
  <c r="O195" i="21"/>
  <c r="V195" i="21"/>
  <c r="W195" i="21"/>
  <c r="A402" i="21"/>
  <c r="F367" i="21"/>
  <c r="J367" i="21"/>
  <c r="N367" i="21"/>
  <c r="R367" i="21"/>
  <c r="V367" i="21"/>
  <c r="C367" i="21"/>
  <c r="G367" i="21"/>
  <c r="K367" i="21"/>
  <c r="O367" i="21"/>
  <c r="S367" i="21"/>
  <c r="W367" i="21"/>
  <c r="H367" i="21"/>
  <c r="P367" i="21"/>
  <c r="X367" i="21"/>
  <c r="I367" i="21"/>
  <c r="Q367" i="21"/>
  <c r="Y367" i="21"/>
  <c r="L367" i="21"/>
  <c r="M367" i="21"/>
  <c r="T367" i="21"/>
  <c r="U367" i="21"/>
  <c r="B367" i="21"/>
  <c r="D367" i="21"/>
  <c r="E367" i="21"/>
  <c r="A368" i="21"/>
  <c r="E230" i="21"/>
  <c r="I230" i="21"/>
  <c r="M230" i="21"/>
  <c r="Q230" i="21"/>
  <c r="U230" i="21"/>
  <c r="Y230" i="21"/>
  <c r="F230" i="21"/>
  <c r="J230" i="21"/>
  <c r="N230" i="21"/>
  <c r="R230" i="21"/>
  <c r="V230" i="21"/>
  <c r="G230" i="21"/>
  <c r="O230" i="21"/>
  <c r="W230" i="21"/>
  <c r="H230" i="21"/>
  <c r="P230" i="21"/>
  <c r="X230" i="21"/>
  <c r="K230" i="21"/>
  <c r="L230" i="21"/>
  <c r="B230" i="21"/>
  <c r="S230" i="21"/>
  <c r="C230" i="21"/>
  <c r="T230" i="21"/>
  <c r="D230" i="21"/>
  <c r="D197" i="28"/>
  <c r="H197" i="28"/>
  <c r="L197" i="28"/>
  <c r="P197" i="28"/>
  <c r="T197" i="28"/>
  <c r="X197" i="28"/>
  <c r="E197" i="28"/>
  <c r="I197" i="28"/>
  <c r="M197" i="28"/>
  <c r="Q197" i="28"/>
  <c r="U197" i="28"/>
  <c r="Y197" i="28"/>
  <c r="G197" i="28"/>
  <c r="O197" i="28"/>
  <c r="W197" i="28"/>
  <c r="B197" i="28"/>
  <c r="J197" i="28"/>
  <c r="R197" i="28"/>
  <c r="C197" i="28"/>
  <c r="S197" i="28"/>
  <c r="N197" i="28"/>
  <c r="F197" i="28"/>
  <c r="K197" i="28"/>
  <c r="V197" i="28"/>
  <c r="F402" i="28"/>
  <c r="J402" i="28"/>
  <c r="N402" i="28"/>
  <c r="R402" i="28"/>
  <c r="V402" i="28"/>
  <c r="C402" i="28"/>
  <c r="G402" i="28"/>
  <c r="K402" i="28"/>
  <c r="O402" i="28"/>
  <c r="S402" i="28"/>
  <c r="W402" i="28"/>
  <c r="I402" i="28"/>
  <c r="Q402" i="28"/>
  <c r="Y402" i="28"/>
  <c r="D402" i="28"/>
  <c r="L402" i="28"/>
  <c r="T402" i="28"/>
  <c r="P402" i="28"/>
  <c r="B402" i="28"/>
  <c r="E402" i="28"/>
  <c r="U402" i="28"/>
  <c r="H402" i="28"/>
  <c r="M402" i="28"/>
  <c r="X402" i="28"/>
  <c r="F265" i="28"/>
  <c r="J265" i="28"/>
  <c r="N265" i="28"/>
  <c r="R265" i="28"/>
  <c r="V265" i="28"/>
  <c r="D265" i="28"/>
  <c r="I265" i="28"/>
  <c r="O265" i="28"/>
  <c r="T265" i="28"/>
  <c r="Y265" i="28"/>
  <c r="E265" i="28"/>
  <c r="K265" i="28"/>
  <c r="P265" i="28"/>
  <c r="U265" i="28"/>
  <c r="H265" i="28"/>
  <c r="S265" i="28"/>
  <c r="L265" i="28"/>
  <c r="W265" i="28"/>
  <c r="Q265" i="28"/>
  <c r="C265" i="28"/>
  <c r="X265" i="28"/>
  <c r="G265" i="28"/>
  <c r="M265" i="28"/>
  <c r="B265" i="28"/>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F334" i="28"/>
  <c r="J334" i="28"/>
  <c r="N334" i="28"/>
  <c r="R334" i="28"/>
  <c r="V334" i="28"/>
  <c r="E334" i="28"/>
  <c r="K334" i="28"/>
  <c r="P334" i="28"/>
  <c r="U334" i="28"/>
  <c r="G334" i="28"/>
  <c r="L334" i="28"/>
  <c r="Q334" i="28"/>
  <c r="W334" i="28"/>
  <c r="D334" i="28"/>
  <c r="O334" i="28"/>
  <c r="Y334" i="28"/>
  <c r="B334" i="28"/>
  <c r="H334" i="28"/>
  <c r="S334" i="28"/>
  <c r="M334" i="28"/>
  <c r="T334" i="28"/>
  <c r="I334" i="28"/>
  <c r="X334" i="28"/>
  <c r="C334" i="28"/>
  <c r="C231" i="28"/>
  <c r="G231" i="28"/>
  <c r="K231" i="28"/>
  <c r="O231" i="28"/>
  <c r="S231" i="28"/>
  <c r="W231" i="28"/>
  <c r="E231" i="28"/>
  <c r="J231" i="28"/>
  <c r="P231" i="28"/>
  <c r="U231" i="28"/>
  <c r="F231" i="28"/>
  <c r="L231" i="28"/>
  <c r="Q231" i="28"/>
  <c r="V231" i="28"/>
  <c r="D231" i="28"/>
  <c r="N231" i="28"/>
  <c r="Y231" i="28"/>
  <c r="H231" i="28"/>
  <c r="R231" i="28"/>
  <c r="I231" i="28"/>
  <c r="M231" i="28"/>
  <c r="T231" i="28"/>
  <c r="B231" i="28"/>
  <c r="X231" i="28"/>
  <c r="D58" i="28"/>
  <c r="H58" i="28"/>
  <c r="L58" i="28"/>
  <c r="P58" i="28"/>
  <c r="T58" i="28"/>
  <c r="X58" i="28"/>
  <c r="E58" i="28"/>
  <c r="I58" i="28"/>
  <c r="M58" i="28"/>
  <c r="Q58" i="28"/>
  <c r="U58" i="28"/>
  <c r="Y58" i="28"/>
  <c r="F58" i="28"/>
  <c r="N58" i="28"/>
  <c r="V58" i="28"/>
  <c r="G58" i="28"/>
  <c r="R58" i="28"/>
  <c r="K58" i="28"/>
  <c r="B58" i="28"/>
  <c r="C58" i="28"/>
  <c r="J58" i="28"/>
  <c r="S58" i="28"/>
  <c r="W58" i="28"/>
  <c r="O58" i="28"/>
  <c r="C368" i="28"/>
  <c r="G368" i="28"/>
  <c r="K368" i="28"/>
  <c r="O368" i="28"/>
  <c r="S368" i="28"/>
  <c r="W368" i="28"/>
  <c r="D368" i="28"/>
  <c r="H368" i="28"/>
  <c r="L368" i="28"/>
  <c r="P368" i="28"/>
  <c r="T368" i="28"/>
  <c r="X368" i="28"/>
  <c r="J368" i="28"/>
  <c r="R368" i="28"/>
  <c r="E368" i="28"/>
  <c r="M368" i="28"/>
  <c r="U368" i="28"/>
  <c r="B368" i="28"/>
  <c r="Q368" i="28"/>
  <c r="F368" i="28"/>
  <c r="V368" i="28"/>
  <c r="N368" i="28"/>
  <c r="Y368" i="28"/>
  <c r="I36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E162" i="21" l="1"/>
  <c r="I162" i="21"/>
  <c r="M162" i="21"/>
  <c r="Q162" i="21"/>
  <c r="U162" i="21"/>
  <c r="Y162" i="21"/>
  <c r="C162" i="21"/>
  <c r="G162" i="21"/>
  <c r="K162" i="21"/>
  <c r="O162" i="21"/>
  <c r="S162" i="21"/>
  <c r="W162" i="21"/>
  <c r="J162" i="21"/>
  <c r="R162" i="21"/>
  <c r="F162" i="21"/>
  <c r="N162" i="21"/>
  <c r="V162" i="21"/>
  <c r="L162" i="21"/>
  <c r="B162" i="21"/>
  <c r="D162" i="21"/>
  <c r="T162" i="21"/>
  <c r="P162" i="21"/>
  <c r="H162" i="21"/>
  <c r="X162" i="21"/>
  <c r="F301" i="28"/>
  <c r="J301" i="28"/>
  <c r="N301" i="28"/>
  <c r="R301" i="28"/>
  <c r="V301" i="28"/>
  <c r="D301" i="28"/>
  <c r="H301" i="28"/>
  <c r="L301" i="28"/>
  <c r="P301" i="28"/>
  <c r="T301" i="28"/>
  <c r="X301" i="28"/>
  <c r="G301" i="28"/>
  <c r="O301" i="28"/>
  <c r="W301" i="28"/>
  <c r="I301" i="28"/>
  <c r="Q301" i="28"/>
  <c r="Y301" i="28"/>
  <c r="C301" i="28"/>
  <c r="K301" i="28"/>
  <c r="S301" i="28"/>
  <c r="B301" i="28"/>
  <c r="E301" i="28"/>
  <c r="M301" i="28"/>
  <c r="U301" i="28"/>
  <c r="D164" i="28"/>
  <c r="H164" i="28"/>
  <c r="L164" i="28"/>
  <c r="P164" i="28"/>
  <c r="T164" i="28"/>
  <c r="X164" i="28"/>
  <c r="E164" i="28"/>
  <c r="I164" i="28"/>
  <c r="M164" i="28"/>
  <c r="Q164" i="28"/>
  <c r="U164" i="28"/>
  <c r="Y164" i="28"/>
  <c r="F164" i="28"/>
  <c r="J164" i="28"/>
  <c r="N164" i="28"/>
  <c r="R164" i="28"/>
  <c r="V164" i="28"/>
  <c r="C164" i="28"/>
  <c r="G164" i="28"/>
  <c r="K164" i="28"/>
  <c r="O164" i="28"/>
  <c r="S164" i="28"/>
  <c r="W164" i="28"/>
  <c r="B164" i="28"/>
  <c r="D300" i="21"/>
  <c r="H300" i="21"/>
  <c r="L300" i="21"/>
  <c r="P300" i="21"/>
  <c r="T300" i="21"/>
  <c r="X300" i="21"/>
  <c r="F300" i="21"/>
  <c r="J300" i="21"/>
  <c r="N300" i="21"/>
  <c r="R300" i="21"/>
  <c r="V300" i="21"/>
  <c r="E300" i="21"/>
  <c r="M300" i="21"/>
  <c r="U300" i="21"/>
  <c r="I300" i="21"/>
  <c r="Q300" i="21"/>
  <c r="Y300" i="21"/>
  <c r="O300" i="21"/>
  <c r="B300" i="21"/>
  <c r="G300" i="21"/>
  <c r="W300" i="21"/>
  <c r="S300" i="21"/>
  <c r="C300" i="21"/>
  <c r="K300" i="21"/>
  <c r="D92" i="21"/>
  <c r="H92" i="21"/>
  <c r="L92" i="21"/>
  <c r="P92" i="21"/>
  <c r="T92" i="21"/>
  <c r="X92" i="21"/>
  <c r="E92" i="21"/>
  <c r="I92" i="21"/>
  <c r="M92" i="21"/>
  <c r="Q92" i="21"/>
  <c r="U92" i="21"/>
  <c r="Y92" i="21"/>
  <c r="J92" i="21"/>
  <c r="R92" i="21"/>
  <c r="N92" i="21"/>
  <c r="O92" i="21"/>
  <c r="C92" i="21"/>
  <c r="K92" i="21"/>
  <c r="S92" i="21"/>
  <c r="B92" i="21"/>
  <c r="F92" i="21"/>
  <c r="V92" i="21"/>
  <c r="G92" i="21"/>
  <c r="W92" i="21"/>
  <c r="E57" i="21"/>
  <c r="I57" i="21"/>
  <c r="M57" i="21"/>
  <c r="Q57" i="21"/>
  <c r="U57" i="21"/>
  <c r="Y57" i="21"/>
  <c r="F57" i="21"/>
  <c r="J57" i="21"/>
  <c r="N57" i="21"/>
  <c r="R57" i="21"/>
  <c r="V57" i="21"/>
  <c r="C57" i="21"/>
  <c r="K57" i="21"/>
  <c r="S57" i="21"/>
  <c r="B57" i="21"/>
  <c r="O57" i="21"/>
  <c r="P57" i="21"/>
  <c r="D57" i="21"/>
  <c r="L57" i="21"/>
  <c r="T57" i="21"/>
  <c r="G57" i="21"/>
  <c r="W57" i="21"/>
  <c r="H57" i="21"/>
  <c r="X57" i="21"/>
  <c r="D24" i="21"/>
  <c r="H24" i="21"/>
  <c r="L24" i="21"/>
  <c r="P24" i="21"/>
  <c r="T24" i="21"/>
  <c r="X24" i="21"/>
  <c r="F24" i="21"/>
  <c r="N24" i="21"/>
  <c r="V24" i="21"/>
  <c r="C24" i="21"/>
  <c r="K24" i="21"/>
  <c r="S24" i="21"/>
  <c r="B24" i="21"/>
  <c r="E24" i="21"/>
  <c r="I24" i="21"/>
  <c r="M24" i="21"/>
  <c r="Q24" i="21"/>
  <c r="U24" i="21"/>
  <c r="Y24" i="21"/>
  <c r="J24" i="21"/>
  <c r="R24" i="21"/>
  <c r="G24" i="21"/>
  <c r="O24" i="21"/>
  <c r="W24" i="21"/>
  <c r="C368" i="21"/>
  <c r="G368" i="21"/>
  <c r="K368" i="21"/>
  <c r="O368" i="21"/>
  <c r="S368" i="21"/>
  <c r="W368" i="21"/>
  <c r="D368" i="21"/>
  <c r="H368" i="21"/>
  <c r="L368" i="21"/>
  <c r="P368" i="21"/>
  <c r="T368" i="21"/>
  <c r="X368" i="21"/>
  <c r="I368" i="21"/>
  <c r="Q368" i="21"/>
  <c r="Y368" i="21"/>
  <c r="J368" i="21"/>
  <c r="R368" i="21"/>
  <c r="E368" i="21"/>
  <c r="U368" i="21"/>
  <c r="F368" i="21"/>
  <c r="V368" i="21"/>
  <c r="B368" i="21"/>
  <c r="M368" i="21"/>
  <c r="N368" i="21"/>
  <c r="A369" i="21"/>
  <c r="C127" i="21"/>
  <c r="G127" i="21"/>
  <c r="K127" i="21"/>
  <c r="O127" i="21"/>
  <c r="S127" i="21"/>
  <c r="W127" i="21"/>
  <c r="D127" i="21"/>
  <c r="H127" i="21"/>
  <c r="L127" i="21"/>
  <c r="P127" i="21"/>
  <c r="T127" i="21"/>
  <c r="X127" i="21"/>
  <c r="E127" i="21"/>
  <c r="M127" i="21"/>
  <c r="U127" i="21"/>
  <c r="F127" i="21"/>
  <c r="N127" i="21"/>
  <c r="V127" i="21"/>
  <c r="Q127" i="21"/>
  <c r="B127" i="21"/>
  <c r="Y127" i="21"/>
  <c r="R127" i="21"/>
  <c r="I127" i="21"/>
  <c r="J127" i="21"/>
  <c r="E196" i="21"/>
  <c r="I196" i="21"/>
  <c r="M196" i="21"/>
  <c r="Q196" i="21"/>
  <c r="U196" i="21"/>
  <c r="Y196" i="21"/>
  <c r="B196" i="21"/>
  <c r="F196" i="21"/>
  <c r="J196" i="21"/>
  <c r="N196" i="21"/>
  <c r="R196" i="21"/>
  <c r="V196" i="21"/>
  <c r="C196" i="21"/>
  <c r="K196" i="21"/>
  <c r="S196" i="21"/>
  <c r="D196" i="21"/>
  <c r="L196" i="21"/>
  <c r="T196" i="21"/>
  <c r="G196" i="21"/>
  <c r="W196" i="21"/>
  <c r="O196" i="21"/>
  <c r="P196" i="21"/>
  <c r="H196" i="21"/>
  <c r="X196" i="21"/>
  <c r="D402" i="21"/>
  <c r="H402" i="21"/>
  <c r="L402" i="21"/>
  <c r="P402" i="21"/>
  <c r="T402" i="21"/>
  <c r="X402" i="21"/>
  <c r="F402" i="21"/>
  <c r="K402" i="21"/>
  <c r="Q402" i="21"/>
  <c r="V402" i="21"/>
  <c r="G402" i="21"/>
  <c r="M402" i="21"/>
  <c r="R402" i="21"/>
  <c r="W402" i="21"/>
  <c r="I402" i="21"/>
  <c r="S402" i="21"/>
  <c r="J402" i="21"/>
  <c r="U402" i="21"/>
  <c r="N402" i="21"/>
  <c r="B402" i="21"/>
  <c r="O402" i="21"/>
  <c r="Y402" i="21"/>
  <c r="E402" i="21"/>
  <c r="C402" i="21"/>
  <c r="A403" i="21"/>
  <c r="C265" i="21"/>
  <c r="G265" i="21"/>
  <c r="K265" i="21"/>
  <c r="O265" i="21"/>
  <c r="S265" i="21"/>
  <c r="W265" i="21"/>
  <c r="D265" i="21"/>
  <c r="H265" i="21"/>
  <c r="L265" i="21"/>
  <c r="P265" i="21"/>
  <c r="T265" i="21"/>
  <c r="X265" i="21"/>
  <c r="E265" i="21"/>
  <c r="M265" i="21"/>
  <c r="U265" i="21"/>
  <c r="F265" i="21"/>
  <c r="N265" i="21"/>
  <c r="V265" i="21"/>
  <c r="I265" i="21"/>
  <c r="Y265" i="21"/>
  <c r="J265" i="21"/>
  <c r="Q265" i="21"/>
  <c r="B265" i="21"/>
  <c r="R265" i="21"/>
  <c r="A301" i="21"/>
  <c r="F231" i="21"/>
  <c r="J231" i="21"/>
  <c r="N231" i="21"/>
  <c r="R231" i="21"/>
  <c r="V231" i="21"/>
  <c r="C231" i="21"/>
  <c r="G231" i="21"/>
  <c r="K231" i="21"/>
  <c r="O231" i="21"/>
  <c r="S231" i="21"/>
  <c r="W231" i="21"/>
  <c r="H231" i="21"/>
  <c r="P231" i="21"/>
  <c r="X231" i="21"/>
  <c r="B231" i="21"/>
  <c r="I231" i="21"/>
  <c r="Q231" i="21"/>
  <c r="Y231" i="21"/>
  <c r="D231" i="21"/>
  <c r="T231" i="21"/>
  <c r="E231" i="21"/>
  <c r="U231" i="21"/>
  <c r="M231" i="21"/>
  <c r="L231" i="21"/>
  <c r="E334" i="21"/>
  <c r="I334" i="21"/>
  <c r="M334" i="21"/>
  <c r="Q334" i="21"/>
  <c r="U334" i="21"/>
  <c r="Y334" i="21"/>
  <c r="F334" i="21"/>
  <c r="J334" i="21"/>
  <c r="N334" i="21"/>
  <c r="R334" i="21"/>
  <c r="V334" i="21"/>
  <c r="C334" i="21"/>
  <c r="K334" i="21"/>
  <c r="S334" i="21"/>
  <c r="D334" i="21"/>
  <c r="L334" i="21"/>
  <c r="T334" i="21"/>
  <c r="O334" i="21"/>
  <c r="B334" i="21"/>
  <c r="P334" i="21"/>
  <c r="G334" i="21"/>
  <c r="H334" i="21"/>
  <c r="W334" i="21"/>
  <c r="X334" i="21"/>
  <c r="A335" i="21"/>
  <c r="C403" i="28"/>
  <c r="G403" i="28"/>
  <c r="K403" i="28"/>
  <c r="O403" i="28"/>
  <c r="S403" i="28"/>
  <c r="W403" i="28"/>
  <c r="D403" i="28"/>
  <c r="H403" i="28"/>
  <c r="L403" i="28"/>
  <c r="P403" i="28"/>
  <c r="T403" i="28"/>
  <c r="X403" i="28"/>
  <c r="J403" i="28"/>
  <c r="R403" i="28"/>
  <c r="E403" i="28"/>
  <c r="M403" i="28"/>
  <c r="U403" i="28"/>
  <c r="I403" i="28"/>
  <c r="Y403" i="28"/>
  <c r="N403" i="28"/>
  <c r="F403" i="28"/>
  <c r="Q403" i="28"/>
  <c r="B403" i="28"/>
  <c r="V403" i="28"/>
  <c r="E198" i="28"/>
  <c r="I198" i="28"/>
  <c r="M198" i="28"/>
  <c r="Q198" i="28"/>
  <c r="U198" i="28"/>
  <c r="Y198" i="28"/>
  <c r="B198" i="28"/>
  <c r="F198" i="28"/>
  <c r="J198" i="28"/>
  <c r="N198" i="28"/>
  <c r="R198" i="28"/>
  <c r="V198" i="28"/>
  <c r="H198" i="28"/>
  <c r="P198" i="28"/>
  <c r="X198" i="28"/>
  <c r="C198" i="28"/>
  <c r="K198" i="28"/>
  <c r="S198" i="28"/>
  <c r="L198" i="28"/>
  <c r="O198" i="28"/>
  <c r="W198" i="28"/>
  <c r="T198" i="28"/>
  <c r="D198" i="28"/>
  <c r="G198" i="28"/>
  <c r="C24" i="28"/>
  <c r="G24" i="28"/>
  <c r="K24" i="28"/>
  <c r="O24" i="28"/>
  <c r="S24" i="28"/>
  <c r="W24" i="28"/>
  <c r="E24" i="28"/>
  <c r="J24" i="28"/>
  <c r="P24" i="28"/>
  <c r="U24" i="28"/>
  <c r="H24" i="28"/>
  <c r="N24" i="28"/>
  <c r="V24" i="28"/>
  <c r="L24" i="28"/>
  <c r="Y24" i="28"/>
  <c r="M24" i="28"/>
  <c r="I24" i="28"/>
  <c r="Q24" i="28"/>
  <c r="X24" i="28"/>
  <c r="B24" i="28"/>
  <c r="D24" i="28"/>
  <c r="R24" i="28"/>
  <c r="F24" i="28"/>
  <c r="T24" i="28"/>
  <c r="D232" i="28"/>
  <c r="H232" i="28"/>
  <c r="L232" i="28"/>
  <c r="P232" i="28"/>
  <c r="T232" i="28"/>
  <c r="X232" i="28"/>
  <c r="C232" i="28"/>
  <c r="I232" i="28"/>
  <c r="N232" i="28"/>
  <c r="S232" i="28"/>
  <c r="Y232" i="28"/>
  <c r="E232" i="28"/>
  <c r="J232" i="28"/>
  <c r="O232" i="28"/>
  <c r="U232" i="28"/>
  <c r="M232" i="28"/>
  <c r="W232" i="28"/>
  <c r="B232" i="28"/>
  <c r="F232" i="28"/>
  <c r="Q232" i="28"/>
  <c r="G232" i="28"/>
  <c r="K232" i="28"/>
  <c r="R232" i="28"/>
  <c r="V232"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C266" i="28"/>
  <c r="G266" i="28"/>
  <c r="K266" i="28"/>
  <c r="O266" i="28"/>
  <c r="S266" i="28"/>
  <c r="W266" i="28"/>
  <c r="H266" i="28"/>
  <c r="M266" i="28"/>
  <c r="R266" i="28"/>
  <c r="X266" i="28"/>
  <c r="D266" i="28"/>
  <c r="I266" i="28"/>
  <c r="N266" i="28"/>
  <c r="T266" i="28"/>
  <c r="Y266" i="28"/>
  <c r="F266" i="28"/>
  <c r="Q266" i="28"/>
  <c r="B266" i="28"/>
  <c r="J266" i="28"/>
  <c r="U266" i="28"/>
  <c r="P266" i="28"/>
  <c r="V266" i="28"/>
  <c r="E266" i="28"/>
  <c r="L266" i="28"/>
  <c r="E59" i="28"/>
  <c r="I59" i="28"/>
  <c r="M59" i="28"/>
  <c r="Q59" i="28"/>
  <c r="U59" i="28"/>
  <c r="Y59" i="28"/>
  <c r="F59" i="28"/>
  <c r="J59" i="28"/>
  <c r="N59" i="28"/>
  <c r="R59" i="28"/>
  <c r="V59" i="28"/>
  <c r="G59" i="28"/>
  <c r="O59" i="28"/>
  <c r="W59" i="28"/>
  <c r="B59" i="28"/>
  <c r="D59" i="28"/>
  <c r="P59" i="28"/>
  <c r="K59" i="28"/>
  <c r="L59" i="28"/>
  <c r="H59" i="28"/>
  <c r="S59" i="28"/>
  <c r="T59" i="28"/>
  <c r="C59" i="28"/>
  <c r="X59" i="28"/>
  <c r="C335" i="28"/>
  <c r="G335" i="28"/>
  <c r="K335" i="28"/>
  <c r="O335" i="28"/>
  <c r="S335" i="28"/>
  <c r="W335" i="28"/>
  <c r="D335" i="28"/>
  <c r="I335" i="28"/>
  <c r="N335" i="28"/>
  <c r="T335" i="28"/>
  <c r="Y335" i="28"/>
  <c r="E335" i="28"/>
  <c r="J335" i="28"/>
  <c r="P335" i="28"/>
  <c r="U335" i="28"/>
  <c r="B335" i="28"/>
  <c r="M335" i="28"/>
  <c r="X335" i="28"/>
  <c r="F335" i="28"/>
  <c r="Q335" i="28"/>
  <c r="L335" i="28"/>
  <c r="R335" i="28"/>
  <c r="H335" i="28"/>
  <c r="V335" i="28"/>
  <c r="D369" i="28"/>
  <c r="H369" i="28"/>
  <c r="L369" i="28"/>
  <c r="P369" i="28"/>
  <c r="T369" i="28"/>
  <c r="X369" i="28"/>
  <c r="E369" i="28"/>
  <c r="I369" i="28"/>
  <c r="M369" i="28"/>
  <c r="Q369" i="28"/>
  <c r="U369" i="28"/>
  <c r="Y369" i="28"/>
  <c r="C369" i="28"/>
  <c r="K369" i="28"/>
  <c r="S369" i="28"/>
  <c r="F369" i="28"/>
  <c r="N369" i="28"/>
  <c r="V369" i="28"/>
  <c r="J369" i="28"/>
  <c r="O369" i="28"/>
  <c r="B369" i="28"/>
  <c r="W369" i="28"/>
  <c r="R369" i="28"/>
  <c r="G369" i="28"/>
  <c r="Y130" i="25"/>
  <c r="Q130" i="25"/>
  <c r="T130" i="25"/>
  <c r="H130" i="25"/>
  <c r="K130" i="25"/>
  <c r="R130" i="25"/>
  <c r="A131" i="25"/>
  <c r="C131" i="25" s="1"/>
  <c r="E130" i="25"/>
  <c r="M130" i="25"/>
  <c r="I130" i="25"/>
  <c r="W130" i="25"/>
  <c r="G130" i="25"/>
  <c r="N130" i="25"/>
  <c r="D130" i="25"/>
  <c r="U130" i="25"/>
  <c r="X130" i="25"/>
  <c r="S130" i="25"/>
  <c r="C130" i="25"/>
  <c r="J130" i="25"/>
  <c r="B130" i="25"/>
  <c r="L130" i="25"/>
  <c r="P130" i="25"/>
  <c r="O130" i="25"/>
  <c r="V130" i="25"/>
  <c r="K131" i="25"/>
  <c r="D131" i="25"/>
  <c r="T131" i="25"/>
  <c r="Y131" i="25"/>
  <c r="U131" i="25"/>
  <c r="B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E131" i="25" l="1"/>
  <c r="M131" i="25"/>
  <c r="F131" i="25"/>
  <c r="X131" i="25"/>
  <c r="H131" i="25"/>
  <c r="O131" i="25"/>
  <c r="V131" i="25"/>
  <c r="J131" i="25"/>
  <c r="Q131" i="25"/>
  <c r="P131" i="25"/>
  <c r="W131" i="25"/>
  <c r="G131" i="25"/>
  <c r="N131" i="25"/>
  <c r="R131" i="25"/>
  <c r="I131" i="25"/>
  <c r="L131" i="25"/>
  <c r="S131" i="25"/>
  <c r="F163" i="21"/>
  <c r="J163" i="21"/>
  <c r="N163" i="21"/>
  <c r="R163" i="21"/>
  <c r="V163" i="21"/>
  <c r="D163" i="21"/>
  <c r="H163" i="21"/>
  <c r="L163" i="21"/>
  <c r="P163" i="21"/>
  <c r="T163" i="21"/>
  <c r="X163" i="21"/>
  <c r="C163" i="21"/>
  <c r="K163" i="21"/>
  <c r="S163" i="21"/>
  <c r="G163" i="21"/>
  <c r="O163" i="21"/>
  <c r="W163" i="21"/>
  <c r="E163" i="21"/>
  <c r="U163" i="21"/>
  <c r="M163" i="21"/>
  <c r="I163" i="21"/>
  <c r="B163" i="21"/>
  <c r="Y163" i="21"/>
  <c r="Q163" i="21"/>
  <c r="E165" i="28"/>
  <c r="I165" i="28"/>
  <c r="M165" i="28"/>
  <c r="Q165" i="28"/>
  <c r="U165" i="28"/>
  <c r="Y165" i="28"/>
  <c r="B165" i="28"/>
  <c r="F165" i="28"/>
  <c r="J165" i="28"/>
  <c r="N165" i="28"/>
  <c r="R165" i="28"/>
  <c r="V165" i="28"/>
  <c r="C165" i="28"/>
  <c r="G165" i="28"/>
  <c r="K165" i="28"/>
  <c r="O165" i="28"/>
  <c r="S165" i="28"/>
  <c r="W165" i="28"/>
  <c r="D165" i="28"/>
  <c r="H165" i="28"/>
  <c r="L165" i="28"/>
  <c r="P165" i="28"/>
  <c r="T165" i="28"/>
  <c r="X165" i="28"/>
  <c r="C302" i="28"/>
  <c r="G302" i="28"/>
  <c r="K302" i="28"/>
  <c r="O302" i="28"/>
  <c r="S302" i="28"/>
  <c r="W302" i="28"/>
  <c r="E302" i="28"/>
  <c r="I302" i="28"/>
  <c r="M302" i="28"/>
  <c r="Q302" i="28"/>
  <c r="U302" i="28"/>
  <c r="Y302" i="28"/>
  <c r="B302" i="28"/>
  <c r="H302" i="28"/>
  <c r="P302" i="28"/>
  <c r="X302" i="28"/>
  <c r="J302" i="28"/>
  <c r="R302" i="28"/>
  <c r="D302" i="28"/>
  <c r="L302" i="28"/>
  <c r="T302" i="28"/>
  <c r="F302" i="28"/>
  <c r="N302" i="28"/>
  <c r="V302" i="28"/>
  <c r="E301" i="21"/>
  <c r="I301" i="21"/>
  <c r="M301" i="21"/>
  <c r="Q301" i="21"/>
  <c r="U301" i="21"/>
  <c r="Y301" i="21"/>
  <c r="C301" i="21"/>
  <c r="G301" i="21"/>
  <c r="K301" i="21"/>
  <c r="O301" i="21"/>
  <c r="S301" i="21"/>
  <c r="W301" i="21"/>
  <c r="F301" i="21"/>
  <c r="N301" i="21"/>
  <c r="V301" i="21"/>
  <c r="J301" i="21"/>
  <c r="R301" i="21"/>
  <c r="H301" i="21"/>
  <c r="X301" i="21"/>
  <c r="P301" i="21"/>
  <c r="D301" i="21"/>
  <c r="L301" i="21"/>
  <c r="B301" i="21"/>
  <c r="T301" i="21"/>
  <c r="D266" i="21"/>
  <c r="H266" i="21"/>
  <c r="L266" i="21"/>
  <c r="P266" i="21"/>
  <c r="T266" i="21"/>
  <c r="X266" i="21"/>
  <c r="E266" i="21"/>
  <c r="I266" i="21"/>
  <c r="M266" i="21"/>
  <c r="Q266" i="21"/>
  <c r="U266" i="21"/>
  <c r="Y266" i="21"/>
  <c r="F266" i="21"/>
  <c r="N266" i="21"/>
  <c r="V266" i="21"/>
  <c r="G266" i="21"/>
  <c r="O266" i="21"/>
  <c r="W266" i="21"/>
  <c r="R266" i="21"/>
  <c r="C266" i="21"/>
  <c r="S266" i="21"/>
  <c r="B266" i="21"/>
  <c r="J266" i="21"/>
  <c r="K266" i="21"/>
  <c r="F335" i="21"/>
  <c r="J335" i="21"/>
  <c r="N335" i="21"/>
  <c r="R335" i="21"/>
  <c r="V335" i="21"/>
  <c r="C335" i="21"/>
  <c r="G335" i="21"/>
  <c r="K335" i="21"/>
  <c r="O335" i="21"/>
  <c r="S335" i="21"/>
  <c r="W335" i="21"/>
  <c r="D335" i="21"/>
  <c r="L335" i="21"/>
  <c r="T335" i="21"/>
  <c r="E335" i="21"/>
  <c r="M335" i="21"/>
  <c r="U335" i="21"/>
  <c r="H335" i="21"/>
  <c r="X335" i="21"/>
  <c r="I335" i="21"/>
  <c r="Y335" i="21"/>
  <c r="B335" i="21"/>
  <c r="P335" i="21"/>
  <c r="Q335" i="21"/>
  <c r="A336" i="21"/>
  <c r="E25" i="21"/>
  <c r="I25" i="21"/>
  <c r="M25" i="21"/>
  <c r="Q25" i="21"/>
  <c r="U25" i="21"/>
  <c r="Y25" i="21"/>
  <c r="B25" i="21"/>
  <c r="G25" i="21"/>
  <c r="S25" i="21"/>
  <c r="D25" i="21"/>
  <c r="L25" i="21"/>
  <c r="X25" i="21"/>
  <c r="F25" i="21"/>
  <c r="J25" i="21"/>
  <c r="N25" i="21"/>
  <c r="R25" i="21"/>
  <c r="V25" i="21"/>
  <c r="C25" i="21"/>
  <c r="K25" i="21"/>
  <c r="O25" i="21"/>
  <c r="W25" i="21"/>
  <c r="H25" i="21"/>
  <c r="P25" i="21"/>
  <c r="T25" i="21"/>
  <c r="E93" i="21"/>
  <c r="I93" i="21"/>
  <c r="M93" i="21"/>
  <c r="Q93" i="21"/>
  <c r="U93" i="21"/>
  <c r="Y93" i="21"/>
  <c r="B93" i="21"/>
  <c r="F93" i="21"/>
  <c r="J93" i="21"/>
  <c r="N93" i="21"/>
  <c r="R93" i="21"/>
  <c r="V93" i="21"/>
  <c r="C93" i="21"/>
  <c r="K93" i="21"/>
  <c r="S93" i="21"/>
  <c r="G93" i="21"/>
  <c r="W93" i="21"/>
  <c r="H93" i="21"/>
  <c r="X93" i="21"/>
  <c r="D93" i="21"/>
  <c r="L93" i="21"/>
  <c r="T93" i="21"/>
  <c r="O93" i="21"/>
  <c r="P93" i="21"/>
  <c r="F58" i="21"/>
  <c r="J58" i="21"/>
  <c r="N58" i="21"/>
  <c r="R58" i="21"/>
  <c r="V58" i="21"/>
  <c r="C58" i="21"/>
  <c r="G58" i="21"/>
  <c r="K58" i="21"/>
  <c r="O58" i="21"/>
  <c r="S58" i="21"/>
  <c r="W58" i="21"/>
  <c r="D58" i="21"/>
  <c r="L58" i="21"/>
  <c r="T58" i="21"/>
  <c r="H58" i="21"/>
  <c r="X58" i="21"/>
  <c r="I58" i="21"/>
  <c r="Y58" i="21"/>
  <c r="E58" i="21"/>
  <c r="M58" i="21"/>
  <c r="U58" i="21"/>
  <c r="B58" i="21"/>
  <c r="P58" i="21"/>
  <c r="Q58" i="21"/>
  <c r="A302" i="21"/>
  <c r="E403" i="21"/>
  <c r="I403" i="21"/>
  <c r="M403" i="21"/>
  <c r="Q403" i="21"/>
  <c r="U403" i="21"/>
  <c r="Y403" i="21"/>
  <c r="D403" i="21"/>
  <c r="J403" i="21"/>
  <c r="O403" i="21"/>
  <c r="T403" i="21"/>
  <c r="F403" i="21"/>
  <c r="K403" i="21"/>
  <c r="P403" i="21"/>
  <c r="V403" i="21"/>
  <c r="G403" i="21"/>
  <c r="R403" i="21"/>
  <c r="H403" i="21"/>
  <c r="S403" i="21"/>
  <c r="L403" i="21"/>
  <c r="N403" i="21"/>
  <c r="C403" i="21"/>
  <c r="W403" i="21"/>
  <c r="X403" i="21"/>
  <c r="B403" i="21"/>
  <c r="A404" i="21"/>
  <c r="D128" i="21"/>
  <c r="H128" i="21"/>
  <c r="L128" i="21"/>
  <c r="P128" i="21"/>
  <c r="T128" i="21"/>
  <c r="X128" i="21"/>
  <c r="E128" i="21"/>
  <c r="I128" i="21"/>
  <c r="M128" i="21"/>
  <c r="Q128" i="21"/>
  <c r="U128" i="21"/>
  <c r="Y128" i="21"/>
  <c r="F128" i="21"/>
  <c r="N128" i="21"/>
  <c r="V128" i="21"/>
  <c r="G128" i="21"/>
  <c r="O128" i="21"/>
  <c r="W128" i="21"/>
  <c r="J128" i="21"/>
  <c r="C128" i="21"/>
  <c r="K128" i="21"/>
  <c r="B128" i="21"/>
  <c r="R128" i="21"/>
  <c r="S128" i="21"/>
  <c r="F197" i="21"/>
  <c r="J197" i="21"/>
  <c r="N197" i="21"/>
  <c r="R197" i="21"/>
  <c r="V197" i="21"/>
  <c r="C197" i="21"/>
  <c r="G197" i="21"/>
  <c r="K197" i="21"/>
  <c r="O197" i="21"/>
  <c r="S197" i="21"/>
  <c r="W197" i="21"/>
  <c r="B197" i="21"/>
  <c r="D197" i="21"/>
  <c r="L197" i="21"/>
  <c r="T197" i="21"/>
  <c r="E197" i="21"/>
  <c r="M197" i="21"/>
  <c r="U197" i="21"/>
  <c r="P197" i="21"/>
  <c r="X197" i="21"/>
  <c r="Y197" i="21"/>
  <c r="Q197" i="21"/>
  <c r="H197" i="21"/>
  <c r="I197" i="21"/>
  <c r="C232" i="21"/>
  <c r="G232" i="21"/>
  <c r="K232" i="21"/>
  <c r="O232" i="21"/>
  <c r="S232" i="21"/>
  <c r="W232" i="21"/>
  <c r="D232" i="21"/>
  <c r="H232" i="21"/>
  <c r="L232" i="21"/>
  <c r="P232" i="21"/>
  <c r="T232" i="21"/>
  <c r="X232" i="21"/>
  <c r="I232" i="21"/>
  <c r="Q232" i="21"/>
  <c r="Y232" i="21"/>
  <c r="J232" i="21"/>
  <c r="R232" i="21"/>
  <c r="B232" i="21"/>
  <c r="M232" i="21"/>
  <c r="N232" i="21"/>
  <c r="E232" i="21"/>
  <c r="F232" i="21"/>
  <c r="U232" i="21"/>
  <c r="V232" i="21"/>
  <c r="D369" i="21"/>
  <c r="H369" i="21"/>
  <c r="L369" i="21"/>
  <c r="P369" i="21"/>
  <c r="T369" i="21"/>
  <c r="X369" i="21"/>
  <c r="E369" i="21"/>
  <c r="I369" i="21"/>
  <c r="M369" i="21"/>
  <c r="Q369" i="21"/>
  <c r="U369" i="21"/>
  <c r="Y369" i="21"/>
  <c r="J369" i="21"/>
  <c r="R369" i="21"/>
  <c r="C369" i="21"/>
  <c r="K369" i="21"/>
  <c r="S369" i="21"/>
  <c r="N369" i="21"/>
  <c r="O369" i="21"/>
  <c r="F369" i="21"/>
  <c r="G369" i="21"/>
  <c r="V369" i="21"/>
  <c r="B369" i="21"/>
  <c r="W369" i="21"/>
  <c r="A370" i="21"/>
  <c r="E370" i="28"/>
  <c r="I370" i="28"/>
  <c r="M370" i="28"/>
  <c r="Q370" i="28"/>
  <c r="U370" i="28"/>
  <c r="Y370" i="28"/>
  <c r="F370" i="28"/>
  <c r="J370" i="28"/>
  <c r="N370" i="28"/>
  <c r="R370" i="28"/>
  <c r="V370" i="28"/>
  <c r="D370" i="28"/>
  <c r="L370" i="28"/>
  <c r="T370" i="28"/>
  <c r="G370" i="28"/>
  <c r="O370" i="28"/>
  <c r="W370" i="28"/>
  <c r="C370" i="28"/>
  <c r="S370" i="28"/>
  <c r="H370" i="28"/>
  <c r="X370" i="28"/>
  <c r="K370" i="28"/>
  <c r="B370" i="28"/>
  <c r="P370" i="28"/>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233" i="28"/>
  <c r="I233" i="28"/>
  <c r="M233" i="28"/>
  <c r="Q233" i="28"/>
  <c r="U233" i="28"/>
  <c r="Y233" i="28"/>
  <c r="G233" i="28"/>
  <c r="L233" i="28"/>
  <c r="R233" i="28"/>
  <c r="W233" i="28"/>
  <c r="B233" i="28"/>
  <c r="C233" i="28"/>
  <c r="H233" i="28"/>
  <c r="N233" i="28"/>
  <c r="S233" i="28"/>
  <c r="X233" i="28"/>
  <c r="K233" i="28"/>
  <c r="V233" i="28"/>
  <c r="D233" i="28"/>
  <c r="O233" i="28"/>
  <c r="F233" i="28"/>
  <c r="J233" i="28"/>
  <c r="T233" i="28"/>
  <c r="P233" i="28"/>
  <c r="E95" i="28"/>
  <c r="I95" i="28"/>
  <c r="M95" i="28"/>
  <c r="Q95" i="28"/>
  <c r="U95" i="28"/>
  <c r="Y95" i="28"/>
  <c r="B95" i="28"/>
  <c r="F95" i="28"/>
  <c r="J95" i="28"/>
  <c r="N95" i="28"/>
  <c r="R95" i="28"/>
  <c r="V95" i="28"/>
  <c r="G95" i="28"/>
  <c r="O95" i="28"/>
  <c r="W95" i="28"/>
  <c r="C95" i="28"/>
  <c r="L95" i="28"/>
  <c r="X95" i="28"/>
  <c r="H95" i="28"/>
  <c r="T95" i="28"/>
  <c r="D95" i="28"/>
  <c r="P95" i="28"/>
  <c r="S95" i="28"/>
  <c r="K95" i="28"/>
  <c r="D267" i="28"/>
  <c r="H267" i="28"/>
  <c r="L267" i="28"/>
  <c r="P267" i="28"/>
  <c r="T267" i="28"/>
  <c r="X267" i="28"/>
  <c r="F267" i="28"/>
  <c r="K267" i="28"/>
  <c r="Q267" i="28"/>
  <c r="V267" i="28"/>
  <c r="B267" i="28"/>
  <c r="G267" i="28"/>
  <c r="M267" i="28"/>
  <c r="R267" i="28"/>
  <c r="W267" i="28"/>
  <c r="E267" i="28"/>
  <c r="O267" i="28"/>
  <c r="I267" i="28"/>
  <c r="S267" i="28"/>
  <c r="N267" i="28"/>
  <c r="U267" i="28"/>
  <c r="C267" i="28"/>
  <c r="J267" i="28"/>
  <c r="Y267" i="28"/>
  <c r="D336" i="28"/>
  <c r="H336" i="28"/>
  <c r="L336" i="28"/>
  <c r="G336" i="28"/>
  <c r="M336" i="28"/>
  <c r="Q336" i="28"/>
  <c r="U336" i="28"/>
  <c r="Y336" i="28"/>
  <c r="C336" i="28"/>
  <c r="I336" i="28"/>
  <c r="N336" i="28"/>
  <c r="R336" i="28"/>
  <c r="V336" i="28"/>
  <c r="K336" i="28"/>
  <c r="T336" i="28"/>
  <c r="E336" i="28"/>
  <c r="O336" i="28"/>
  <c r="W336" i="28"/>
  <c r="B336" i="28"/>
  <c r="J336" i="28"/>
  <c r="P336" i="28"/>
  <c r="F336" i="28"/>
  <c r="S336" i="28"/>
  <c r="X336" i="28"/>
  <c r="D404" i="28"/>
  <c r="H404" i="28"/>
  <c r="L404" i="28"/>
  <c r="P404" i="28"/>
  <c r="T404" i="28"/>
  <c r="X404" i="28"/>
  <c r="E404" i="28"/>
  <c r="I404" i="28"/>
  <c r="M404" i="28"/>
  <c r="Q404" i="28"/>
  <c r="U404" i="28"/>
  <c r="Y404" i="28"/>
  <c r="C404" i="28"/>
  <c r="K404" i="28"/>
  <c r="S404" i="28"/>
  <c r="F404" i="28"/>
  <c r="N404" i="28"/>
  <c r="V404" i="28"/>
  <c r="R404" i="28"/>
  <c r="G404" i="28"/>
  <c r="W404" i="28"/>
  <c r="O404" i="28"/>
  <c r="J404" i="28"/>
  <c r="B404" i="28"/>
  <c r="F199" i="28"/>
  <c r="J199" i="28"/>
  <c r="N199" i="28"/>
  <c r="R199" i="28"/>
  <c r="V199" i="28"/>
  <c r="C199" i="28"/>
  <c r="G199" i="28"/>
  <c r="K199" i="28"/>
  <c r="O199" i="28"/>
  <c r="S199" i="28"/>
  <c r="W199" i="28"/>
  <c r="B199" i="28"/>
  <c r="I199" i="28"/>
  <c r="Q199" i="28"/>
  <c r="Y199" i="28"/>
  <c r="D199" i="28"/>
  <c r="L199" i="28"/>
  <c r="T199" i="28"/>
  <c r="E199" i="28"/>
  <c r="U199" i="28"/>
  <c r="M199" i="28"/>
  <c r="H199" i="28"/>
  <c r="P199" i="28"/>
  <c r="X199"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C164" i="21" l="1"/>
  <c r="G164" i="21"/>
  <c r="K164" i="21"/>
  <c r="O164" i="21"/>
  <c r="S164" i="21"/>
  <c r="W164" i="21"/>
  <c r="E164" i="21"/>
  <c r="I164" i="21"/>
  <c r="M164" i="21"/>
  <c r="Q164" i="21"/>
  <c r="U164" i="21"/>
  <c r="Y164" i="21"/>
  <c r="D164" i="21"/>
  <c r="L164" i="21"/>
  <c r="T164" i="21"/>
  <c r="H164" i="21"/>
  <c r="P164" i="21"/>
  <c r="X164" i="21"/>
  <c r="N164" i="21"/>
  <c r="F164" i="21"/>
  <c r="V164" i="21"/>
  <c r="B164" i="21"/>
  <c r="R164" i="21"/>
  <c r="J164" i="21"/>
  <c r="F166" i="28"/>
  <c r="J166" i="28"/>
  <c r="N166" i="28"/>
  <c r="R166" i="28"/>
  <c r="V166" i="28"/>
  <c r="C166" i="28"/>
  <c r="G166" i="28"/>
  <c r="K166" i="28"/>
  <c r="O166" i="28"/>
  <c r="S166" i="28"/>
  <c r="W166" i="28"/>
  <c r="B166" i="28"/>
  <c r="D166" i="28"/>
  <c r="H166" i="28"/>
  <c r="L166" i="28"/>
  <c r="P166" i="28"/>
  <c r="T166" i="28"/>
  <c r="X166" i="28"/>
  <c r="E166" i="28"/>
  <c r="I166" i="28"/>
  <c r="M166" i="28"/>
  <c r="Q166" i="28"/>
  <c r="U166" i="28"/>
  <c r="Y166" i="28"/>
  <c r="D303" i="28"/>
  <c r="H303" i="28"/>
  <c r="L303" i="28"/>
  <c r="P303" i="28"/>
  <c r="T303" i="28"/>
  <c r="X303" i="28"/>
  <c r="F303" i="28"/>
  <c r="J303" i="28"/>
  <c r="N303" i="28"/>
  <c r="R303" i="28"/>
  <c r="V303" i="28"/>
  <c r="I303" i="28"/>
  <c r="Q303" i="28"/>
  <c r="Y303" i="28"/>
  <c r="C303" i="28"/>
  <c r="K303" i="28"/>
  <c r="S303" i="28"/>
  <c r="E303" i="28"/>
  <c r="M303" i="28"/>
  <c r="U303" i="28"/>
  <c r="G303" i="28"/>
  <c r="O303" i="28"/>
  <c r="W303" i="28"/>
  <c r="B303" i="28"/>
  <c r="F302" i="21"/>
  <c r="J302" i="21"/>
  <c r="N302" i="21"/>
  <c r="R302" i="21"/>
  <c r="V302" i="21"/>
  <c r="D302" i="21"/>
  <c r="H302" i="21"/>
  <c r="L302" i="21"/>
  <c r="P302" i="21"/>
  <c r="T302" i="21"/>
  <c r="X302" i="21"/>
  <c r="G302" i="21"/>
  <c r="O302" i="21"/>
  <c r="W302" i="21"/>
  <c r="C302" i="21"/>
  <c r="K302" i="21"/>
  <c r="S302" i="21"/>
  <c r="Q302" i="21"/>
  <c r="I302" i="21"/>
  <c r="Y302" i="21"/>
  <c r="B302" i="21"/>
  <c r="E302" i="21"/>
  <c r="M302" i="21"/>
  <c r="U302" i="21"/>
  <c r="E370" i="21"/>
  <c r="I370" i="21"/>
  <c r="M370" i="21"/>
  <c r="Q370" i="21"/>
  <c r="U370" i="21"/>
  <c r="Y370" i="21"/>
  <c r="F370" i="21"/>
  <c r="J370" i="21"/>
  <c r="N370" i="21"/>
  <c r="R370" i="21"/>
  <c r="V370" i="21"/>
  <c r="C370" i="21"/>
  <c r="K370" i="21"/>
  <c r="S370" i="21"/>
  <c r="D370" i="21"/>
  <c r="L370" i="21"/>
  <c r="T370" i="21"/>
  <c r="G370" i="21"/>
  <c r="W370" i="21"/>
  <c r="H370" i="21"/>
  <c r="X370" i="21"/>
  <c r="O370" i="21"/>
  <c r="P370" i="21"/>
  <c r="B370" i="21"/>
  <c r="A371" i="21"/>
  <c r="F26" i="21"/>
  <c r="J26" i="21"/>
  <c r="N26" i="21"/>
  <c r="R26" i="21"/>
  <c r="V26" i="21"/>
  <c r="D26" i="21"/>
  <c r="L26" i="21"/>
  <c r="X26" i="21"/>
  <c r="I26" i="21"/>
  <c r="U26" i="21"/>
  <c r="C26" i="21"/>
  <c r="G26" i="21"/>
  <c r="K26" i="21"/>
  <c r="O26" i="21"/>
  <c r="S26" i="21"/>
  <c r="W26" i="21"/>
  <c r="B26" i="21"/>
  <c r="H26" i="21"/>
  <c r="P26" i="21"/>
  <c r="T26" i="21"/>
  <c r="E26" i="21"/>
  <c r="M26" i="21"/>
  <c r="Q26" i="21"/>
  <c r="Y26" i="21"/>
  <c r="F404" i="21"/>
  <c r="J404" i="21"/>
  <c r="N404" i="21"/>
  <c r="R404" i="21"/>
  <c r="V404" i="21"/>
  <c r="C404" i="21"/>
  <c r="H404" i="21"/>
  <c r="M404" i="21"/>
  <c r="S404" i="21"/>
  <c r="X404" i="21"/>
  <c r="D404" i="21"/>
  <c r="I404" i="21"/>
  <c r="O404" i="21"/>
  <c r="T404" i="21"/>
  <c r="Y404" i="21"/>
  <c r="E404" i="21"/>
  <c r="P404" i="21"/>
  <c r="G404" i="21"/>
  <c r="Q404" i="21"/>
  <c r="K404" i="21"/>
  <c r="L404" i="21"/>
  <c r="U404" i="21"/>
  <c r="W404" i="21"/>
  <c r="B404" i="21"/>
  <c r="A405" i="21"/>
  <c r="D233" i="21"/>
  <c r="H233" i="21"/>
  <c r="L233" i="21"/>
  <c r="P233" i="21"/>
  <c r="E233" i="21"/>
  <c r="I233" i="21"/>
  <c r="M233" i="21"/>
  <c r="Q233" i="21"/>
  <c r="U233" i="21"/>
  <c r="J233" i="21"/>
  <c r="R233" i="21"/>
  <c r="W233" i="21"/>
  <c r="C233" i="21"/>
  <c r="K233" i="21"/>
  <c r="S233" i="21"/>
  <c r="X233" i="21"/>
  <c r="F233" i="21"/>
  <c r="T233" i="21"/>
  <c r="G233" i="21"/>
  <c r="V233" i="21"/>
  <c r="N233" i="21"/>
  <c r="B233" i="21"/>
  <c r="O233" i="21"/>
  <c r="Y233" i="21"/>
  <c r="F94" i="21"/>
  <c r="J94" i="21"/>
  <c r="N94" i="21"/>
  <c r="R94" i="21"/>
  <c r="V94" i="21"/>
  <c r="C94" i="21"/>
  <c r="G94" i="21"/>
  <c r="K94" i="21"/>
  <c r="O94" i="21"/>
  <c r="S94" i="21"/>
  <c r="W94" i="21"/>
  <c r="B94" i="21"/>
  <c r="D94" i="21"/>
  <c r="L94" i="21"/>
  <c r="T94" i="21"/>
  <c r="P94" i="21"/>
  <c r="Q94" i="21"/>
  <c r="E94" i="21"/>
  <c r="M94" i="21"/>
  <c r="U94" i="21"/>
  <c r="H94" i="21"/>
  <c r="X94" i="21"/>
  <c r="I94" i="21"/>
  <c r="Y94" i="21"/>
  <c r="E129" i="21"/>
  <c r="I129" i="21"/>
  <c r="M129" i="21"/>
  <c r="Q129" i="21"/>
  <c r="U129" i="21"/>
  <c r="Y129" i="21"/>
  <c r="B129" i="21"/>
  <c r="F129" i="21"/>
  <c r="J129" i="21"/>
  <c r="N129" i="21"/>
  <c r="R129" i="21"/>
  <c r="V129" i="21"/>
  <c r="G129" i="21"/>
  <c r="O129" i="21"/>
  <c r="W129" i="21"/>
  <c r="H129" i="21"/>
  <c r="P129" i="21"/>
  <c r="X129" i="21"/>
  <c r="C129" i="21"/>
  <c r="S129" i="21"/>
  <c r="K129" i="21"/>
  <c r="L129" i="21"/>
  <c r="D129" i="21"/>
  <c r="T129" i="21"/>
  <c r="C198" i="21"/>
  <c r="G198" i="21"/>
  <c r="K198" i="21"/>
  <c r="O198" i="21"/>
  <c r="S198" i="21"/>
  <c r="W198" i="21"/>
  <c r="D198" i="21"/>
  <c r="H198" i="21"/>
  <c r="L198" i="21"/>
  <c r="P198" i="21"/>
  <c r="T198" i="21"/>
  <c r="X198" i="21"/>
  <c r="E198" i="21"/>
  <c r="M198" i="21"/>
  <c r="U198" i="21"/>
  <c r="F198" i="21"/>
  <c r="N198" i="21"/>
  <c r="V198" i="21"/>
  <c r="I198" i="21"/>
  <c r="Y198" i="21"/>
  <c r="J198" i="21"/>
  <c r="Q198" i="21"/>
  <c r="B198" i="21"/>
  <c r="R198" i="21"/>
  <c r="A303" i="21"/>
  <c r="C59" i="21"/>
  <c r="G59" i="21"/>
  <c r="K59" i="21"/>
  <c r="O59" i="21"/>
  <c r="S59" i="21"/>
  <c r="W59" i="21"/>
  <c r="D59" i="21"/>
  <c r="H59" i="21"/>
  <c r="L59" i="21"/>
  <c r="P59" i="21"/>
  <c r="T59" i="21"/>
  <c r="X59" i="21"/>
  <c r="E59" i="21"/>
  <c r="M59" i="21"/>
  <c r="U59" i="21"/>
  <c r="Q59" i="21"/>
  <c r="B59" i="21"/>
  <c r="R59" i="21"/>
  <c r="F59" i="21"/>
  <c r="N59" i="21"/>
  <c r="V59" i="21"/>
  <c r="I59" i="21"/>
  <c r="Y59" i="21"/>
  <c r="J59" i="21"/>
  <c r="E267" i="21"/>
  <c r="I267" i="21"/>
  <c r="M267" i="21"/>
  <c r="Q267" i="21"/>
  <c r="U267" i="21"/>
  <c r="Y267" i="21"/>
  <c r="F267" i="21"/>
  <c r="J267" i="21"/>
  <c r="N267" i="21"/>
  <c r="R267" i="21"/>
  <c r="V267" i="21"/>
  <c r="G267" i="21"/>
  <c r="O267" i="21"/>
  <c r="W267" i="21"/>
  <c r="B267" i="21"/>
  <c r="H267" i="21"/>
  <c r="P267" i="21"/>
  <c r="X267" i="21"/>
  <c r="K267" i="21"/>
  <c r="L267" i="21"/>
  <c r="C267" i="21"/>
  <c r="D267" i="21"/>
  <c r="T267" i="21"/>
  <c r="S267" i="21"/>
  <c r="C336" i="21"/>
  <c r="G336" i="21"/>
  <c r="K336" i="21"/>
  <c r="O336" i="21"/>
  <c r="S336" i="21"/>
  <c r="W336" i="21"/>
  <c r="B336" i="21"/>
  <c r="D336" i="21"/>
  <c r="H336" i="21"/>
  <c r="L336" i="21"/>
  <c r="P336" i="21"/>
  <c r="T336" i="21"/>
  <c r="X336" i="21"/>
  <c r="E336" i="21"/>
  <c r="M336" i="21"/>
  <c r="U336" i="21"/>
  <c r="F336" i="21"/>
  <c r="N336" i="21"/>
  <c r="V336" i="21"/>
  <c r="Q336" i="21"/>
  <c r="R336" i="21"/>
  <c r="Y336" i="21"/>
  <c r="I336" i="21"/>
  <c r="J336"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8" i="28"/>
  <c r="I268" i="28"/>
  <c r="M268" i="28"/>
  <c r="Q268" i="28"/>
  <c r="U268" i="28"/>
  <c r="Y268" i="28"/>
  <c r="D268" i="28"/>
  <c r="J268" i="28"/>
  <c r="O268" i="28"/>
  <c r="T268" i="28"/>
  <c r="F268" i="28"/>
  <c r="K268" i="28"/>
  <c r="P268" i="28"/>
  <c r="V268" i="28"/>
  <c r="B268" i="28"/>
  <c r="C268" i="28"/>
  <c r="N268" i="28"/>
  <c r="X268" i="28"/>
  <c r="G268" i="28"/>
  <c r="R268" i="28"/>
  <c r="L268" i="28"/>
  <c r="S268" i="28"/>
  <c r="W268" i="28"/>
  <c r="H268" i="28"/>
  <c r="E26" i="28"/>
  <c r="I26" i="28"/>
  <c r="M26" i="28"/>
  <c r="Q26" i="28"/>
  <c r="U26" i="28"/>
  <c r="Y26" i="28"/>
  <c r="D26" i="28"/>
  <c r="J26" i="28"/>
  <c r="O26" i="28"/>
  <c r="T26" i="28"/>
  <c r="L26" i="28"/>
  <c r="W26" i="28"/>
  <c r="H26" i="28"/>
  <c r="S26" i="28"/>
  <c r="B26" i="28"/>
  <c r="F26" i="28"/>
  <c r="K26" i="28"/>
  <c r="P26" i="28"/>
  <c r="V26" i="28"/>
  <c r="G26" i="28"/>
  <c r="R26" i="28"/>
  <c r="C26" i="28"/>
  <c r="N26" i="28"/>
  <c r="X26" i="28"/>
  <c r="F337" i="28"/>
  <c r="J337" i="28"/>
  <c r="N337" i="28"/>
  <c r="R337" i="28"/>
  <c r="V337" i="28"/>
  <c r="C337" i="28"/>
  <c r="G337" i="28"/>
  <c r="K337" i="28"/>
  <c r="O337" i="28"/>
  <c r="S337" i="28"/>
  <c r="W337" i="28"/>
  <c r="E337" i="28"/>
  <c r="M337" i="28"/>
  <c r="U337" i="28"/>
  <c r="H337" i="28"/>
  <c r="P337" i="28"/>
  <c r="X337" i="28"/>
  <c r="D337" i="28"/>
  <c r="T337" i="28"/>
  <c r="I337" i="28"/>
  <c r="Y337" i="28"/>
  <c r="B337" i="28"/>
  <c r="Q337" i="28"/>
  <c r="L337" i="28"/>
  <c r="F234" i="28"/>
  <c r="J234" i="28"/>
  <c r="N234" i="28"/>
  <c r="R234" i="28"/>
  <c r="V234" i="28"/>
  <c r="E234" i="28"/>
  <c r="K234" i="28"/>
  <c r="P234" i="28"/>
  <c r="U234" i="28"/>
  <c r="G234" i="28"/>
  <c r="L234" i="28"/>
  <c r="Q234" i="28"/>
  <c r="W234" i="28"/>
  <c r="B234" i="28"/>
  <c r="I234" i="28"/>
  <c r="T234" i="28"/>
  <c r="C234" i="28"/>
  <c r="M234" i="28"/>
  <c r="X234" i="28"/>
  <c r="D234" i="28"/>
  <c r="Y234" i="28"/>
  <c r="H234" i="28"/>
  <c r="O234" i="28"/>
  <c r="S234"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E405" i="28"/>
  <c r="I405" i="28"/>
  <c r="M405" i="28"/>
  <c r="Q405" i="28"/>
  <c r="U405" i="28"/>
  <c r="Y405" i="28"/>
  <c r="F405" i="28"/>
  <c r="J405" i="28"/>
  <c r="N405" i="28"/>
  <c r="R405" i="28"/>
  <c r="V405" i="28"/>
  <c r="D405" i="28"/>
  <c r="L405" i="28"/>
  <c r="T405" i="28"/>
  <c r="G405" i="28"/>
  <c r="O405" i="28"/>
  <c r="W405" i="28"/>
  <c r="K405" i="28"/>
  <c r="B405" i="28"/>
  <c r="P405" i="28"/>
  <c r="X405" i="28"/>
  <c r="C405" i="28"/>
  <c r="H405" i="28"/>
  <c r="S405" i="28"/>
  <c r="F371" i="28"/>
  <c r="J371" i="28"/>
  <c r="N371" i="28"/>
  <c r="R371" i="28"/>
  <c r="V371" i="28"/>
  <c r="C371" i="28"/>
  <c r="G371" i="28"/>
  <c r="K371" i="28"/>
  <c r="O371" i="28"/>
  <c r="S371" i="28"/>
  <c r="W371" i="28"/>
  <c r="E371" i="28"/>
  <c r="M371" i="28"/>
  <c r="U371" i="28"/>
  <c r="H371" i="28"/>
  <c r="P371" i="28"/>
  <c r="X371" i="28"/>
  <c r="L371" i="28"/>
  <c r="Q371" i="28"/>
  <c r="I371" i="28"/>
  <c r="B371" i="28"/>
  <c r="T371" i="28"/>
  <c r="Y371" i="28"/>
  <c r="D371" i="28"/>
  <c r="C200" i="28"/>
  <c r="G200" i="28"/>
  <c r="K200" i="28"/>
  <c r="O200" i="28"/>
  <c r="S200" i="28"/>
  <c r="W200" i="28"/>
  <c r="D200" i="28"/>
  <c r="H200" i="28"/>
  <c r="L200" i="28"/>
  <c r="P200" i="28"/>
  <c r="T200" i="28"/>
  <c r="X200" i="28"/>
  <c r="J200" i="28"/>
  <c r="R200" i="28"/>
  <c r="E200" i="28"/>
  <c r="M200" i="28"/>
  <c r="U200" i="28"/>
  <c r="B200" i="28"/>
  <c r="N200" i="28"/>
  <c r="I200" i="28"/>
  <c r="Y200" i="28"/>
  <c r="Q200" i="28"/>
  <c r="V200" i="28"/>
  <c r="F200"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D165" i="21" l="1"/>
  <c r="H165" i="21"/>
  <c r="L165" i="21"/>
  <c r="P165" i="21"/>
  <c r="T165" i="21"/>
  <c r="X165" i="21"/>
  <c r="F165" i="21"/>
  <c r="J165" i="21"/>
  <c r="N165" i="21"/>
  <c r="R165" i="21"/>
  <c r="V165" i="21"/>
  <c r="E165" i="21"/>
  <c r="M165" i="21"/>
  <c r="U165" i="21"/>
  <c r="I165" i="21"/>
  <c r="Q165" i="21"/>
  <c r="Y165" i="21"/>
  <c r="G165" i="21"/>
  <c r="W165" i="21"/>
  <c r="O165" i="21"/>
  <c r="K165" i="21"/>
  <c r="C165" i="21"/>
  <c r="B165" i="21"/>
  <c r="S165" i="21"/>
  <c r="E304" i="28"/>
  <c r="I304" i="28"/>
  <c r="M304" i="28"/>
  <c r="Q304" i="28"/>
  <c r="U304" i="28"/>
  <c r="Y304" i="28"/>
  <c r="B304" i="28"/>
  <c r="C304" i="28"/>
  <c r="G304" i="28"/>
  <c r="K304" i="28"/>
  <c r="O304" i="28"/>
  <c r="S304" i="28"/>
  <c r="W304" i="28"/>
  <c r="J304" i="28"/>
  <c r="R304" i="28"/>
  <c r="D304" i="28"/>
  <c r="L304" i="28"/>
  <c r="T304" i="28"/>
  <c r="F304" i="28"/>
  <c r="N304" i="28"/>
  <c r="V304" i="28"/>
  <c r="H304" i="28"/>
  <c r="P304" i="28"/>
  <c r="X304" i="28"/>
  <c r="C167" i="28"/>
  <c r="G167" i="28"/>
  <c r="K167" i="28"/>
  <c r="O167" i="28"/>
  <c r="S167" i="28"/>
  <c r="W167" i="28"/>
  <c r="D167" i="28"/>
  <c r="H167" i="28"/>
  <c r="L167" i="28"/>
  <c r="P167" i="28"/>
  <c r="T167" i="28"/>
  <c r="X167" i="28"/>
  <c r="E167" i="28"/>
  <c r="I167" i="28"/>
  <c r="M167" i="28"/>
  <c r="Q167" i="28"/>
  <c r="U167" i="28"/>
  <c r="Y167" i="28"/>
  <c r="B167" i="28"/>
  <c r="F167" i="28"/>
  <c r="J167" i="28"/>
  <c r="N167" i="28"/>
  <c r="R167" i="28"/>
  <c r="V167" i="28"/>
  <c r="C303" i="21"/>
  <c r="G303" i="21"/>
  <c r="K303" i="21"/>
  <c r="O303" i="21"/>
  <c r="S303" i="21"/>
  <c r="W303" i="21"/>
  <c r="E303" i="21"/>
  <c r="I303" i="21"/>
  <c r="M303" i="21"/>
  <c r="Q303" i="21"/>
  <c r="U303" i="21"/>
  <c r="Y303" i="21"/>
  <c r="H303" i="21"/>
  <c r="P303" i="21"/>
  <c r="X303" i="21"/>
  <c r="D303" i="21"/>
  <c r="L303" i="21"/>
  <c r="T303" i="21"/>
  <c r="J303" i="21"/>
  <c r="R303" i="21"/>
  <c r="N303" i="21"/>
  <c r="V303" i="21"/>
  <c r="F303" i="21"/>
  <c r="B303" i="21"/>
  <c r="F268" i="21"/>
  <c r="J268" i="21"/>
  <c r="N268" i="21"/>
  <c r="R268" i="21"/>
  <c r="V268" i="21"/>
  <c r="C268" i="21"/>
  <c r="G268" i="21"/>
  <c r="K268" i="21"/>
  <c r="O268" i="21"/>
  <c r="S268" i="21"/>
  <c r="W268" i="21"/>
  <c r="H268" i="21"/>
  <c r="P268" i="21"/>
  <c r="X268" i="21"/>
  <c r="I268" i="21"/>
  <c r="Q268" i="21"/>
  <c r="Y268" i="21"/>
  <c r="B268" i="21"/>
  <c r="D268" i="21"/>
  <c r="T268" i="21"/>
  <c r="E268" i="21"/>
  <c r="U268" i="21"/>
  <c r="L268" i="21"/>
  <c r="M268" i="21"/>
  <c r="D337" i="21"/>
  <c r="H337" i="21"/>
  <c r="L337" i="21"/>
  <c r="P337" i="21"/>
  <c r="T337" i="21"/>
  <c r="X337" i="21"/>
  <c r="E337" i="21"/>
  <c r="I337" i="21"/>
  <c r="M337" i="21"/>
  <c r="Q337" i="21"/>
  <c r="U337" i="21"/>
  <c r="Y337" i="21"/>
  <c r="B337" i="21"/>
  <c r="F337" i="21"/>
  <c r="N337" i="21"/>
  <c r="V337" i="21"/>
  <c r="G337" i="21"/>
  <c r="O337" i="21"/>
  <c r="W337" i="21"/>
  <c r="J337" i="21"/>
  <c r="K337" i="21"/>
  <c r="C337" i="21"/>
  <c r="S337" i="21"/>
  <c r="R337" i="21"/>
  <c r="A338" i="21"/>
  <c r="C27" i="21"/>
  <c r="G27" i="21"/>
  <c r="K27" i="21"/>
  <c r="O27" i="21"/>
  <c r="S27" i="21"/>
  <c r="W27" i="21"/>
  <c r="I27" i="21"/>
  <c r="U27" i="21"/>
  <c r="B27" i="21"/>
  <c r="F27" i="21"/>
  <c r="N27" i="21"/>
  <c r="D27" i="21"/>
  <c r="H27" i="21"/>
  <c r="L27" i="21"/>
  <c r="P27" i="21"/>
  <c r="T27" i="21"/>
  <c r="X27" i="21"/>
  <c r="E27" i="21"/>
  <c r="M27" i="21"/>
  <c r="Q27" i="21"/>
  <c r="Y27" i="21"/>
  <c r="J27" i="21"/>
  <c r="R27" i="21"/>
  <c r="V27" i="21"/>
  <c r="D60" i="21"/>
  <c r="H60" i="21"/>
  <c r="L60" i="21"/>
  <c r="P60" i="21"/>
  <c r="T60" i="21"/>
  <c r="X60" i="21"/>
  <c r="E60" i="21"/>
  <c r="I60" i="21"/>
  <c r="M60" i="21"/>
  <c r="Q60" i="21"/>
  <c r="U60" i="21"/>
  <c r="Y60" i="21"/>
  <c r="F60" i="21"/>
  <c r="N60" i="21"/>
  <c r="V60" i="21"/>
  <c r="J60" i="21"/>
  <c r="K60" i="21"/>
  <c r="B60" i="21"/>
  <c r="G60" i="21"/>
  <c r="O60" i="21"/>
  <c r="W60" i="21"/>
  <c r="R60" i="21"/>
  <c r="C60" i="21"/>
  <c r="S60" i="21"/>
  <c r="D199" i="21"/>
  <c r="H199" i="21"/>
  <c r="L199" i="21"/>
  <c r="P199" i="21"/>
  <c r="T199" i="21"/>
  <c r="X199" i="21"/>
  <c r="E199" i="21"/>
  <c r="I199" i="21"/>
  <c r="M199" i="21"/>
  <c r="Q199" i="21"/>
  <c r="U199" i="21"/>
  <c r="Y199" i="21"/>
  <c r="F199" i="21"/>
  <c r="N199" i="21"/>
  <c r="V199" i="21"/>
  <c r="G199" i="21"/>
  <c r="O199" i="21"/>
  <c r="W199" i="21"/>
  <c r="R199" i="21"/>
  <c r="K199" i="21"/>
  <c r="B199" i="21"/>
  <c r="C199" i="21"/>
  <c r="S199" i="21"/>
  <c r="J199" i="21"/>
  <c r="C405" i="21"/>
  <c r="G405" i="21"/>
  <c r="K405" i="21"/>
  <c r="O405" i="21"/>
  <c r="S405" i="21"/>
  <c r="W405" i="21"/>
  <c r="F405" i="21"/>
  <c r="L405" i="21"/>
  <c r="Q405" i="21"/>
  <c r="V405" i="21"/>
  <c r="H405" i="21"/>
  <c r="M405" i="21"/>
  <c r="R405" i="21"/>
  <c r="X405" i="21"/>
  <c r="D405" i="21"/>
  <c r="N405" i="21"/>
  <c r="Y405" i="21"/>
  <c r="E405" i="21"/>
  <c r="P405" i="21"/>
  <c r="I405" i="21"/>
  <c r="B405" i="21"/>
  <c r="J405" i="21"/>
  <c r="T405" i="21"/>
  <c r="U405" i="21"/>
  <c r="A406" i="21"/>
  <c r="C95" i="21"/>
  <c r="G95" i="21"/>
  <c r="K95" i="21"/>
  <c r="O95" i="21"/>
  <c r="S95" i="21"/>
  <c r="W95" i="21"/>
  <c r="D95" i="21"/>
  <c r="H95" i="21"/>
  <c r="L95" i="21"/>
  <c r="P95" i="21"/>
  <c r="T95" i="21"/>
  <c r="X95" i="21"/>
  <c r="E95" i="21"/>
  <c r="M95" i="21"/>
  <c r="U95" i="21"/>
  <c r="I95" i="21"/>
  <c r="B95" i="21"/>
  <c r="J95" i="21"/>
  <c r="F95" i="21"/>
  <c r="N95" i="21"/>
  <c r="V95" i="21"/>
  <c r="Q95" i="21"/>
  <c r="Y95" i="21"/>
  <c r="R95" i="21"/>
  <c r="F130" i="21"/>
  <c r="J130" i="21"/>
  <c r="N130" i="21"/>
  <c r="R130" i="21"/>
  <c r="V130" i="21"/>
  <c r="C130" i="21"/>
  <c r="G130" i="21"/>
  <c r="K130" i="21"/>
  <c r="O130" i="21"/>
  <c r="S130" i="21"/>
  <c r="W130" i="21"/>
  <c r="B130" i="21"/>
  <c r="H130" i="21"/>
  <c r="P130" i="21"/>
  <c r="X130" i="21"/>
  <c r="I130" i="21"/>
  <c r="Q130" i="21"/>
  <c r="Y130" i="21"/>
  <c r="L130" i="21"/>
  <c r="T130" i="21"/>
  <c r="U130" i="21"/>
  <c r="M130" i="21"/>
  <c r="D130" i="21"/>
  <c r="E130" i="21"/>
  <c r="D234" i="21"/>
  <c r="H234" i="21"/>
  <c r="L234" i="21"/>
  <c r="P234" i="21"/>
  <c r="T234" i="21"/>
  <c r="X234" i="21"/>
  <c r="E234" i="21"/>
  <c r="I234" i="21"/>
  <c r="M234" i="21"/>
  <c r="Q234" i="21"/>
  <c r="U234" i="21"/>
  <c r="Y234" i="21"/>
  <c r="F234" i="21"/>
  <c r="N234" i="21"/>
  <c r="V234" i="21"/>
  <c r="G234" i="21"/>
  <c r="O234" i="21"/>
  <c r="W234" i="21"/>
  <c r="J234" i="21"/>
  <c r="R234" i="21"/>
  <c r="C234" i="21"/>
  <c r="K234" i="21"/>
  <c r="B234" i="21"/>
  <c r="S234" i="21"/>
  <c r="A304" i="21"/>
  <c r="F371" i="21"/>
  <c r="J371" i="21"/>
  <c r="N371" i="21"/>
  <c r="R371" i="21"/>
  <c r="V371" i="21"/>
  <c r="C371" i="21"/>
  <c r="G371" i="21"/>
  <c r="K371" i="21"/>
  <c r="O371" i="21"/>
  <c r="S371" i="21"/>
  <c r="W371" i="21"/>
  <c r="D371" i="21"/>
  <c r="L371" i="21"/>
  <c r="T371" i="21"/>
  <c r="E371" i="21"/>
  <c r="M371" i="21"/>
  <c r="U371" i="21"/>
  <c r="P371" i="21"/>
  <c r="B371" i="21"/>
  <c r="Q371" i="21"/>
  <c r="X371" i="21"/>
  <c r="Y371" i="21"/>
  <c r="H371" i="21"/>
  <c r="I371" i="21"/>
  <c r="A372" i="21"/>
  <c r="C235" i="28"/>
  <c r="G235" i="28"/>
  <c r="K235" i="28"/>
  <c r="O235" i="28"/>
  <c r="S235" i="28"/>
  <c r="W235" i="28"/>
  <c r="D235" i="28"/>
  <c r="I235" i="28"/>
  <c r="N235" i="28"/>
  <c r="T235" i="28"/>
  <c r="Y235" i="28"/>
  <c r="E235" i="28"/>
  <c r="J235" i="28"/>
  <c r="P235" i="28"/>
  <c r="U235" i="28"/>
  <c r="H235" i="28"/>
  <c r="R235" i="28"/>
  <c r="L235" i="28"/>
  <c r="V235" i="28"/>
  <c r="B235" i="28"/>
  <c r="X235" i="28"/>
  <c r="F235" i="28"/>
  <c r="M235" i="28"/>
  <c r="Q235" i="28"/>
  <c r="F269" i="28"/>
  <c r="J269" i="28"/>
  <c r="N269" i="28"/>
  <c r="R269" i="28"/>
  <c r="V269" i="28"/>
  <c r="C269" i="28"/>
  <c r="H269" i="28"/>
  <c r="M269" i="28"/>
  <c r="S269" i="28"/>
  <c r="X269" i="28"/>
  <c r="D269" i="28"/>
  <c r="I269" i="28"/>
  <c r="O269" i="28"/>
  <c r="T269" i="28"/>
  <c r="Y269" i="28"/>
  <c r="L269" i="28"/>
  <c r="W269" i="28"/>
  <c r="E269" i="28"/>
  <c r="P269" i="28"/>
  <c r="B269" i="28"/>
  <c r="K269" i="28"/>
  <c r="Q269" i="28"/>
  <c r="G269" i="28"/>
  <c r="U269" i="28"/>
  <c r="C372" i="28"/>
  <c r="G372" i="28"/>
  <c r="K372" i="28"/>
  <c r="O372" i="28"/>
  <c r="S372" i="28"/>
  <c r="W372" i="28"/>
  <c r="D372" i="28"/>
  <c r="H372" i="28"/>
  <c r="L372" i="28"/>
  <c r="P372" i="28"/>
  <c r="T372" i="28"/>
  <c r="X372" i="28"/>
  <c r="F372" i="28"/>
  <c r="N372" i="28"/>
  <c r="V372" i="28"/>
  <c r="I372" i="28"/>
  <c r="Q372" i="28"/>
  <c r="Y372" i="28"/>
  <c r="B372" i="28"/>
  <c r="E372" i="28"/>
  <c r="U372" i="28"/>
  <c r="J372" i="28"/>
  <c r="R372" i="28"/>
  <c r="M372" i="28"/>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C338" i="28"/>
  <c r="G338" i="28"/>
  <c r="K338" i="28"/>
  <c r="O338" i="28"/>
  <c r="S338" i="28"/>
  <c r="W338" i="28"/>
  <c r="D338" i="28"/>
  <c r="H338" i="28"/>
  <c r="L338" i="28"/>
  <c r="P338" i="28"/>
  <c r="T338" i="28"/>
  <c r="X338" i="28"/>
  <c r="F338" i="28"/>
  <c r="N338" i="28"/>
  <c r="V338" i="28"/>
  <c r="I338" i="28"/>
  <c r="Q338" i="28"/>
  <c r="Y338" i="28"/>
  <c r="M338" i="28"/>
  <c r="R338" i="28"/>
  <c r="E338" i="28"/>
  <c r="B338" i="28"/>
  <c r="J338" i="28"/>
  <c r="U338"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406" i="28"/>
  <c r="J406" i="28"/>
  <c r="N406" i="28"/>
  <c r="R406" i="28"/>
  <c r="V406" i="28"/>
  <c r="C406" i="28"/>
  <c r="G406" i="28"/>
  <c r="K406" i="28"/>
  <c r="O406" i="28"/>
  <c r="S406" i="28"/>
  <c r="W406" i="28"/>
  <c r="E406" i="28"/>
  <c r="M406" i="28"/>
  <c r="U406" i="28"/>
  <c r="H406" i="28"/>
  <c r="P406" i="28"/>
  <c r="X406" i="28"/>
  <c r="D406" i="28"/>
  <c r="T406" i="28"/>
  <c r="I406" i="28"/>
  <c r="Y406" i="28"/>
  <c r="B406" i="28"/>
  <c r="L406" i="28"/>
  <c r="Q406" i="28"/>
  <c r="F27" i="28"/>
  <c r="J27" i="28"/>
  <c r="N27" i="28"/>
  <c r="R27" i="28"/>
  <c r="V27" i="28"/>
  <c r="C27" i="28"/>
  <c r="H27" i="28"/>
  <c r="M27" i="28"/>
  <c r="S27" i="28"/>
  <c r="X27" i="28"/>
  <c r="B27" i="28"/>
  <c r="K27" i="28"/>
  <c r="U27" i="28"/>
  <c r="G27" i="28"/>
  <c r="W27" i="28"/>
  <c r="D27" i="28"/>
  <c r="I27" i="28"/>
  <c r="O27" i="28"/>
  <c r="T27" i="28"/>
  <c r="Y27" i="28"/>
  <c r="E27" i="28"/>
  <c r="P27" i="28"/>
  <c r="L27" i="28"/>
  <c r="Q27" i="28"/>
  <c r="D201" i="28"/>
  <c r="H201" i="28"/>
  <c r="L201" i="28"/>
  <c r="P201" i="28"/>
  <c r="T201" i="28"/>
  <c r="X201" i="28"/>
  <c r="E201" i="28"/>
  <c r="I201" i="28"/>
  <c r="M201" i="28"/>
  <c r="Q201" i="28"/>
  <c r="U201" i="28"/>
  <c r="Y201" i="28"/>
  <c r="C201" i="28"/>
  <c r="K201" i="28"/>
  <c r="S201" i="28"/>
  <c r="F201" i="28"/>
  <c r="N201" i="28"/>
  <c r="V201" i="28"/>
  <c r="G201" i="28"/>
  <c r="W201" i="28"/>
  <c r="J201" i="28"/>
  <c r="R201" i="28"/>
  <c r="B201" i="28"/>
  <c r="O201"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E166" i="21" l="1"/>
  <c r="I166" i="21"/>
  <c r="M166" i="21"/>
  <c r="Q166" i="21"/>
  <c r="U166" i="21"/>
  <c r="Y166" i="21"/>
  <c r="C166" i="21"/>
  <c r="G166" i="21"/>
  <c r="K166" i="21"/>
  <c r="O166" i="21"/>
  <c r="S166" i="21"/>
  <c r="W166" i="21"/>
  <c r="F166" i="21"/>
  <c r="N166" i="21"/>
  <c r="V166" i="21"/>
  <c r="J166" i="21"/>
  <c r="R166" i="21"/>
  <c r="P166" i="21"/>
  <c r="B166" i="21"/>
  <c r="H166" i="21"/>
  <c r="X166" i="21"/>
  <c r="D166" i="21"/>
  <c r="T166" i="21"/>
  <c r="L166" i="21"/>
  <c r="D168" i="28"/>
  <c r="H168" i="28"/>
  <c r="L168" i="28"/>
  <c r="P168" i="28"/>
  <c r="T168" i="28"/>
  <c r="X168" i="28"/>
  <c r="E168" i="28"/>
  <c r="I168" i="28"/>
  <c r="M168" i="28"/>
  <c r="Q168" i="28"/>
  <c r="U168" i="28"/>
  <c r="Y168" i="28"/>
  <c r="F168" i="28"/>
  <c r="J168" i="28"/>
  <c r="N168" i="28"/>
  <c r="R168" i="28"/>
  <c r="V168" i="28"/>
  <c r="C168" i="28"/>
  <c r="G168" i="28"/>
  <c r="K168" i="28"/>
  <c r="O168" i="28"/>
  <c r="S168" i="28"/>
  <c r="W168" i="28"/>
  <c r="B168" i="28"/>
  <c r="F305" i="28"/>
  <c r="J305" i="28"/>
  <c r="N305" i="28"/>
  <c r="R305" i="28"/>
  <c r="V305" i="28"/>
  <c r="D305" i="28"/>
  <c r="H305" i="28"/>
  <c r="L305" i="28"/>
  <c r="P305" i="28"/>
  <c r="T305" i="28"/>
  <c r="X305" i="28"/>
  <c r="C305" i="28"/>
  <c r="K305" i="28"/>
  <c r="S305" i="28"/>
  <c r="B305" i="28"/>
  <c r="E305" i="28"/>
  <c r="M305" i="28"/>
  <c r="U305" i="28"/>
  <c r="G305" i="28"/>
  <c r="O305" i="28"/>
  <c r="W305" i="28"/>
  <c r="I305" i="28"/>
  <c r="Q305" i="28"/>
  <c r="Y305" i="28"/>
  <c r="D304" i="21"/>
  <c r="H304" i="21"/>
  <c r="L304" i="21"/>
  <c r="P304" i="21"/>
  <c r="T304" i="21"/>
  <c r="X304" i="21"/>
  <c r="F304" i="21"/>
  <c r="J304" i="21"/>
  <c r="N304" i="21"/>
  <c r="R304" i="21"/>
  <c r="V304" i="21"/>
  <c r="I304" i="21"/>
  <c r="Q304" i="21"/>
  <c r="Y304" i="21"/>
  <c r="E304" i="21"/>
  <c r="M304" i="21"/>
  <c r="U304" i="21"/>
  <c r="C304" i="21"/>
  <c r="S304" i="21"/>
  <c r="B304" i="21"/>
  <c r="K304" i="21"/>
  <c r="W304" i="21"/>
  <c r="G304" i="21"/>
  <c r="O304" i="21"/>
  <c r="E235" i="21"/>
  <c r="I235" i="21"/>
  <c r="M235" i="21"/>
  <c r="Q235" i="21"/>
  <c r="U235" i="21"/>
  <c r="Y235" i="21"/>
  <c r="B235" i="21"/>
  <c r="F235" i="21"/>
  <c r="J235" i="21"/>
  <c r="N235" i="21"/>
  <c r="R235" i="21"/>
  <c r="V235" i="21"/>
  <c r="G235" i="21"/>
  <c r="O235" i="21"/>
  <c r="W235" i="21"/>
  <c r="H235" i="21"/>
  <c r="P235" i="21"/>
  <c r="X235" i="21"/>
  <c r="C235" i="21"/>
  <c r="S235" i="21"/>
  <c r="L235" i="21"/>
  <c r="D235" i="21"/>
  <c r="T235" i="21"/>
  <c r="K235" i="21"/>
  <c r="C372" i="21"/>
  <c r="G372" i="21"/>
  <c r="K372" i="21"/>
  <c r="O372" i="21"/>
  <c r="S372" i="21"/>
  <c r="W372" i="21"/>
  <c r="D372" i="21"/>
  <c r="H372" i="21"/>
  <c r="L372" i="21"/>
  <c r="P372" i="21"/>
  <c r="T372" i="21"/>
  <c r="X372" i="21"/>
  <c r="E372" i="21"/>
  <c r="M372" i="21"/>
  <c r="U372" i="21"/>
  <c r="F372" i="21"/>
  <c r="N372" i="21"/>
  <c r="V372" i="21"/>
  <c r="I372" i="21"/>
  <c r="Y372" i="21"/>
  <c r="J372" i="21"/>
  <c r="B372" i="21"/>
  <c r="Q372" i="21"/>
  <c r="R372" i="21"/>
  <c r="A373" i="21"/>
  <c r="A305" i="21"/>
  <c r="D406" i="21"/>
  <c r="H406" i="21"/>
  <c r="L406" i="21"/>
  <c r="P406" i="21"/>
  <c r="T406" i="21"/>
  <c r="X406" i="21"/>
  <c r="E406" i="21"/>
  <c r="J406" i="21"/>
  <c r="O406" i="21"/>
  <c r="U406" i="21"/>
  <c r="F406" i="21"/>
  <c r="K406" i="21"/>
  <c r="Q406" i="21"/>
  <c r="V406" i="21"/>
  <c r="M406" i="21"/>
  <c r="W406" i="21"/>
  <c r="C406" i="21"/>
  <c r="N406" i="21"/>
  <c r="Y406" i="21"/>
  <c r="G406" i="21"/>
  <c r="I406" i="21"/>
  <c r="B406" i="21"/>
  <c r="R406" i="21"/>
  <c r="S406" i="21"/>
  <c r="A407" i="21"/>
  <c r="E61" i="21"/>
  <c r="I61" i="21"/>
  <c r="M61" i="21"/>
  <c r="Q61" i="21"/>
  <c r="U61" i="21"/>
  <c r="Y61" i="21"/>
  <c r="F61" i="21"/>
  <c r="J61" i="21"/>
  <c r="N61" i="21"/>
  <c r="R61" i="21"/>
  <c r="V61" i="21"/>
  <c r="G61" i="21"/>
  <c r="O61" i="21"/>
  <c r="W61" i="21"/>
  <c r="B61" i="21"/>
  <c r="C61" i="21"/>
  <c r="D61" i="21"/>
  <c r="T61" i="21"/>
  <c r="H61" i="21"/>
  <c r="P61" i="21"/>
  <c r="X61" i="21"/>
  <c r="K61" i="21"/>
  <c r="S61" i="21"/>
  <c r="L61" i="21"/>
  <c r="C131" i="21"/>
  <c r="G131" i="21"/>
  <c r="K131" i="21"/>
  <c r="O131" i="21"/>
  <c r="S131" i="21"/>
  <c r="W131" i="21"/>
  <c r="D131" i="21"/>
  <c r="H131" i="21"/>
  <c r="L131" i="21"/>
  <c r="P131" i="21"/>
  <c r="T131" i="21"/>
  <c r="X131" i="21"/>
  <c r="I131" i="21"/>
  <c r="Q131" i="21"/>
  <c r="Y131" i="21"/>
  <c r="B131" i="21"/>
  <c r="J131" i="21"/>
  <c r="R131" i="21"/>
  <c r="E131" i="21"/>
  <c r="U131" i="21"/>
  <c r="F131" i="21"/>
  <c r="V131" i="21"/>
  <c r="M131" i="21"/>
  <c r="N131" i="21"/>
  <c r="E200" i="21"/>
  <c r="I200" i="21"/>
  <c r="M200" i="21"/>
  <c r="Q200" i="21"/>
  <c r="U200" i="21"/>
  <c r="Y200" i="21"/>
  <c r="B200" i="21"/>
  <c r="F200" i="21"/>
  <c r="J200" i="21"/>
  <c r="N200" i="21"/>
  <c r="R200" i="21"/>
  <c r="V200" i="21"/>
  <c r="G200" i="21"/>
  <c r="O200" i="21"/>
  <c r="W200" i="21"/>
  <c r="H200" i="21"/>
  <c r="P200" i="21"/>
  <c r="X200" i="21"/>
  <c r="K200" i="21"/>
  <c r="C200" i="21"/>
  <c r="T200" i="21"/>
  <c r="L200" i="21"/>
  <c r="S200" i="21"/>
  <c r="D200" i="21"/>
  <c r="D96" i="21"/>
  <c r="H96" i="21"/>
  <c r="L96" i="21"/>
  <c r="P96" i="21"/>
  <c r="T96" i="21"/>
  <c r="X96" i="21"/>
  <c r="E96" i="21"/>
  <c r="I96" i="21"/>
  <c r="M96" i="21"/>
  <c r="Q96" i="21"/>
  <c r="U96" i="21"/>
  <c r="Y96" i="21"/>
  <c r="F96" i="21"/>
  <c r="N96" i="21"/>
  <c r="V96" i="21"/>
  <c r="J96" i="21"/>
  <c r="C96" i="21"/>
  <c r="S96" i="21"/>
  <c r="B96" i="21"/>
  <c r="G96" i="21"/>
  <c r="O96" i="21"/>
  <c r="W96" i="21"/>
  <c r="R96" i="21"/>
  <c r="K96" i="21"/>
  <c r="D28" i="21"/>
  <c r="H28" i="21"/>
  <c r="L28" i="21"/>
  <c r="P28" i="21"/>
  <c r="T28" i="21"/>
  <c r="X28" i="21"/>
  <c r="F28" i="21"/>
  <c r="N28" i="21"/>
  <c r="C28" i="21"/>
  <c r="K28" i="21"/>
  <c r="S28" i="21"/>
  <c r="E28" i="21"/>
  <c r="I28" i="21"/>
  <c r="M28" i="21"/>
  <c r="Q28" i="21"/>
  <c r="U28" i="21"/>
  <c r="Y28" i="21"/>
  <c r="J28" i="21"/>
  <c r="R28" i="21"/>
  <c r="V28" i="21"/>
  <c r="G28" i="21"/>
  <c r="O28" i="21"/>
  <c r="W28" i="21"/>
  <c r="B28" i="21"/>
  <c r="C269" i="21"/>
  <c r="G269" i="21"/>
  <c r="K269" i="21"/>
  <c r="O269" i="21"/>
  <c r="S269" i="21"/>
  <c r="W269" i="21"/>
  <c r="D269" i="21"/>
  <c r="H269" i="21"/>
  <c r="L269" i="21"/>
  <c r="P269" i="21"/>
  <c r="T269" i="21"/>
  <c r="X269" i="21"/>
  <c r="I269" i="21"/>
  <c r="Q269" i="21"/>
  <c r="Y269" i="21"/>
  <c r="J269" i="21"/>
  <c r="R269" i="21"/>
  <c r="M269" i="21"/>
  <c r="B269" i="21"/>
  <c r="N269" i="21"/>
  <c r="U269" i="21"/>
  <c r="V269" i="21"/>
  <c r="E269" i="21"/>
  <c r="F269" i="21"/>
  <c r="E338" i="21"/>
  <c r="I338" i="21"/>
  <c r="M338" i="21"/>
  <c r="Q338" i="21"/>
  <c r="U338" i="21"/>
  <c r="Y338" i="21"/>
  <c r="F338" i="21"/>
  <c r="J338" i="21"/>
  <c r="N338" i="21"/>
  <c r="R338" i="21"/>
  <c r="V338" i="21"/>
  <c r="G338" i="21"/>
  <c r="O338" i="21"/>
  <c r="W338" i="21"/>
  <c r="B338" i="21"/>
  <c r="H338" i="21"/>
  <c r="P338" i="21"/>
  <c r="X338" i="21"/>
  <c r="C338" i="21"/>
  <c r="S338" i="21"/>
  <c r="D338" i="21"/>
  <c r="T338" i="21"/>
  <c r="K338" i="21"/>
  <c r="L33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E202" i="28"/>
  <c r="I202" i="28"/>
  <c r="M202" i="28"/>
  <c r="Q202" i="28"/>
  <c r="U202" i="28"/>
  <c r="Y202" i="28"/>
  <c r="B202" i="28"/>
  <c r="F202" i="28"/>
  <c r="J202" i="28"/>
  <c r="N202" i="28"/>
  <c r="R202" i="28"/>
  <c r="V202" i="28"/>
  <c r="D202" i="28"/>
  <c r="L202" i="28"/>
  <c r="T202" i="28"/>
  <c r="G202" i="28"/>
  <c r="O202" i="28"/>
  <c r="W202" i="28"/>
  <c r="P202" i="28"/>
  <c r="H202" i="28"/>
  <c r="X202" i="28"/>
  <c r="K202" i="28"/>
  <c r="S202" i="28"/>
  <c r="C202" i="28"/>
  <c r="D98" i="28"/>
  <c r="H98" i="28"/>
  <c r="L98" i="28"/>
  <c r="P98" i="28"/>
  <c r="T98" i="28"/>
  <c r="X98" i="28"/>
  <c r="E98" i="28"/>
  <c r="I98" i="28"/>
  <c r="M98" i="28"/>
  <c r="Q98" i="28"/>
  <c r="U98" i="28"/>
  <c r="Y98" i="28"/>
  <c r="J98" i="28"/>
  <c r="R98" i="28"/>
  <c r="G98" i="28"/>
  <c r="S98" i="28"/>
  <c r="C98" i="28"/>
  <c r="W98" i="28"/>
  <c r="B98" i="28"/>
  <c r="F98" i="28"/>
  <c r="K98" i="28"/>
  <c r="V98" i="28"/>
  <c r="N98" i="28"/>
  <c r="O98" i="28"/>
  <c r="D236" i="28"/>
  <c r="H236" i="28"/>
  <c r="L236" i="28"/>
  <c r="P236" i="28"/>
  <c r="T236" i="28"/>
  <c r="X236" i="28"/>
  <c r="G236" i="28"/>
  <c r="M236" i="28"/>
  <c r="R236" i="28"/>
  <c r="W236" i="28"/>
  <c r="C236" i="28"/>
  <c r="I236" i="28"/>
  <c r="N236" i="28"/>
  <c r="S236" i="28"/>
  <c r="Y236" i="28"/>
  <c r="F236" i="28"/>
  <c r="Q236" i="28"/>
  <c r="J236" i="28"/>
  <c r="U236" i="28"/>
  <c r="V236" i="28"/>
  <c r="B236" i="28"/>
  <c r="E236" i="28"/>
  <c r="K236" i="28"/>
  <c r="O236" i="28"/>
  <c r="D339" i="28"/>
  <c r="H339" i="28"/>
  <c r="L339" i="28"/>
  <c r="P339" i="28"/>
  <c r="T339" i="28"/>
  <c r="X339" i="28"/>
  <c r="E339" i="28"/>
  <c r="I339" i="28"/>
  <c r="M339" i="28"/>
  <c r="Q339" i="28"/>
  <c r="U339" i="28"/>
  <c r="Y339" i="28"/>
  <c r="B339" i="28"/>
  <c r="G339" i="28"/>
  <c r="O339" i="28"/>
  <c r="W339" i="28"/>
  <c r="J339" i="28"/>
  <c r="R339" i="28"/>
  <c r="F339" i="28"/>
  <c r="V339" i="28"/>
  <c r="K339" i="28"/>
  <c r="C339" i="28"/>
  <c r="N339" i="28"/>
  <c r="S339" i="28"/>
  <c r="E63" i="28"/>
  <c r="I63" i="28"/>
  <c r="M63" i="28"/>
  <c r="Q63" i="28"/>
  <c r="U63" i="28"/>
  <c r="Y63" i="28"/>
  <c r="F63" i="28"/>
  <c r="J63" i="28"/>
  <c r="N63" i="28"/>
  <c r="R63" i="28"/>
  <c r="V63" i="28"/>
  <c r="C63" i="28"/>
  <c r="K63" i="28"/>
  <c r="S63" i="28"/>
  <c r="H63" i="28"/>
  <c r="T63" i="28"/>
  <c r="O63" i="28"/>
  <c r="L63" i="28"/>
  <c r="W63" i="28"/>
  <c r="B63" i="28"/>
  <c r="D63" i="28"/>
  <c r="X63" i="28"/>
  <c r="G63" i="28"/>
  <c r="P63" i="28"/>
  <c r="C407" i="28"/>
  <c r="G407" i="28"/>
  <c r="K407" i="28"/>
  <c r="O407" i="28"/>
  <c r="S407" i="28"/>
  <c r="W407" i="28"/>
  <c r="D407" i="28"/>
  <c r="H407" i="28"/>
  <c r="L407" i="28"/>
  <c r="P407" i="28"/>
  <c r="T407" i="28"/>
  <c r="X407" i="28"/>
  <c r="F407" i="28"/>
  <c r="N407" i="28"/>
  <c r="V407" i="28"/>
  <c r="I407" i="28"/>
  <c r="Q407" i="28"/>
  <c r="Y407" i="28"/>
  <c r="M407" i="28"/>
  <c r="R407" i="28"/>
  <c r="J407" i="28"/>
  <c r="U407" i="28"/>
  <c r="E407" i="28"/>
  <c r="B407" i="28"/>
  <c r="D373" i="28"/>
  <c r="H373" i="28"/>
  <c r="L373" i="28"/>
  <c r="P373" i="28"/>
  <c r="T373" i="28"/>
  <c r="X373" i="28"/>
  <c r="E373" i="28"/>
  <c r="I373" i="28"/>
  <c r="M373" i="28"/>
  <c r="Q373" i="28"/>
  <c r="U373" i="28"/>
  <c r="Y373" i="28"/>
  <c r="G373" i="28"/>
  <c r="O373" i="28"/>
  <c r="W373" i="28"/>
  <c r="J373" i="28"/>
  <c r="R373" i="28"/>
  <c r="N373" i="28"/>
  <c r="B373" i="28"/>
  <c r="C373" i="28"/>
  <c r="S373" i="28"/>
  <c r="F373" i="28"/>
  <c r="K373" i="28"/>
  <c r="V373" i="28"/>
  <c r="C270" i="28"/>
  <c r="F270" i="28"/>
  <c r="J270" i="28"/>
  <c r="N270" i="28"/>
  <c r="R270" i="28"/>
  <c r="V270" i="28"/>
  <c r="G270" i="28"/>
  <c r="K270" i="28"/>
  <c r="O270" i="28"/>
  <c r="S270" i="28"/>
  <c r="W270" i="28"/>
  <c r="I270" i="28"/>
  <c r="Q270" i="28"/>
  <c r="Y270" i="28"/>
  <c r="D270" i="28"/>
  <c r="L270" i="28"/>
  <c r="T270" i="28"/>
  <c r="H270" i="28"/>
  <c r="X270" i="28"/>
  <c r="M270" i="28"/>
  <c r="P270" i="28"/>
  <c r="U270" i="28"/>
  <c r="B270" i="28"/>
  <c r="E270"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F167" i="21" l="1"/>
  <c r="J167" i="21"/>
  <c r="N167" i="21"/>
  <c r="R167" i="21"/>
  <c r="V167" i="21"/>
  <c r="D167" i="21"/>
  <c r="H167" i="21"/>
  <c r="L167" i="21"/>
  <c r="P167" i="21"/>
  <c r="T167" i="21"/>
  <c r="X167" i="21"/>
  <c r="G167" i="21"/>
  <c r="O167" i="21"/>
  <c r="W167" i="21"/>
  <c r="C167" i="21"/>
  <c r="K167" i="21"/>
  <c r="S167" i="21"/>
  <c r="I167" i="21"/>
  <c r="Y167" i="21"/>
  <c r="Q167" i="21"/>
  <c r="M167" i="21"/>
  <c r="B167" i="21"/>
  <c r="U167" i="21"/>
  <c r="E167" i="21"/>
  <c r="C306" i="28"/>
  <c r="G306" i="28"/>
  <c r="K306" i="28"/>
  <c r="O306" i="28"/>
  <c r="S306" i="28"/>
  <c r="W306" i="28"/>
  <c r="E306" i="28"/>
  <c r="I306" i="28"/>
  <c r="M306" i="28"/>
  <c r="Q306" i="28"/>
  <c r="U306" i="28"/>
  <c r="Y306" i="28"/>
  <c r="B306" i="28"/>
  <c r="D306" i="28"/>
  <c r="L306" i="28"/>
  <c r="T306" i="28"/>
  <c r="F306" i="28"/>
  <c r="N306" i="28"/>
  <c r="V306" i="28"/>
  <c r="H306" i="28"/>
  <c r="P306" i="28"/>
  <c r="X306" i="28"/>
  <c r="J306" i="28"/>
  <c r="R306" i="28"/>
  <c r="E169" i="28"/>
  <c r="I169" i="28"/>
  <c r="M169" i="28"/>
  <c r="Q169" i="28"/>
  <c r="U169" i="28"/>
  <c r="Y169" i="28"/>
  <c r="B169" i="28"/>
  <c r="F169" i="28"/>
  <c r="J169" i="28"/>
  <c r="N169" i="28"/>
  <c r="R169" i="28"/>
  <c r="V169" i="28"/>
  <c r="C169" i="28"/>
  <c r="G169" i="28"/>
  <c r="K169" i="28"/>
  <c r="O169" i="28"/>
  <c r="S169" i="28"/>
  <c r="W169" i="28"/>
  <c r="D169" i="28"/>
  <c r="H169" i="28"/>
  <c r="L169" i="28"/>
  <c r="P169" i="28"/>
  <c r="T169" i="28"/>
  <c r="X169" i="28"/>
  <c r="E305" i="21"/>
  <c r="I305" i="21"/>
  <c r="M305" i="21"/>
  <c r="Q305" i="21"/>
  <c r="U305" i="21"/>
  <c r="Y305" i="21"/>
  <c r="C305" i="21"/>
  <c r="G305" i="21"/>
  <c r="K305" i="21"/>
  <c r="O305" i="21"/>
  <c r="S305" i="21"/>
  <c r="W305" i="21"/>
  <c r="J305" i="21"/>
  <c r="R305" i="21"/>
  <c r="F305" i="21"/>
  <c r="N305" i="21"/>
  <c r="V305" i="21"/>
  <c r="L305" i="21"/>
  <c r="D305" i="21"/>
  <c r="T305" i="21"/>
  <c r="B305" i="21"/>
  <c r="H305" i="21"/>
  <c r="P305" i="21"/>
  <c r="X305" i="21"/>
  <c r="F62" i="21"/>
  <c r="J62" i="21"/>
  <c r="N62" i="21"/>
  <c r="R62" i="21"/>
  <c r="V62" i="21"/>
  <c r="C62" i="21"/>
  <c r="G62" i="21"/>
  <c r="K62" i="21"/>
  <c r="O62" i="21"/>
  <c r="S62" i="21"/>
  <c r="W62" i="21"/>
  <c r="H62" i="21"/>
  <c r="P62" i="21"/>
  <c r="X62" i="21"/>
  <c r="D62" i="21"/>
  <c r="T62" i="21"/>
  <c r="M62" i="21"/>
  <c r="I62" i="21"/>
  <c r="Q62" i="21"/>
  <c r="Y62" i="21"/>
  <c r="B62" i="21"/>
  <c r="L62" i="21"/>
  <c r="E62" i="21"/>
  <c r="U62" i="21"/>
  <c r="E97" i="21"/>
  <c r="I97" i="21"/>
  <c r="M97" i="21"/>
  <c r="Q97" i="21"/>
  <c r="U97" i="21"/>
  <c r="Y97" i="21"/>
  <c r="B97" i="21"/>
  <c r="F97" i="21"/>
  <c r="J97" i="21"/>
  <c r="N97" i="21"/>
  <c r="R97" i="21"/>
  <c r="V97" i="21"/>
  <c r="G97" i="21"/>
  <c r="O97" i="21"/>
  <c r="W97" i="21"/>
  <c r="C97" i="21"/>
  <c r="S97" i="21"/>
  <c r="L97" i="21"/>
  <c r="H97" i="21"/>
  <c r="P97" i="21"/>
  <c r="X97" i="21"/>
  <c r="K97" i="21"/>
  <c r="D97" i="21"/>
  <c r="T97" i="21"/>
  <c r="D270" i="21"/>
  <c r="H270" i="21"/>
  <c r="L270" i="21"/>
  <c r="P270" i="21"/>
  <c r="T270" i="21"/>
  <c r="X270" i="21"/>
  <c r="E270" i="21"/>
  <c r="I270" i="21"/>
  <c r="M270" i="21"/>
  <c r="Q270" i="21"/>
  <c r="U270" i="21"/>
  <c r="Y270" i="21"/>
  <c r="J270" i="21"/>
  <c r="R270" i="21"/>
  <c r="C270" i="21"/>
  <c r="K270" i="21"/>
  <c r="S270" i="21"/>
  <c r="F270" i="21"/>
  <c r="V270" i="21"/>
  <c r="G270" i="21"/>
  <c r="W270" i="21"/>
  <c r="B270" i="21"/>
  <c r="N270" i="21"/>
  <c r="O270" i="21"/>
  <c r="F339" i="21"/>
  <c r="J339" i="21"/>
  <c r="N339" i="21"/>
  <c r="R339" i="21"/>
  <c r="V339" i="21"/>
  <c r="C339" i="21"/>
  <c r="G339" i="21"/>
  <c r="K339" i="21"/>
  <c r="O339" i="21"/>
  <c r="S339" i="21"/>
  <c r="W339" i="21"/>
  <c r="H339" i="21"/>
  <c r="P339" i="21"/>
  <c r="X339" i="21"/>
  <c r="I339" i="21"/>
  <c r="Q339" i="21"/>
  <c r="Y339" i="21"/>
  <c r="B339" i="21"/>
  <c r="L339" i="21"/>
  <c r="M339" i="21"/>
  <c r="T339" i="21"/>
  <c r="U339" i="21"/>
  <c r="D339" i="21"/>
  <c r="E339" i="21"/>
  <c r="A340" i="21"/>
  <c r="D132" i="21"/>
  <c r="H132" i="21"/>
  <c r="L132" i="21"/>
  <c r="P132" i="21"/>
  <c r="T132" i="21"/>
  <c r="X132" i="21"/>
  <c r="E132" i="21"/>
  <c r="I132" i="21"/>
  <c r="M132" i="21"/>
  <c r="Q132" i="21"/>
  <c r="U132" i="21"/>
  <c r="Y132" i="21"/>
  <c r="J132" i="21"/>
  <c r="R132" i="21"/>
  <c r="C132" i="21"/>
  <c r="K132" i="21"/>
  <c r="S132" i="21"/>
  <c r="B132" i="21"/>
  <c r="N132" i="21"/>
  <c r="F132" i="21"/>
  <c r="G132" i="21"/>
  <c r="O132" i="21"/>
  <c r="V132" i="21"/>
  <c r="W132" i="21"/>
  <c r="E407" i="21"/>
  <c r="I407" i="21"/>
  <c r="M407" i="21"/>
  <c r="Q407" i="21"/>
  <c r="U407" i="21"/>
  <c r="Y407" i="21"/>
  <c r="C407" i="21"/>
  <c r="H407" i="21"/>
  <c r="N407" i="21"/>
  <c r="S407" i="21"/>
  <c r="X407" i="21"/>
  <c r="D407" i="21"/>
  <c r="J407" i="21"/>
  <c r="O407" i="21"/>
  <c r="T407" i="21"/>
  <c r="K407" i="21"/>
  <c r="V407" i="21"/>
  <c r="L407" i="21"/>
  <c r="W407" i="21"/>
  <c r="F407" i="21"/>
  <c r="G407" i="21"/>
  <c r="B407" i="21"/>
  <c r="P407" i="21"/>
  <c r="R407" i="21"/>
  <c r="A408" i="21"/>
  <c r="A306" i="21"/>
  <c r="E29" i="21"/>
  <c r="I29" i="21"/>
  <c r="M29" i="21"/>
  <c r="Q29" i="21"/>
  <c r="U29" i="21"/>
  <c r="Y29" i="21"/>
  <c r="B29" i="21"/>
  <c r="C29" i="21"/>
  <c r="K29" i="21"/>
  <c r="S29" i="21"/>
  <c r="H29" i="21"/>
  <c r="P29" i="21"/>
  <c r="X29" i="21"/>
  <c r="F29" i="21"/>
  <c r="J29" i="21"/>
  <c r="N29" i="21"/>
  <c r="R29" i="21"/>
  <c r="V29" i="21"/>
  <c r="G29" i="21"/>
  <c r="O29" i="21"/>
  <c r="W29" i="21"/>
  <c r="D29" i="21"/>
  <c r="L29" i="21"/>
  <c r="T29" i="21"/>
  <c r="F201" i="21"/>
  <c r="J201" i="21"/>
  <c r="N201" i="21"/>
  <c r="R201" i="21"/>
  <c r="V201" i="21"/>
  <c r="C201" i="21"/>
  <c r="G201" i="21"/>
  <c r="K201" i="21"/>
  <c r="O201" i="21"/>
  <c r="S201" i="21"/>
  <c r="W201" i="21"/>
  <c r="B201" i="21"/>
  <c r="H201" i="21"/>
  <c r="P201" i="21"/>
  <c r="X201" i="21"/>
  <c r="I201" i="21"/>
  <c r="Q201" i="21"/>
  <c r="Y201" i="21"/>
  <c r="D201" i="21"/>
  <c r="T201" i="21"/>
  <c r="L201" i="21"/>
  <c r="E201" i="21"/>
  <c r="U201" i="21"/>
  <c r="M201" i="21"/>
  <c r="F236" i="21"/>
  <c r="J236" i="21"/>
  <c r="N236" i="21"/>
  <c r="R236" i="21"/>
  <c r="V236" i="21"/>
  <c r="C236" i="21"/>
  <c r="G236" i="21"/>
  <c r="K236" i="21"/>
  <c r="O236" i="21"/>
  <c r="S236" i="21"/>
  <c r="W236" i="21"/>
  <c r="B236" i="21"/>
  <c r="H236" i="21"/>
  <c r="P236" i="21"/>
  <c r="X236" i="21"/>
  <c r="I236" i="21"/>
  <c r="Q236" i="21"/>
  <c r="Y236" i="21"/>
  <c r="L236" i="21"/>
  <c r="D236" i="21"/>
  <c r="U236" i="21"/>
  <c r="M236" i="21"/>
  <c r="T236" i="21"/>
  <c r="E236" i="21"/>
  <c r="D373" i="21"/>
  <c r="H373" i="21"/>
  <c r="L373" i="21"/>
  <c r="P373" i="21"/>
  <c r="T373" i="21"/>
  <c r="X373" i="21"/>
  <c r="E373" i="21"/>
  <c r="I373" i="21"/>
  <c r="M373" i="21"/>
  <c r="Q373" i="21"/>
  <c r="U373" i="21"/>
  <c r="Y373" i="21"/>
  <c r="F373" i="21"/>
  <c r="N373" i="21"/>
  <c r="V373" i="21"/>
  <c r="G373" i="21"/>
  <c r="O373" i="21"/>
  <c r="W373" i="21"/>
  <c r="R373" i="21"/>
  <c r="C373" i="21"/>
  <c r="S373" i="21"/>
  <c r="J373" i="21"/>
  <c r="B373" i="21"/>
  <c r="K373" i="21"/>
  <c r="A374" i="21"/>
  <c r="E237" i="28"/>
  <c r="I237" i="28"/>
  <c r="M237" i="28"/>
  <c r="Q237" i="28"/>
  <c r="U237" i="28"/>
  <c r="Y237" i="28"/>
  <c r="F237" i="28"/>
  <c r="K237" i="28"/>
  <c r="P237" i="28"/>
  <c r="V237" i="28"/>
  <c r="B237" i="28"/>
  <c r="G237" i="28"/>
  <c r="L237" i="28"/>
  <c r="R237" i="28"/>
  <c r="W237" i="28"/>
  <c r="D237" i="28"/>
  <c r="O237" i="28"/>
  <c r="H237" i="28"/>
  <c r="S237" i="28"/>
  <c r="T237" i="28"/>
  <c r="C237" i="28"/>
  <c r="X237" i="28"/>
  <c r="N237" i="28"/>
  <c r="J237" i="28"/>
  <c r="D408" i="28"/>
  <c r="H408" i="28"/>
  <c r="L408" i="28"/>
  <c r="P408" i="28"/>
  <c r="T408" i="28"/>
  <c r="X408" i="28"/>
  <c r="E408" i="28"/>
  <c r="I408" i="28"/>
  <c r="M408" i="28"/>
  <c r="Q408" i="28"/>
  <c r="U408" i="28"/>
  <c r="Y408" i="28"/>
  <c r="G408" i="28"/>
  <c r="O408" i="28"/>
  <c r="W408" i="28"/>
  <c r="J408" i="28"/>
  <c r="R408" i="28"/>
  <c r="F408" i="28"/>
  <c r="V408" i="28"/>
  <c r="K408" i="28"/>
  <c r="S408" i="28"/>
  <c r="B408" i="28"/>
  <c r="C408" i="28"/>
  <c r="N408" i="28"/>
  <c r="E99" i="28"/>
  <c r="I99" i="28"/>
  <c r="M99" i="28"/>
  <c r="Q99" i="28"/>
  <c r="U99" i="28"/>
  <c r="Y99" i="28"/>
  <c r="B99" i="28"/>
  <c r="F99" i="28"/>
  <c r="J99" i="28"/>
  <c r="N99" i="28"/>
  <c r="R99" i="28"/>
  <c r="V99" i="28"/>
  <c r="C99" i="28"/>
  <c r="K99" i="28"/>
  <c r="S99" i="28"/>
  <c r="G99" i="28"/>
  <c r="P99" i="28"/>
  <c r="D99" i="28"/>
  <c r="H99" i="28"/>
  <c r="T99" i="28"/>
  <c r="L99" i="28"/>
  <c r="W99" i="28"/>
  <c r="O99" i="28"/>
  <c r="X99" i="28"/>
  <c r="E374" i="28"/>
  <c r="I374" i="28"/>
  <c r="M374" i="28"/>
  <c r="Q374" i="28"/>
  <c r="U374" i="28"/>
  <c r="Y374" i="28"/>
  <c r="F374" i="28"/>
  <c r="J374" i="28"/>
  <c r="N374" i="28"/>
  <c r="R374" i="28"/>
  <c r="V374" i="28"/>
  <c r="H374" i="28"/>
  <c r="P374" i="28"/>
  <c r="X374" i="28"/>
  <c r="C374" i="28"/>
  <c r="K374" i="28"/>
  <c r="S374" i="28"/>
  <c r="G374" i="28"/>
  <c r="W374" i="28"/>
  <c r="L374" i="28"/>
  <c r="B374" i="28"/>
  <c r="D374" i="28"/>
  <c r="O374" i="28"/>
  <c r="T374" i="28"/>
  <c r="F203" i="28"/>
  <c r="J203" i="28"/>
  <c r="N203" i="28"/>
  <c r="R203" i="28"/>
  <c r="V203" i="28"/>
  <c r="C203" i="28"/>
  <c r="G203" i="28"/>
  <c r="K203" i="28"/>
  <c r="O203" i="28"/>
  <c r="S203" i="28"/>
  <c r="W203" i="28"/>
  <c r="B203" i="28"/>
  <c r="E203" i="28"/>
  <c r="M203" i="28"/>
  <c r="U203" i="28"/>
  <c r="H203" i="28"/>
  <c r="P203" i="28"/>
  <c r="X203" i="28"/>
  <c r="I203" i="28"/>
  <c r="Y203" i="28"/>
  <c r="D203" i="28"/>
  <c r="Q203" i="28"/>
  <c r="L203" i="28"/>
  <c r="T203"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C271" i="28"/>
  <c r="G271" i="28"/>
  <c r="K271" i="28"/>
  <c r="O271" i="28"/>
  <c r="S271" i="28"/>
  <c r="W271" i="28"/>
  <c r="B271" i="28"/>
  <c r="D271" i="28"/>
  <c r="H271" i="28"/>
  <c r="L271" i="28"/>
  <c r="P271" i="28"/>
  <c r="T271" i="28"/>
  <c r="X271" i="28"/>
  <c r="J271" i="28"/>
  <c r="R271" i="28"/>
  <c r="E271" i="28"/>
  <c r="M271" i="28"/>
  <c r="U271" i="28"/>
  <c r="Q271" i="28"/>
  <c r="F271" i="28"/>
  <c r="V271" i="28"/>
  <c r="Y271" i="28"/>
  <c r="I271" i="28"/>
  <c r="N271" i="28"/>
  <c r="E340" i="28"/>
  <c r="I340" i="28"/>
  <c r="M340" i="28"/>
  <c r="Q340" i="28"/>
  <c r="U340" i="28"/>
  <c r="Y340" i="28"/>
  <c r="F340" i="28"/>
  <c r="J340" i="28"/>
  <c r="N340" i="28"/>
  <c r="R340" i="28"/>
  <c r="V340" i="28"/>
  <c r="H340" i="28"/>
  <c r="P340" i="28"/>
  <c r="X340" i="28"/>
  <c r="B340" i="28"/>
  <c r="C340" i="28"/>
  <c r="K340" i="28"/>
  <c r="S340" i="28"/>
  <c r="O340" i="28"/>
  <c r="D340" i="28"/>
  <c r="T340" i="28"/>
  <c r="L340" i="28"/>
  <c r="W340" i="28"/>
  <c r="G340"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C168" i="21" l="1"/>
  <c r="G168" i="21"/>
  <c r="K168" i="21"/>
  <c r="O168" i="21"/>
  <c r="S168" i="21"/>
  <c r="W168" i="21"/>
  <c r="E168" i="21"/>
  <c r="I168" i="21"/>
  <c r="M168" i="21"/>
  <c r="Q168" i="21"/>
  <c r="U168" i="21"/>
  <c r="Y168" i="21"/>
  <c r="H168" i="21"/>
  <c r="P168" i="21"/>
  <c r="X168" i="21"/>
  <c r="D168" i="21"/>
  <c r="L168" i="21"/>
  <c r="T168" i="21"/>
  <c r="R168" i="21"/>
  <c r="J168" i="21"/>
  <c r="B168" i="21"/>
  <c r="V168" i="21"/>
  <c r="F168" i="21"/>
  <c r="N168" i="21"/>
  <c r="D307" i="28"/>
  <c r="H307" i="28"/>
  <c r="L307" i="28"/>
  <c r="P307" i="28"/>
  <c r="T307" i="28"/>
  <c r="X307" i="28"/>
  <c r="F307" i="28"/>
  <c r="J307" i="28"/>
  <c r="N307" i="28"/>
  <c r="R307" i="28"/>
  <c r="V307" i="28"/>
  <c r="E307" i="28"/>
  <c r="M307" i="28"/>
  <c r="U307" i="28"/>
  <c r="G307" i="28"/>
  <c r="O307" i="28"/>
  <c r="W307" i="28"/>
  <c r="B307" i="28"/>
  <c r="I307" i="28"/>
  <c r="Q307" i="28"/>
  <c r="Y307" i="28"/>
  <c r="C307" i="28"/>
  <c r="K307" i="28"/>
  <c r="S307" i="28"/>
  <c r="F170" i="28"/>
  <c r="J170" i="28"/>
  <c r="N170" i="28"/>
  <c r="R170" i="28"/>
  <c r="V170" i="28"/>
  <c r="C170" i="28"/>
  <c r="G170" i="28"/>
  <c r="K170" i="28"/>
  <c r="O170" i="28"/>
  <c r="S170" i="28"/>
  <c r="W170" i="28"/>
  <c r="B170" i="28"/>
  <c r="D170" i="28"/>
  <c r="H170" i="28"/>
  <c r="L170" i="28"/>
  <c r="P170" i="28"/>
  <c r="T170" i="28"/>
  <c r="X170" i="28"/>
  <c r="E170" i="28"/>
  <c r="I170" i="28"/>
  <c r="M170" i="28"/>
  <c r="Q170" i="28"/>
  <c r="U170" i="28"/>
  <c r="Y170" i="28"/>
  <c r="F306" i="21"/>
  <c r="J306" i="21"/>
  <c r="N306" i="21"/>
  <c r="R306" i="21"/>
  <c r="V306" i="21"/>
  <c r="D306" i="21"/>
  <c r="H306" i="21"/>
  <c r="L306" i="21"/>
  <c r="P306" i="21"/>
  <c r="T306" i="21"/>
  <c r="X306" i="21"/>
  <c r="C306" i="21"/>
  <c r="K306" i="21"/>
  <c r="S306" i="21"/>
  <c r="G306" i="21"/>
  <c r="O306" i="21"/>
  <c r="W306" i="21"/>
  <c r="E306" i="21"/>
  <c r="U306" i="21"/>
  <c r="M306" i="21"/>
  <c r="B306" i="21"/>
  <c r="I306" i="21"/>
  <c r="Q306" i="21"/>
  <c r="Y306" i="21"/>
  <c r="C63" i="21"/>
  <c r="G63" i="21"/>
  <c r="K63" i="21"/>
  <c r="O63" i="21"/>
  <c r="S63" i="21"/>
  <c r="W63" i="21"/>
  <c r="D63" i="21"/>
  <c r="H63" i="21"/>
  <c r="L63" i="21"/>
  <c r="P63" i="21"/>
  <c r="T63" i="21"/>
  <c r="X63" i="21"/>
  <c r="I63" i="21"/>
  <c r="Q63" i="21"/>
  <c r="Y63" i="21"/>
  <c r="U63" i="21"/>
  <c r="N63" i="21"/>
  <c r="J63" i="21"/>
  <c r="R63" i="21"/>
  <c r="E63" i="21"/>
  <c r="M63" i="21"/>
  <c r="B63" i="21"/>
  <c r="F63" i="21"/>
  <c r="V63" i="21"/>
  <c r="C237" i="21"/>
  <c r="G237" i="21"/>
  <c r="K237" i="21"/>
  <c r="O237" i="21"/>
  <c r="S237" i="21"/>
  <c r="W237" i="21"/>
  <c r="D237" i="21"/>
  <c r="H237" i="21"/>
  <c r="L237" i="21"/>
  <c r="P237" i="21"/>
  <c r="T237" i="21"/>
  <c r="X237" i="21"/>
  <c r="I237" i="21"/>
  <c r="Q237" i="21"/>
  <c r="Y237" i="21"/>
  <c r="B237" i="21"/>
  <c r="J237" i="21"/>
  <c r="R237" i="21"/>
  <c r="E237" i="21"/>
  <c r="U237" i="21"/>
  <c r="M237" i="21"/>
  <c r="F237" i="21"/>
  <c r="V237" i="21"/>
  <c r="N237" i="21"/>
  <c r="E374" i="21"/>
  <c r="I374" i="21"/>
  <c r="M374" i="21"/>
  <c r="Q374" i="21"/>
  <c r="U374" i="21"/>
  <c r="Y374" i="21"/>
  <c r="F374" i="21"/>
  <c r="J374" i="21"/>
  <c r="N374" i="21"/>
  <c r="R374" i="21"/>
  <c r="V374" i="21"/>
  <c r="G374" i="21"/>
  <c r="O374" i="21"/>
  <c r="W374" i="21"/>
  <c r="H374" i="21"/>
  <c r="P374" i="21"/>
  <c r="X374" i="21"/>
  <c r="K374" i="21"/>
  <c r="L374" i="21"/>
  <c r="S374" i="21"/>
  <c r="T374" i="21"/>
  <c r="B374" i="21"/>
  <c r="C374" i="21"/>
  <c r="D374" i="21"/>
  <c r="A375" i="21"/>
  <c r="E133" i="21"/>
  <c r="I133" i="21"/>
  <c r="M133" i="21"/>
  <c r="Q133" i="21"/>
  <c r="U133" i="21"/>
  <c r="Y133" i="21"/>
  <c r="B133" i="21"/>
  <c r="F133" i="21"/>
  <c r="J133" i="21"/>
  <c r="N133" i="21"/>
  <c r="R133" i="21"/>
  <c r="V133" i="21"/>
  <c r="C133" i="21"/>
  <c r="K133" i="21"/>
  <c r="S133" i="21"/>
  <c r="D133" i="21"/>
  <c r="L133" i="21"/>
  <c r="T133" i="21"/>
  <c r="G133" i="21"/>
  <c r="W133" i="21"/>
  <c r="P133" i="21"/>
  <c r="H133" i="21"/>
  <c r="X133" i="21"/>
  <c r="O133" i="21"/>
  <c r="F408" i="21"/>
  <c r="J408" i="21"/>
  <c r="N408" i="21"/>
  <c r="R408" i="21"/>
  <c r="V408" i="21"/>
  <c r="G408" i="21"/>
  <c r="L408" i="21"/>
  <c r="Q408" i="21"/>
  <c r="W408" i="21"/>
  <c r="C408" i="21"/>
  <c r="H408" i="21"/>
  <c r="M408" i="21"/>
  <c r="S408" i="21"/>
  <c r="X408" i="21"/>
  <c r="I408" i="21"/>
  <c r="T408" i="21"/>
  <c r="K408" i="21"/>
  <c r="U408" i="21"/>
  <c r="D408" i="21"/>
  <c r="Y408" i="21"/>
  <c r="E408" i="21"/>
  <c r="O408" i="21"/>
  <c r="P408" i="21"/>
  <c r="B408" i="21"/>
  <c r="A409" i="21"/>
  <c r="F30" i="21"/>
  <c r="J30" i="21"/>
  <c r="N30" i="21"/>
  <c r="R30" i="21"/>
  <c r="V30" i="21"/>
  <c r="D30" i="21"/>
  <c r="L30" i="21"/>
  <c r="X30" i="21"/>
  <c r="I30" i="21"/>
  <c r="U30" i="21"/>
  <c r="C30" i="21"/>
  <c r="G30" i="21"/>
  <c r="K30" i="21"/>
  <c r="O30" i="21"/>
  <c r="S30" i="21"/>
  <c r="W30" i="21"/>
  <c r="B30" i="21"/>
  <c r="H30" i="21"/>
  <c r="P30" i="21"/>
  <c r="T30" i="21"/>
  <c r="E30" i="21"/>
  <c r="M30" i="21"/>
  <c r="Q30" i="21"/>
  <c r="Y30" i="21"/>
  <c r="C202" i="21"/>
  <c r="G202" i="21"/>
  <c r="K202" i="21"/>
  <c r="O202" i="21"/>
  <c r="S202" i="21"/>
  <c r="W202" i="21"/>
  <c r="D202" i="21"/>
  <c r="H202" i="21"/>
  <c r="L202" i="21"/>
  <c r="P202" i="21"/>
  <c r="T202" i="21"/>
  <c r="X202" i="21"/>
  <c r="I202" i="21"/>
  <c r="Q202" i="21"/>
  <c r="Y202" i="21"/>
  <c r="B202" i="21"/>
  <c r="J202" i="21"/>
  <c r="R202" i="21"/>
  <c r="M202" i="21"/>
  <c r="U202" i="21"/>
  <c r="F202" i="21"/>
  <c r="N202" i="21"/>
  <c r="E202" i="21"/>
  <c r="V202" i="21"/>
  <c r="F98" i="21"/>
  <c r="J98" i="21"/>
  <c r="N98" i="21"/>
  <c r="R98" i="21"/>
  <c r="V98" i="21"/>
  <c r="C98" i="21"/>
  <c r="G98" i="21"/>
  <c r="K98" i="21"/>
  <c r="O98" i="21"/>
  <c r="S98" i="21"/>
  <c r="W98" i="21"/>
  <c r="B98" i="21"/>
  <c r="H98" i="21"/>
  <c r="P98" i="21"/>
  <c r="X98" i="21"/>
  <c r="L98" i="21"/>
  <c r="E98" i="21"/>
  <c r="U98" i="21"/>
  <c r="I98" i="21"/>
  <c r="Q98" i="21"/>
  <c r="Y98" i="21"/>
  <c r="D98" i="21"/>
  <c r="T98" i="21"/>
  <c r="M98" i="21"/>
  <c r="E271" i="21"/>
  <c r="I271" i="21"/>
  <c r="F271" i="21"/>
  <c r="J271" i="21"/>
  <c r="C271" i="21"/>
  <c r="K271" i="21"/>
  <c r="O271" i="21"/>
  <c r="S271" i="21"/>
  <c r="W271" i="21"/>
  <c r="B271" i="21"/>
  <c r="D271" i="21"/>
  <c r="L271" i="21"/>
  <c r="P271" i="21"/>
  <c r="T271" i="21"/>
  <c r="X271" i="21"/>
  <c r="M271" i="21"/>
  <c r="U271" i="21"/>
  <c r="N271" i="21"/>
  <c r="V271" i="21"/>
  <c r="G271" i="21"/>
  <c r="Y271" i="21"/>
  <c r="H271" i="21"/>
  <c r="Q271" i="21"/>
  <c r="R271" i="21"/>
  <c r="A307" i="21"/>
  <c r="C340" i="21"/>
  <c r="G340" i="21"/>
  <c r="K340" i="21"/>
  <c r="O340" i="21"/>
  <c r="S340" i="21"/>
  <c r="W340" i="21"/>
  <c r="B340" i="21"/>
  <c r="D340" i="21"/>
  <c r="H340" i="21"/>
  <c r="L340" i="21"/>
  <c r="P340" i="21"/>
  <c r="T340" i="21"/>
  <c r="X340" i="21"/>
  <c r="I340" i="21"/>
  <c r="Q340" i="21"/>
  <c r="Y340" i="21"/>
  <c r="J340" i="21"/>
  <c r="R340" i="21"/>
  <c r="E340" i="21"/>
  <c r="U340" i="21"/>
  <c r="F340" i="21"/>
  <c r="V340" i="21"/>
  <c r="M340" i="21"/>
  <c r="N340" i="21"/>
  <c r="A341" i="21"/>
  <c r="C204" i="28"/>
  <c r="G204" i="28"/>
  <c r="K204" i="28"/>
  <c r="O204" i="28"/>
  <c r="S204" i="28"/>
  <c r="W204" i="28"/>
  <c r="D204" i="28"/>
  <c r="H204" i="28"/>
  <c r="L204" i="28"/>
  <c r="P204" i="28"/>
  <c r="T204" i="28"/>
  <c r="X204" i="28"/>
  <c r="F204" i="28"/>
  <c r="N204" i="28"/>
  <c r="V204" i="28"/>
  <c r="I204" i="28"/>
  <c r="Q204" i="28"/>
  <c r="Y204" i="28"/>
  <c r="R204" i="28"/>
  <c r="E204" i="28"/>
  <c r="B204" i="28"/>
  <c r="U204" i="28"/>
  <c r="J204" i="28"/>
  <c r="M204" i="28"/>
  <c r="F238" i="28"/>
  <c r="J238" i="28"/>
  <c r="N238" i="28"/>
  <c r="R238" i="28"/>
  <c r="V238" i="28"/>
  <c r="D238" i="28"/>
  <c r="I238" i="28"/>
  <c r="O238" i="28"/>
  <c r="T238" i="28"/>
  <c r="Y238" i="28"/>
  <c r="E238" i="28"/>
  <c r="K238" i="28"/>
  <c r="P238" i="28"/>
  <c r="U238" i="28"/>
  <c r="B238" i="28"/>
  <c r="C238" i="28"/>
  <c r="M238" i="28"/>
  <c r="X238" i="28"/>
  <c r="G238" i="28"/>
  <c r="Q238" i="28"/>
  <c r="S238" i="28"/>
  <c r="W238" i="28"/>
  <c r="H238" i="28"/>
  <c r="L238" i="28"/>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F341" i="28"/>
  <c r="J341" i="28"/>
  <c r="N341" i="28"/>
  <c r="R341" i="28"/>
  <c r="V341" i="28"/>
  <c r="C341" i="28"/>
  <c r="G341" i="28"/>
  <c r="K341" i="28"/>
  <c r="O341" i="28"/>
  <c r="S341" i="28"/>
  <c r="W341" i="28"/>
  <c r="I341" i="28"/>
  <c r="Q341" i="28"/>
  <c r="Y341" i="28"/>
  <c r="D341" i="28"/>
  <c r="L341" i="28"/>
  <c r="T341" i="28"/>
  <c r="B341" i="28"/>
  <c r="H341" i="28"/>
  <c r="X341" i="28"/>
  <c r="M341" i="28"/>
  <c r="U341" i="28"/>
  <c r="P341" i="28"/>
  <c r="E341" i="28"/>
  <c r="D272" i="28"/>
  <c r="H272" i="28"/>
  <c r="L272" i="28"/>
  <c r="P272" i="28"/>
  <c r="T272" i="28"/>
  <c r="X272" i="28"/>
  <c r="E272" i="28"/>
  <c r="I272" i="28"/>
  <c r="M272" i="28"/>
  <c r="Q272" i="28"/>
  <c r="U272" i="28"/>
  <c r="Y272" i="28"/>
  <c r="B272" i="28"/>
  <c r="C272" i="28"/>
  <c r="K272" i="28"/>
  <c r="S272" i="28"/>
  <c r="F272" i="28"/>
  <c r="N272" i="28"/>
  <c r="V272" i="28"/>
  <c r="J272" i="28"/>
  <c r="O272" i="28"/>
  <c r="G272" i="28"/>
  <c r="R272" i="28"/>
  <c r="W272" i="28"/>
  <c r="C65" i="28"/>
  <c r="G65" i="28"/>
  <c r="K65" i="28"/>
  <c r="O65" i="28"/>
  <c r="S65" i="28"/>
  <c r="W65" i="28"/>
  <c r="D65" i="28"/>
  <c r="H65" i="28"/>
  <c r="L65" i="28"/>
  <c r="P65" i="28"/>
  <c r="T65" i="28"/>
  <c r="X65" i="28"/>
  <c r="E65" i="28"/>
  <c r="M65" i="28"/>
  <c r="U65" i="28"/>
  <c r="B65" i="28"/>
  <c r="F65" i="28"/>
  <c r="Q65" i="28"/>
  <c r="J65" i="28"/>
  <c r="Y65" i="28"/>
  <c r="I65" i="28"/>
  <c r="R65" i="28"/>
  <c r="V65" i="28"/>
  <c r="N65" i="28"/>
  <c r="E409" i="28"/>
  <c r="I409" i="28"/>
  <c r="M409" i="28"/>
  <c r="Q409" i="28"/>
  <c r="U409" i="28"/>
  <c r="Y409" i="28"/>
  <c r="F409" i="28"/>
  <c r="J409" i="28"/>
  <c r="N409" i="28"/>
  <c r="R409" i="28"/>
  <c r="V409" i="28"/>
  <c r="H409" i="28"/>
  <c r="P409" i="28"/>
  <c r="X409" i="28"/>
  <c r="C409" i="28"/>
  <c r="K409" i="28"/>
  <c r="S409" i="28"/>
  <c r="O409" i="28"/>
  <c r="B409" i="28"/>
  <c r="D409" i="28"/>
  <c r="T409" i="28"/>
  <c r="G409" i="28"/>
  <c r="W409" i="28"/>
  <c r="L409"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F375" i="28"/>
  <c r="J375" i="28"/>
  <c r="N375" i="28"/>
  <c r="C375" i="28"/>
  <c r="G375" i="28"/>
  <c r="K375" i="28"/>
  <c r="O375" i="28"/>
  <c r="S375" i="28"/>
  <c r="W375" i="28"/>
  <c r="I375" i="28"/>
  <c r="Q375" i="28"/>
  <c r="V375" i="28"/>
  <c r="D375" i="28"/>
  <c r="L375" i="28"/>
  <c r="R375" i="28"/>
  <c r="X375" i="28"/>
  <c r="P375" i="28"/>
  <c r="E375" i="28"/>
  <c r="T375" i="28"/>
  <c r="M375" i="28"/>
  <c r="U375" i="28"/>
  <c r="B375" i="28"/>
  <c r="H375" i="28"/>
  <c r="Y375"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D169" i="21" l="1"/>
  <c r="H169" i="21"/>
  <c r="L169" i="21"/>
  <c r="P169" i="21"/>
  <c r="T169" i="21"/>
  <c r="X169" i="21"/>
  <c r="F169" i="21"/>
  <c r="J169" i="21"/>
  <c r="N169" i="21"/>
  <c r="R169" i="21"/>
  <c r="V169" i="21"/>
  <c r="I169" i="21"/>
  <c r="Q169" i="21"/>
  <c r="Y169" i="21"/>
  <c r="E169" i="21"/>
  <c r="M169" i="21"/>
  <c r="U169" i="21"/>
  <c r="K169" i="21"/>
  <c r="C169" i="21"/>
  <c r="S169" i="21"/>
  <c r="O169" i="21"/>
  <c r="G169" i="21"/>
  <c r="W169" i="21"/>
  <c r="B169" i="21"/>
  <c r="C171" i="28"/>
  <c r="G171" i="28"/>
  <c r="K171" i="28"/>
  <c r="O171" i="28"/>
  <c r="S171" i="28"/>
  <c r="W171" i="28"/>
  <c r="D171" i="28"/>
  <c r="H171" i="28"/>
  <c r="L171" i="28"/>
  <c r="P171" i="28"/>
  <c r="T171" i="28"/>
  <c r="X171" i="28"/>
  <c r="E171" i="28"/>
  <c r="I171" i="28"/>
  <c r="M171" i="28"/>
  <c r="Q171" i="28"/>
  <c r="U171" i="28"/>
  <c r="Y171" i="28"/>
  <c r="B171" i="28"/>
  <c r="F171" i="28"/>
  <c r="J171" i="28"/>
  <c r="N171" i="28"/>
  <c r="R171" i="28"/>
  <c r="V171" i="28"/>
  <c r="E308" i="28"/>
  <c r="I308" i="28"/>
  <c r="M308" i="28"/>
  <c r="Q308" i="28"/>
  <c r="U308" i="28"/>
  <c r="Y308" i="28"/>
  <c r="B308" i="28"/>
  <c r="C308" i="28"/>
  <c r="G308" i="28"/>
  <c r="K308" i="28"/>
  <c r="O308" i="28"/>
  <c r="S308" i="28"/>
  <c r="W308" i="28"/>
  <c r="F308" i="28"/>
  <c r="N308" i="28"/>
  <c r="V308" i="28"/>
  <c r="H308" i="28"/>
  <c r="P308" i="28"/>
  <c r="X308" i="28"/>
  <c r="J308" i="28"/>
  <c r="R308" i="28"/>
  <c r="D308" i="28"/>
  <c r="L308" i="28"/>
  <c r="T308" i="28"/>
  <c r="C307" i="21"/>
  <c r="G307" i="21"/>
  <c r="K307" i="21"/>
  <c r="O307" i="21"/>
  <c r="S307" i="21"/>
  <c r="W307" i="21"/>
  <c r="E307" i="21"/>
  <c r="I307" i="21"/>
  <c r="M307" i="21"/>
  <c r="Q307" i="21"/>
  <c r="U307" i="21"/>
  <c r="Y307" i="21"/>
  <c r="D307" i="21"/>
  <c r="L307" i="21"/>
  <c r="T307" i="21"/>
  <c r="H307" i="21"/>
  <c r="P307" i="21"/>
  <c r="X307" i="21"/>
  <c r="N307" i="21"/>
  <c r="F307" i="21"/>
  <c r="V307" i="21"/>
  <c r="R307" i="21"/>
  <c r="B307" i="21"/>
  <c r="J307" i="21"/>
  <c r="F134" i="21"/>
  <c r="J134" i="21"/>
  <c r="N134" i="21"/>
  <c r="R134" i="21"/>
  <c r="V134" i="21"/>
  <c r="C134" i="21"/>
  <c r="G134" i="21"/>
  <c r="K134" i="21"/>
  <c r="O134" i="21"/>
  <c r="S134" i="21"/>
  <c r="W134" i="21"/>
  <c r="B134" i="21"/>
  <c r="D134" i="21"/>
  <c r="L134" i="21"/>
  <c r="T134" i="21"/>
  <c r="E134" i="21"/>
  <c r="M134" i="21"/>
  <c r="U134" i="21"/>
  <c r="P134" i="21"/>
  <c r="H134" i="21"/>
  <c r="Y134" i="21"/>
  <c r="Q134" i="21"/>
  <c r="X134" i="21"/>
  <c r="I134" i="21"/>
  <c r="D272" i="21"/>
  <c r="H272" i="21"/>
  <c r="L272" i="21"/>
  <c r="P272" i="21"/>
  <c r="T272" i="21"/>
  <c r="X272" i="21"/>
  <c r="E272" i="21"/>
  <c r="I272" i="21"/>
  <c r="M272" i="21"/>
  <c r="Q272" i="21"/>
  <c r="U272" i="21"/>
  <c r="Y272" i="21"/>
  <c r="B272" i="21"/>
  <c r="F272" i="21"/>
  <c r="N272" i="21"/>
  <c r="V272" i="21"/>
  <c r="G272" i="21"/>
  <c r="O272" i="21"/>
  <c r="W272" i="21"/>
  <c r="R272" i="21"/>
  <c r="C272" i="21"/>
  <c r="S272" i="21"/>
  <c r="K272" i="21"/>
  <c r="J272" i="21"/>
  <c r="A342" i="21"/>
  <c r="D341" i="21"/>
  <c r="H341" i="21"/>
  <c r="L341" i="21"/>
  <c r="P341" i="21"/>
  <c r="T341" i="21"/>
  <c r="X341" i="21"/>
  <c r="E341" i="21"/>
  <c r="I341" i="21"/>
  <c r="M341" i="21"/>
  <c r="Q341" i="21"/>
  <c r="U341" i="21"/>
  <c r="Y341" i="21"/>
  <c r="B341" i="21"/>
  <c r="J341" i="21"/>
  <c r="R341" i="21"/>
  <c r="C341" i="21"/>
  <c r="K341" i="21"/>
  <c r="S341" i="21"/>
  <c r="N341" i="21"/>
  <c r="O341" i="21"/>
  <c r="F341" i="21"/>
  <c r="G341" i="21"/>
  <c r="V341" i="21"/>
  <c r="W341" i="21"/>
  <c r="A308" i="21"/>
  <c r="C409" i="21"/>
  <c r="G409" i="21"/>
  <c r="K409" i="21"/>
  <c r="O409" i="21"/>
  <c r="S409" i="21"/>
  <c r="W409" i="21"/>
  <c r="E409" i="21"/>
  <c r="J409" i="21"/>
  <c r="P409" i="21"/>
  <c r="U409" i="21"/>
  <c r="F409" i="21"/>
  <c r="L409" i="21"/>
  <c r="Q409" i="21"/>
  <c r="V409" i="21"/>
  <c r="H409" i="21"/>
  <c r="R409" i="21"/>
  <c r="I409" i="21"/>
  <c r="T409" i="21"/>
  <c r="X409" i="21"/>
  <c r="B409" i="21"/>
  <c r="D409" i="21"/>
  <c r="Y409" i="21"/>
  <c r="M409" i="21"/>
  <c r="N409" i="21"/>
  <c r="A410" i="21"/>
  <c r="C99" i="21"/>
  <c r="G99" i="21"/>
  <c r="K99" i="21"/>
  <c r="O99" i="21"/>
  <c r="S99" i="21"/>
  <c r="W99" i="21"/>
  <c r="D99" i="21"/>
  <c r="H99" i="21"/>
  <c r="L99" i="21"/>
  <c r="P99" i="21"/>
  <c r="T99" i="21"/>
  <c r="X99" i="21"/>
  <c r="I99" i="21"/>
  <c r="Q99" i="21"/>
  <c r="Y99" i="21"/>
  <c r="B99" i="21"/>
  <c r="E99" i="21"/>
  <c r="U99" i="21"/>
  <c r="N99" i="21"/>
  <c r="J99" i="21"/>
  <c r="R99" i="21"/>
  <c r="M99" i="21"/>
  <c r="F99" i="21"/>
  <c r="V99" i="21"/>
  <c r="D203" i="21"/>
  <c r="H203" i="21"/>
  <c r="L203" i="21"/>
  <c r="P203" i="21"/>
  <c r="T203" i="21"/>
  <c r="X203" i="21"/>
  <c r="E203" i="21"/>
  <c r="I203" i="21"/>
  <c r="M203" i="21"/>
  <c r="Q203" i="21"/>
  <c r="U203" i="21"/>
  <c r="Y203" i="21"/>
  <c r="J203" i="21"/>
  <c r="R203" i="21"/>
  <c r="C203" i="21"/>
  <c r="K203" i="21"/>
  <c r="S203" i="21"/>
  <c r="B203" i="21"/>
  <c r="F203" i="21"/>
  <c r="V203" i="21"/>
  <c r="G203" i="21"/>
  <c r="W203" i="21"/>
  <c r="N203" i="21"/>
  <c r="O203" i="21"/>
  <c r="C31" i="21"/>
  <c r="G31" i="21"/>
  <c r="K31" i="21"/>
  <c r="O31" i="21"/>
  <c r="S31" i="21"/>
  <c r="W31" i="21"/>
  <c r="I31" i="21"/>
  <c r="Q31" i="21"/>
  <c r="Y31" i="21"/>
  <c r="J31" i="21"/>
  <c r="V31" i="21"/>
  <c r="D31" i="21"/>
  <c r="H31" i="21"/>
  <c r="L31" i="21"/>
  <c r="P31" i="21"/>
  <c r="T31" i="21"/>
  <c r="X31" i="21"/>
  <c r="E31" i="21"/>
  <c r="M31" i="21"/>
  <c r="U31" i="21"/>
  <c r="B31" i="21"/>
  <c r="F31" i="21"/>
  <c r="N31" i="21"/>
  <c r="R31" i="21"/>
  <c r="D64" i="21"/>
  <c r="H64" i="21"/>
  <c r="L64" i="21"/>
  <c r="P64" i="21"/>
  <c r="T64" i="21"/>
  <c r="X64" i="21"/>
  <c r="E64" i="21"/>
  <c r="I64" i="21"/>
  <c r="M64" i="21"/>
  <c r="Q64" i="21"/>
  <c r="U64" i="21"/>
  <c r="Y64" i="21"/>
  <c r="J64" i="21"/>
  <c r="R64" i="21"/>
  <c r="N64" i="21"/>
  <c r="G64" i="21"/>
  <c r="W64" i="21"/>
  <c r="C64" i="21"/>
  <c r="K64" i="21"/>
  <c r="S64" i="21"/>
  <c r="F64" i="21"/>
  <c r="V64" i="21"/>
  <c r="O64" i="21"/>
  <c r="B64" i="21"/>
  <c r="D238" i="21"/>
  <c r="H238" i="21"/>
  <c r="L238" i="21"/>
  <c r="P238" i="21"/>
  <c r="T238" i="21"/>
  <c r="X238" i="21"/>
  <c r="E238" i="21"/>
  <c r="I238" i="21"/>
  <c r="M238" i="21"/>
  <c r="Q238" i="21"/>
  <c r="U238" i="21"/>
  <c r="Y238" i="21"/>
  <c r="J238" i="21"/>
  <c r="R238" i="21"/>
  <c r="C238" i="21"/>
  <c r="K238" i="21"/>
  <c r="S238" i="21"/>
  <c r="B238" i="21"/>
  <c r="N238" i="21"/>
  <c r="V238" i="21"/>
  <c r="W238" i="21"/>
  <c r="O238" i="21"/>
  <c r="F238" i="21"/>
  <c r="G238" i="21"/>
  <c r="F375" i="21"/>
  <c r="J375" i="21"/>
  <c r="N375" i="21"/>
  <c r="R375" i="21"/>
  <c r="V375" i="21"/>
  <c r="C375" i="21"/>
  <c r="G375" i="21"/>
  <c r="K375" i="21"/>
  <c r="O375" i="21"/>
  <c r="S375" i="21"/>
  <c r="W375" i="21"/>
  <c r="H375" i="21"/>
  <c r="P375" i="21"/>
  <c r="X375" i="21"/>
  <c r="I375" i="21"/>
  <c r="Q375" i="21"/>
  <c r="Y375" i="21"/>
  <c r="D375" i="21"/>
  <c r="T375" i="21"/>
  <c r="B375" i="21"/>
  <c r="E375" i="21"/>
  <c r="U375" i="21"/>
  <c r="M375" i="21"/>
  <c r="L375" i="21"/>
  <c r="A376" i="21"/>
  <c r="C342" i="28"/>
  <c r="G342" i="28"/>
  <c r="K342" i="28"/>
  <c r="O342" i="28"/>
  <c r="S342" i="28"/>
  <c r="W342" i="28"/>
  <c r="D342" i="28"/>
  <c r="H342" i="28"/>
  <c r="L342" i="28"/>
  <c r="P342" i="28"/>
  <c r="T342" i="28"/>
  <c r="X342" i="28"/>
  <c r="J342" i="28"/>
  <c r="R342" i="28"/>
  <c r="E342" i="28"/>
  <c r="M342" i="28"/>
  <c r="U342" i="28"/>
  <c r="Q342" i="28"/>
  <c r="F342" i="28"/>
  <c r="V342" i="28"/>
  <c r="B342" i="28"/>
  <c r="I342" i="28"/>
  <c r="N342" i="28"/>
  <c r="Y342" i="28"/>
  <c r="C239" i="28"/>
  <c r="G239" i="28"/>
  <c r="K239" i="28"/>
  <c r="O239" i="28"/>
  <c r="S239" i="28"/>
  <c r="W239" i="28"/>
  <c r="H239" i="28"/>
  <c r="M239" i="28"/>
  <c r="R239" i="28"/>
  <c r="X239" i="28"/>
  <c r="D239" i="28"/>
  <c r="I239" i="28"/>
  <c r="N239" i="28"/>
  <c r="T239" i="28"/>
  <c r="Y239" i="28"/>
  <c r="L239" i="28"/>
  <c r="V239" i="28"/>
  <c r="E239" i="28"/>
  <c r="P239" i="28"/>
  <c r="Q239" i="28"/>
  <c r="U239" i="28"/>
  <c r="B239" i="28"/>
  <c r="F239" i="28"/>
  <c r="J239" i="28"/>
  <c r="F410" i="28"/>
  <c r="J410" i="28"/>
  <c r="N410" i="28"/>
  <c r="R410" i="28"/>
  <c r="V410" i="28"/>
  <c r="C410" i="28"/>
  <c r="G410" i="28"/>
  <c r="K410" i="28"/>
  <c r="O410" i="28"/>
  <c r="S410" i="28"/>
  <c r="W410" i="28"/>
  <c r="I410" i="28"/>
  <c r="Q410" i="28"/>
  <c r="Y410" i="28"/>
  <c r="D410" i="28"/>
  <c r="L410" i="28"/>
  <c r="T410" i="28"/>
  <c r="H410" i="28"/>
  <c r="X410" i="28"/>
  <c r="M410" i="28"/>
  <c r="B410" i="28"/>
  <c r="E410" i="28"/>
  <c r="P410" i="28"/>
  <c r="U410" i="28"/>
  <c r="D66" i="28"/>
  <c r="H66" i="28"/>
  <c r="L66" i="28"/>
  <c r="P66" i="28"/>
  <c r="T66" i="28"/>
  <c r="X66" i="28"/>
  <c r="E66" i="28"/>
  <c r="I66" i="28"/>
  <c r="M66" i="28"/>
  <c r="Q66" i="28"/>
  <c r="U66" i="28"/>
  <c r="Y66" i="28"/>
  <c r="F66" i="28"/>
  <c r="N66" i="28"/>
  <c r="V66" i="28"/>
  <c r="C66" i="28"/>
  <c r="O66" i="28"/>
  <c r="J66" i="28"/>
  <c r="W66" i="28"/>
  <c r="G66" i="28"/>
  <c r="R66" i="28"/>
  <c r="S66" i="28"/>
  <c r="B66" i="28"/>
  <c r="K66" i="28"/>
  <c r="D376" i="28"/>
  <c r="H376" i="28"/>
  <c r="L376" i="28"/>
  <c r="P376" i="28"/>
  <c r="T376" i="28"/>
  <c r="X376" i="28"/>
  <c r="E376" i="28"/>
  <c r="J376" i="28"/>
  <c r="O376" i="28"/>
  <c r="U376" i="28"/>
  <c r="F376" i="28"/>
  <c r="K376" i="28"/>
  <c r="Q376" i="28"/>
  <c r="V376" i="28"/>
  <c r="B376" i="28"/>
  <c r="C376" i="28"/>
  <c r="N376" i="28"/>
  <c r="Y376" i="28"/>
  <c r="G376" i="28"/>
  <c r="R376" i="28"/>
  <c r="M376" i="28"/>
  <c r="S376" i="28"/>
  <c r="W376" i="28"/>
  <c r="I37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273" i="28"/>
  <c r="I273" i="28"/>
  <c r="M273" i="28"/>
  <c r="Q273" i="28"/>
  <c r="U273" i="28"/>
  <c r="Y273" i="28"/>
  <c r="F273" i="28"/>
  <c r="J273" i="28"/>
  <c r="N273" i="28"/>
  <c r="R273" i="28"/>
  <c r="V273" i="28"/>
  <c r="D273" i="28"/>
  <c r="L273" i="28"/>
  <c r="T273" i="28"/>
  <c r="G273" i="28"/>
  <c r="O273" i="28"/>
  <c r="W273" i="28"/>
  <c r="C273" i="28"/>
  <c r="S273" i="28"/>
  <c r="B273" i="28"/>
  <c r="H273" i="28"/>
  <c r="X273" i="28"/>
  <c r="K273" i="28"/>
  <c r="P273" i="28"/>
  <c r="D205" i="28"/>
  <c r="H205" i="28"/>
  <c r="L205" i="28"/>
  <c r="P205" i="28"/>
  <c r="T205" i="28"/>
  <c r="X205" i="28"/>
  <c r="E205" i="28"/>
  <c r="I205" i="28"/>
  <c r="M205" i="28"/>
  <c r="Q205" i="28"/>
  <c r="U205" i="28"/>
  <c r="Y205" i="28"/>
  <c r="G205" i="28"/>
  <c r="O205" i="28"/>
  <c r="W205" i="28"/>
  <c r="B205" i="28"/>
  <c r="J205" i="28"/>
  <c r="R205" i="28"/>
  <c r="K205" i="28"/>
  <c r="C205" i="28"/>
  <c r="V205" i="28"/>
  <c r="N205" i="28"/>
  <c r="F205" i="28"/>
  <c r="S205"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E170" i="21" l="1"/>
  <c r="I170" i="21"/>
  <c r="M170" i="21"/>
  <c r="Q170" i="21"/>
  <c r="C170" i="21"/>
  <c r="G170" i="21"/>
  <c r="K170" i="21"/>
  <c r="O170" i="21"/>
  <c r="S170" i="21"/>
  <c r="J170" i="21"/>
  <c r="R170" i="21"/>
  <c r="W170" i="21"/>
  <c r="F170" i="21"/>
  <c r="N170" i="21"/>
  <c r="U170" i="21"/>
  <c r="Y170" i="21"/>
  <c r="D170" i="21"/>
  <c r="T170" i="21"/>
  <c r="B170" i="21"/>
  <c r="L170" i="21"/>
  <c r="X170" i="21"/>
  <c r="H170" i="21"/>
  <c r="V170" i="21"/>
  <c r="P170" i="21"/>
  <c r="F309" i="28"/>
  <c r="J309" i="28"/>
  <c r="N309" i="28"/>
  <c r="R309" i="28"/>
  <c r="V309" i="28"/>
  <c r="D309" i="28"/>
  <c r="H309" i="28"/>
  <c r="L309" i="28"/>
  <c r="P309" i="28"/>
  <c r="T309" i="28"/>
  <c r="X309" i="28"/>
  <c r="G309" i="28"/>
  <c r="O309" i="28"/>
  <c r="W309" i="28"/>
  <c r="I309" i="28"/>
  <c r="Q309" i="28"/>
  <c r="Y309" i="28"/>
  <c r="C309" i="28"/>
  <c r="K309" i="28"/>
  <c r="S309" i="28"/>
  <c r="B309" i="28"/>
  <c r="E309" i="28"/>
  <c r="M309" i="28"/>
  <c r="U309" i="28"/>
  <c r="D172" i="28"/>
  <c r="H172" i="28"/>
  <c r="L172" i="28"/>
  <c r="P172" i="28"/>
  <c r="T172" i="28"/>
  <c r="X172" i="28"/>
  <c r="E172" i="28"/>
  <c r="I172" i="28"/>
  <c r="M172" i="28"/>
  <c r="Q172" i="28"/>
  <c r="U172" i="28"/>
  <c r="Y172" i="28"/>
  <c r="F172" i="28"/>
  <c r="J172" i="28"/>
  <c r="N172" i="28"/>
  <c r="R172" i="28"/>
  <c r="V172" i="28"/>
  <c r="C172" i="28"/>
  <c r="G172" i="28"/>
  <c r="K172" i="28"/>
  <c r="O172" i="28"/>
  <c r="S172" i="28"/>
  <c r="W172" i="28"/>
  <c r="B172" i="28"/>
  <c r="D308" i="21"/>
  <c r="H308" i="21"/>
  <c r="L308" i="21"/>
  <c r="P308" i="21"/>
  <c r="T308" i="21"/>
  <c r="X308" i="21"/>
  <c r="F308" i="21"/>
  <c r="J308" i="21"/>
  <c r="N308" i="21"/>
  <c r="R308" i="21"/>
  <c r="V308" i="21"/>
  <c r="E308" i="21"/>
  <c r="M308" i="21"/>
  <c r="U308" i="21"/>
  <c r="I308" i="21"/>
  <c r="Q308" i="21"/>
  <c r="Y308" i="21"/>
  <c r="G308" i="21"/>
  <c r="W308" i="21"/>
  <c r="B308" i="21"/>
  <c r="O308" i="21"/>
  <c r="C308" i="21"/>
  <c r="K308" i="21"/>
  <c r="S308" i="21"/>
  <c r="C135" i="21"/>
  <c r="G135" i="21"/>
  <c r="K135" i="21"/>
  <c r="O135" i="21"/>
  <c r="S135" i="21"/>
  <c r="W135" i="21"/>
  <c r="D135" i="21"/>
  <c r="H135" i="21"/>
  <c r="L135" i="21"/>
  <c r="P135" i="21"/>
  <c r="T135" i="21"/>
  <c r="X135" i="21"/>
  <c r="E135" i="21"/>
  <c r="M135" i="21"/>
  <c r="U135" i="21"/>
  <c r="F135" i="21"/>
  <c r="N135" i="21"/>
  <c r="V135" i="21"/>
  <c r="I135" i="21"/>
  <c r="Y135" i="21"/>
  <c r="Q135" i="21"/>
  <c r="J135" i="21"/>
  <c r="B135" i="21"/>
  <c r="R135" i="21"/>
  <c r="D100" i="21"/>
  <c r="H100" i="21"/>
  <c r="L100" i="21"/>
  <c r="P100" i="21"/>
  <c r="T100" i="21"/>
  <c r="X100" i="21"/>
  <c r="E100" i="21"/>
  <c r="I100" i="21"/>
  <c r="M100" i="21"/>
  <c r="Q100" i="21"/>
  <c r="U100" i="21"/>
  <c r="Y100" i="21"/>
  <c r="J100" i="21"/>
  <c r="R100" i="21"/>
  <c r="N100" i="21"/>
  <c r="G100" i="21"/>
  <c r="W100" i="21"/>
  <c r="C100" i="21"/>
  <c r="K100" i="21"/>
  <c r="S100" i="21"/>
  <c r="B100" i="21"/>
  <c r="F100" i="21"/>
  <c r="V100" i="21"/>
  <c r="O100" i="21"/>
  <c r="A377" i="21"/>
  <c r="C376" i="21"/>
  <c r="G376" i="21"/>
  <c r="K376" i="21"/>
  <c r="O376" i="21"/>
  <c r="S376" i="21"/>
  <c r="W376" i="21"/>
  <c r="D376" i="21"/>
  <c r="H376" i="21"/>
  <c r="L376" i="21"/>
  <c r="P376" i="21"/>
  <c r="T376" i="21"/>
  <c r="X376" i="21"/>
  <c r="I376" i="21"/>
  <c r="Q376" i="21"/>
  <c r="Y376" i="21"/>
  <c r="J376" i="21"/>
  <c r="R376" i="21"/>
  <c r="M376" i="21"/>
  <c r="N376" i="21"/>
  <c r="B376" i="21"/>
  <c r="E376" i="21"/>
  <c r="F376" i="21"/>
  <c r="U376" i="21"/>
  <c r="V376" i="21"/>
  <c r="E65" i="21"/>
  <c r="I65" i="21"/>
  <c r="M65" i="21"/>
  <c r="Q65" i="21"/>
  <c r="U65" i="21"/>
  <c r="Y65" i="21"/>
  <c r="F65" i="21"/>
  <c r="J65" i="21"/>
  <c r="N65" i="21"/>
  <c r="R65" i="21"/>
  <c r="V65" i="21"/>
  <c r="C65" i="21"/>
  <c r="K65" i="21"/>
  <c r="S65" i="21"/>
  <c r="B65" i="21"/>
  <c r="O65" i="21"/>
  <c r="P65" i="21"/>
  <c r="D65" i="21"/>
  <c r="L65" i="21"/>
  <c r="T65" i="21"/>
  <c r="G65" i="21"/>
  <c r="W65" i="21"/>
  <c r="H65" i="21"/>
  <c r="X65" i="21"/>
  <c r="D32" i="21"/>
  <c r="H32" i="21"/>
  <c r="L32" i="21"/>
  <c r="P32" i="21"/>
  <c r="T32" i="21"/>
  <c r="X32" i="21"/>
  <c r="J32" i="21"/>
  <c r="R32" i="21"/>
  <c r="G32" i="21"/>
  <c r="O32" i="21"/>
  <c r="B32" i="21"/>
  <c r="E32" i="21"/>
  <c r="I32" i="21"/>
  <c r="M32" i="21"/>
  <c r="Q32" i="21"/>
  <c r="U32" i="21"/>
  <c r="Y32" i="21"/>
  <c r="F32" i="21"/>
  <c r="N32" i="21"/>
  <c r="V32" i="21"/>
  <c r="C32" i="21"/>
  <c r="K32" i="21"/>
  <c r="S32" i="21"/>
  <c r="W32" i="21"/>
  <c r="E204" i="21"/>
  <c r="I204" i="21"/>
  <c r="M204" i="21"/>
  <c r="Q204" i="21"/>
  <c r="U204" i="21"/>
  <c r="Y204" i="21"/>
  <c r="B204" i="21"/>
  <c r="F204" i="21"/>
  <c r="J204" i="21"/>
  <c r="N204" i="21"/>
  <c r="R204" i="21"/>
  <c r="V204" i="21"/>
  <c r="C204" i="21"/>
  <c r="K204" i="21"/>
  <c r="S204" i="21"/>
  <c r="D204" i="21"/>
  <c r="L204" i="21"/>
  <c r="T204" i="21"/>
  <c r="O204" i="21"/>
  <c r="G204" i="21"/>
  <c r="H204" i="21"/>
  <c r="P204" i="21"/>
  <c r="W204" i="21"/>
  <c r="X204" i="21"/>
  <c r="D410" i="21"/>
  <c r="H410" i="21"/>
  <c r="L410" i="21"/>
  <c r="P410" i="21"/>
  <c r="T410" i="21"/>
  <c r="X410" i="21"/>
  <c r="C410" i="21"/>
  <c r="I410" i="21"/>
  <c r="N410" i="21"/>
  <c r="S410" i="21"/>
  <c r="Y410" i="21"/>
  <c r="E410" i="21"/>
  <c r="J410" i="21"/>
  <c r="O410" i="21"/>
  <c r="U410" i="21"/>
  <c r="F410" i="21"/>
  <c r="Q410" i="21"/>
  <c r="G410" i="21"/>
  <c r="R410" i="21"/>
  <c r="V410" i="21"/>
  <c r="W410" i="21"/>
  <c r="B410" i="21"/>
  <c r="K410" i="21"/>
  <c r="M410" i="21"/>
  <c r="A411" i="21"/>
  <c r="E273" i="21"/>
  <c r="I273" i="21"/>
  <c r="M273" i="21"/>
  <c r="Q273" i="21"/>
  <c r="U273" i="21"/>
  <c r="Y273" i="21"/>
  <c r="F273" i="21"/>
  <c r="J273" i="21"/>
  <c r="N273" i="21"/>
  <c r="R273" i="21"/>
  <c r="V273" i="21"/>
  <c r="G273" i="21"/>
  <c r="O273" i="21"/>
  <c r="W273" i="21"/>
  <c r="H273" i="21"/>
  <c r="P273" i="21"/>
  <c r="X273" i="21"/>
  <c r="K273" i="21"/>
  <c r="L273" i="21"/>
  <c r="C273" i="21"/>
  <c r="B273" i="21"/>
  <c r="D273" i="21"/>
  <c r="S273" i="21"/>
  <c r="T273" i="21"/>
  <c r="A309" i="21"/>
  <c r="E239" i="21"/>
  <c r="I239" i="21"/>
  <c r="M239" i="21"/>
  <c r="Q239" i="21"/>
  <c r="U239" i="21"/>
  <c r="Y239" i="21"/>
  <c r="B239" i="21"/>
  <c r="F239" i="21"/>
  <c r="J239" i="21"/>
  <c r="N239" i="21"/>
  <c r="R239" i="21"/>
  <c r="V239" i="21"/>
  <c r="C239" i="21"/>
  <c r="K239" i="21"/>
  <c r="S239" i="21"/>
  <c r="D239" i="21"/>
  <c r="L239" i="21"/>
  <c r="T239" i="21"/>
  <c r="G239" i="21"/>
  <c r="W239" i="21"/>
  <c r="H239" i="21"/>
  <c r="X239" i="21"/>
  <c r="O239" i="21"/>
  <c r="P239" i="21"/>
  <c r="E342" i="21"/>
  <c r="I342" i="21"/>
  <c r="M342" i="21"/>
  <c r="Q342" i="21"/>
  <c r="U342" i="21"/>
  <c r="Y342" i="21"/>
  <c r="F342" i="21"/>
  <c r="J342" i="21"/>
  <c r="N342" i="21"/>
  <c r="R342" i="21"/>
  <c r="V342" i="21"/>
  <c r="C342" i="21"/>
  <c r="K342" i="21"/>
  <c r="S342" i="21"/>
  <c r="D342" i="21"/>
  <c r="L342" i="21"/>
  <c r="T342" i="21"/>
  <c r="G342" i="21"/>
  <c r="W342" i="21"/>
  <c r="H342" i="21"/>
  <c r="X342" i="21"/>
  <c r="O342" i="21"/>
  <c r="B342" i="21"/>
  <c r="P342" i="21"/>
  <c r="A343" i="21"/>
  <c r="E377" i="28"/>
  <c r="I377" i="28"/>
  <c r="M377" i="28"/>
  <c r="Q377" i="28"/>
  <c r="U377" i="28"/>
  <c r="Y377" i="28"/>
  <c r="C377" i="28"/>
  <c r="H377" i="28"/>
  <c r="N377" i="28"/>
  <c r="S377" i="28"/>
  <c r="X377" i="28"/>
  <c r="D377" i="28"/>
  <c r="J377" i="28"/>
  <c r="O377" i="28"/>
  <c r="T377" i="28"/>
  <c r="L377" i="28"/>
  <c r="W377" i="28"/>
  <c r="F377" i="28"/>
  <c r="P377" i="28"/>
  <c r="K377" i="28"/>
  <c r="R377" i="28"/>
  <c r="G377" i="28"/>
  <c r="V377" i="28"/>
  <c r="B377" i="28"/>
  <c r="C32" i="28"/>
  <c r="G32" i="28"/>
  <c r="K32" i="28"/>
  <c r="O32" i="28"/>
  <c r="S32" i="28"/>
  <c r="W32" i="28"/>
  <c r="E32" i="28"/>
  <c r="J32" i="28"/>
  <c r="P32" i="28"/>
  <c r="U32" i="28"/>
  <c r="H32" i="28"/>
  <c r="R32" i="28"/>
  <c r="I32" i="28"/>
  <c r="T32" i="28"/>
  <c r="F32" i="28"/>
  <c r="L32" i="28"/>
  <c r="Q32" i="28"/>
  <c r="V32" i="28"/>
  <c r="B32" i="28"/>
  <c r="M32" i="28"/>
  <c r="X32" i="28"/>
  <c r="D32" i="28"/>
  <c r="N32" i="28"/>
  <c r="Y32" i="28"/>
  <c r="D343" i="28"/>
  <c r="H343" i="28"/>
  <c r="L343" i="28"/>
  <c r="P343" i="28"/>
  <c r="T343" i="28"/>
  <c r="X343" i="28"/>
  <c r="E343" i="28"/>
  <c r="I343" i="28"/>
  <c r="M343" i="28"/>
  <c r="Q343" i="28"/>
  <c r="U343" i="28"/>
  <c r="Y343" i="28"/>
  <c r="B343" i="28"/>
  <c r="C343" i="28"/>
  <c r="K343" i="28"/>
  <c r="S343" i="28"/>
  <c r="F343" i="28"/>
  <c r="N343" i="28"/>
  <c r="V343" i="28"/>
  <c r="J343" i="28"/>
  <c r="O343" i="28"/>
  <c r="G343" i="28"/>
  <c r="R343" i="28"/>
  <c r="W343"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D240" i="28"/>
  <c r="H240" i="28"/>
  <c r="L240" i="28"/>
  <c r="P240" i="28"/>
  <c r="T240" i="28"/>
  <c r="X240" i="28"/>
  <c r="F240" i="28"/>
  <c r="K240" i="28"/>
  <c r="Q240" i="28"/>
  <c r="V240" i="28"/>
  <c r="G240" i="28"/>
  <c r="M240" i="28"/>
  <c r="R240" i="28"/>
  <c r="W240" i="28"/>
  <c r="J240" i="28"/>
  <c r="U240" i="28"/>
  <c r="B240" i="28"/>
  <c r="C240" i="28"/>
  <c r="N240" i="28"/>
  <c r="Y240" i="28"/>
  <c r="O240" i="28"/>
  <c r="S240" i="28"/>
  <c r="E240" i="28"/>
  <c r="I240" i="28"/>
  <c r="E206" i="28"/>
  <c r="I206" i="28"/>
  <c r="M206" i="28"/>
  <c r="Q206" i="28"/>
  <c r="U206" i="28"/>
  <c r="Y206" i="28"/>
  <c r="B206" i="28"/>
  <c r="F206" i="28"/>
  <c r="J206" i="28"/>
  <c r="N206" i="28"/>
  <c r="R206" i="28"/>
  <c r="V206" i="28"/>
  <c r="H206" i="28"/>
  <c r="P206" i="28"/>
  <c r="X206" i="28"/>
  <c r="C206" i="28"/>
  <c r="K206" i="28"/>
  <c r="S206" i="28"/>
  <c r="D206" i="28"/>
  <c r="T206" i="28"/>
  <c r="W206" i="28"/>
  <c r="G206" i="28"/>
  <c r="L206" i="28"/>
  <c r="O206" i="28"/>
  <c r="F274" i="28"/>
  <c r="J274" i="28"/>
  <c r="N274" i="28"/>
  <c r="R274" i="28"/>
  <c r="V274" i="28"/>
  <c r="C274" i="28"/>
  <c r="G274" i="28"/>
  <c r="K274" i="28"/>
  <c r="O274" i="28"/>
  <c r="S274" i="28"/>
  <c r="W274" i="28"/>
  <c r="E274" i="28"/>
  <c r="M274" i="28"/>
  <c r="U274" i="28"/>
  <c r="B274" i="28"/>
  <c r="H274" i="28"/>
  <c r="P274" i="28"/>
  <c r="X274" i="28"/>
  <c r="L274" i="28"/>
  <c r="Q274" i="28"/>
  <c r="T274" i="28"/>
  <c r="Y274" i="28"/>
  <c r="D274" i="28"/>
  <c r="I274" i="28"/>
  <c r="C411" i="28"/>
  <c r="G411" i="28"/>
  <c r="K411" i="28"/>
  <c r="O411" i="28"/>
  <c r="S411" i="28"/>
  <c r="W411" i="28"/>
  <c r="D411" i="28"/>
  <c r="H411" i="28"/>
  <c r="L411" i="28"/>
  <c r="P411" i="28"/>
  <c r="T411" i="28"/>
  <c r="X411" i="28"/>
  <c r="J411" i="28"/>
  <c r="R411" i="28"/>
  <c r="E411" i="28"/>
  <c r="M411" i="28"/>
  <c r="U411" i="28"/>
  <c r="Q411" i="28"/>
  <c r="F411" i="28"/>
  <c r="V411" i="28"/>
  <c r="N411" i="28"/>
  <c r="Y411" i="28"/>
  <c r="B411" i="28"/>
  <c r="I411"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D171" i="21" l="1"/>
  <c r="H171" i="21"/>
  <c r="L171" i="21"/>
  <c r="P171" i="21"/>
  <c r="T171" i="21"/>
  <c r="X171" i="21"/>
  <c r="F171" i="21"/>
  <c r="J171" i="21"/>
  <c r="N171" i="21"/>
  <c r="R171" i="21"/>
  <c r="V171" i="21"/>
  <c r="E171" i="21"/>
  <c r="M171" i="21"/>
  <c r="U171" i="21"/>
  <c r="I171" i="21"/>
  <c r="Q171" i="21"/>
  <c r="Y171" i="21"/>
  <c r="G171" i="21"/>
  <c r="W171" i="21"/>
  <c r="B171" i="21"/>
  <c r="O171" i="21"/>
  <c r="K171" i="21"/>
  <c r="C171" i="21"/>
  <c r="S171" i="21"/>
  <c r="C310" i="28"/>
  <c r="G310" i="28"/>
  <c r="K310" i="28"/>
  <c r="O310" i="28"/>
  <c r="S310" i="28"/>
  <c r="W310" i="28"/>
  <c r="E310" i="28"/>
  <c r="I310" i="28"/>
  <c r="M310" i="28"/>
  <c r="Q310" i="28"/>
  <c r="U310" i="28"/>
  <c r="Y310" i="28"/>
  <c r="B310" i="28"/>
  <c r="H310" i="28"/>
  <c r="P310" i="28"/>
  <c r="X310" i="28"/>
  <c r="J310" i="28"/>
  <c r="R310" i="28"/>
  <c r="D310" i="28"/>
  <c r="L310" i="28"/>
  <c r="T310" i="28"/>
  <c r="F310" i="28"/>
  <c r="N310" i="28"/>
  <c r="V310" i="28"/>
  <c r="E173" i="28"/>
  <c r="I173" i="28"/>
  <c r="M173" i="28"/>
  <c r="Q173" i="28"/>
  <c r="U173" i="28"/>
  <c r="Y173" i="28"/>
  <c r="B173" i="28"/>
  <c r="F173" i="28"/>
  <c r="J173" i="28"/>
  <c r="N173" i="28"/>
  <c r="R173" i="28"/>
  <c r="V173" i="28"/>
  <c r="C173" i="28"/>
  <c r="G173" i="28"/>
  <c r="K173" i="28"/>
  <c r="O173" i="28"/>
  <c r="S173" i="28"/>
  <c r="W173" i="28"/>
  <c r="D173" i="28"/>
  <c r="H173" i="28"/>
  <c r="L173" i="28"/>
  <c r="P173" i="28"/>
  <c r="T173" i="28"/>
  <c r="X173" i="28"/>
  <c r="C309" i="21"/>
  <c r="E309" i="21"/>
  <c r="I309" i="21"/>
  <c r="M309" i="21"/>
  <c r="Q309" i="21"/>
  <c r="U309" i="21"/>
  <c r="Y309" i="21"/>
  <c r="G309" i="21"/>
  <c r="K309" i="21"/>
  <c r="O309" i="21"/>
  <c r="S309" i="21"/>
  <c r="W309" i="21"/>
  <c r="J309" i="21"/>
  <c r="R309" i="21"/>
  <c r="F309" i="21"/>
  <c r="N309" i="21"/>
  <c r="V309" i="21"/>
  <c r="D309" i="21"/>
  <c r="T309" i="21"/>
  <c r="H309" i="21"/>
  <c r="X309" i="21"/>
  <c r="L309" i="21"/>
  <c r="B309" i="21"/>
  <c r="P309" i="21"/>
  <c r="F66" i="21"/>
  <c r="J66" i="21"/>
  <c r="N66" i="21"/>
  <c r="R66" i="21"/>
  <c r="V66" i="21"/>
  <c r="C66" i="21"/>
  <c r="G66" i="21"/>
  <c r="K66" i="21"/>
  <c r="O66" i="21"/>
  <c r="S66" i="21"/>
  <c r="W66" i="21"/>
  <c r="D66" i="21"/>
  <c r="L66" i="21"/>
  <c r="T66" i="21"/>
  <c r="H66" i="21"/>
  <c r="X66" i="21"/>
  <c r="I66" i="21"/>
  <c r="Y66" i="21"/>
  <c r="E66" i="21"/>
  <c r="M66" i="21"/>
  <c r="U66" i="21"/>
  <c r="B66" i="21"/>
  <c r="P66" i="21"/>
  <c r="Q66" i="21"/>
  <c r="F274" i="21"/>
  <c r="J274" i="21"/>
  <c r="N274" i="21"/>
  <c r="R274" i="21"/>
  <c r="V274" i="21"/>
  <c r="C274" i="21"/>
  <c r="G274" i="21"/>
  <c r="K274" i="21"/>
  <c r="O274" i="21"/>
  <c r="S274" i="21"/>
  <c r="W274" i="21"/>
  <c r="H274" i="21"/>
  <c r="P274" i="21"/>
  <c r="X274" i="21"/>
  <c r="I274" i="21"/>
  <c r="Q274" i="21"/>
  <c r="Y274" i="21"/>
  <c r="D274" i="21"/>
  <c r="T274" i="21"/>
  <c r="E274" i="21"/>
  <c r="U274" i="21"/>
  <c r="L274" i="21"/>
  <c r="M274" i="21"/>
  <c r="B274" i="21"/>
  <c r="F343" i="21"/>
  <c r="J343" i="21"/>
  <c r="N343" i="21"/>
  <c r="R343" i="21"/>
  <c r="V343" i="21"/>
  <c r="C343" i="21"/>
  <c r="G343" i="21"/>
  <c r="K343" i="21"/>
  <c r="O343" i="21"/>
  <c r="S343" i="21"/>
  <c r="W343" i="21"/>
  <c r="D343" i="21"/>
  <c r="L343" i="21"/>
  <c r="T343" i="21"/>
  <c r="E343" i="21"/>
  <c r="M343" i="21"/>
  <c r="U343" i="21"/>
  <c r="P343" i="21"/>
  <c r="Q343" i="21"/>
  <c r="X343" i="21"/>
  <c r="Y343" i="21"/>
  <c r="B343" i="21"/>
  <c r="I343" i="21"/>
  <c r="H343" i="21"/>
  <c r="A344" i="21"/>
  <c r="E101" i="21"/>
  <c r="I101" i="21"/>
  <c r="M101" i="21"/>
  <c r="Q101" i="21"/>
  <c r="U101" i="21"/>
  <c r="Y101" i="21"/>
  <c r="B101" i="21"/>
  <c r="F101" i="21"/>
  <c r="J101" i="21"/>
  <c r="N101" i="21"/>
  <c r="R101" i="21"/>
  <c r="V101" i="21"/>
  <c r="C101" i="21"/>
  <c r="K101" i="21"/>
  <c r="S101" i="21"/>
  <c r="G101" i="21"/>
  <c r="X101" i="21"/>
  <c r="D101" i="21"/>
  <c r="L101" i="21"/>
  <c r="T101" i="21"/>
  <c r="O101" i="21"/>
  <c r="W101" i="21"/>
  <c r="H101" i="21"/>
  <c r="P101" i="21"/>
  <c r="D136" i="21"/>
  <c r="H136" i="21"/>
  <c r="L136" i="21"/>
  <c r="P136" i="21"/>
  <c r="T136" i="21"/>
  <c r="X136" i="21"/>
  <c r="E136" i="21"/>
  <c r="I136" i="21"/>
  <c r="M136" i="21"/>
  <c r="Q136" i="21"/>
  <c r="U136" i="21"/>
  <c r="Y136" i="21"/>
  <c r="F136" i="21"/>
  <c r="N136" i="21"/>
  <c r="V136" i="21"/>
  <c r="G136" i="21"/>
  <c r="O136" i="21"/>
  <c r="W136" i="21"/>
  <c r="R136" i="21"/>
  <c r="K136" i="21"/>
  <c r="B136" i="21"/>
  <c r="C136" i="21"/>
  <c r="S136" i="21"/>
  <c r="J136" i="21"/>
  <c r="E33" i="21"/>
  <c r="I33" i="21"/>
  <c r="M33" i="21"/>
  <c r="Q33" i="21"/>
  <c r="U33" i="21"/>
  <c r="Y33" i="21"/>
  <c r="B33" i="21"/>
  <c r="C33" i="21"/>
  <c r="K33" i="21"/>
  <c r="W33" i="21"/>
  <c r="D33" i="21"/>
  <c r="L33" i="21"/>
  <c r="T33" i="21"/>
  <c r="F33" i="21"/>
  <c r="J33" i="21"/>
  <c r="N33" i="21"/>
  <c r="R33" i="21"/>
  <c r="V33" i="21"/>
  <c r="G33" i="21"/>
  <c r="O33" i="21"/>
  <c r="S33" i="21"/>
  <c r="H33" i="21"/>
  <c r="P33" i="21"/>
  <c r="X33" i="21"/>
  <c r="F205" i="21"/>
  <c r="J205" i="21"/>
  <c r="N205" i="21"/>
  <c r="R205" i="21"/>
  <c r="V205" i="21"/>
  <c r="C205" i="21"/>
  <c r="G205" i="21"/>
  <c r="K205" i="21"/>
  <c r="O205" i="21"/>
  <c r="S205" i="21"/>
  <c r="W205" i="21"/>
  <c r="B205" i="21"/>
  <c r="D205" i="21"/>
  <c r="L205" i="21"/>
  <c r="T205" i="21"/>
  <c r="E205" i="21"/>
  <c r="M205" i="21"/>
  <c r="U205" i="21"/>
  <c r="H205" i="21"/>
  <c r="X205" i="21"/>
  <c r="P205" i="21"/>
  <c r="Q205" i="21"/>
  <c r="I205" i="21"/>
  <c r="Y205" i="21"/>
  <c r="E411" i="21"/>
  <c r="I411" i="21"/>
  <c r="M411" i="21"/>
  <c r="Q411" i="21"/>
  <c r="U411" i="21"/>
  <c r="Y411" i="21"/>
  <c r="G411" i="21"/>
  <c r="L411" i="21"/>
  <c r="R411" i="21"/>
  <c r="W411" i="21"/>
  <c r="C411" i="21"/>
  <c r="H411" i="21"/>
  <c r="N411" i="21"/>
  <c r="S411" i="21"/>
  <c r="X411" i="21"/>
  <c r="D411" i="21"/>
  <c r="O411" i="21"/>
  <c r="F411" i="21"/>
  <c r="P411" i="21"/>
  <c r="T411" i="21"/>
  <c r="V411" i="21"/>
  <c r="J411" i="21"/>
  <c r="B411" i="21"/>
  <c r="K411" i="21"/>
  <c r="A412" i="21"/>
  <c r="F240" i="21"/>
  <c r="J240" i="21"/>
  <c r="N240" i="21"/>
  <c r="R240" i="21"/>
  <c r="V240" i="21"/>
  <c r="C240" i="21"/>
  <c r="G240" i="21"/>
  <c r="K240" i="21"/>
  <c r="O240" i="21"/>
  <c r="S240" i="21"/>
  <c r="W240" i="21"/>
  <c r="B240" i="21"/>
  <c r="D240" i="21"/>
  <c r="L240" i="21"/>
  <c r="T240" i="21"/>
  <c r="E240" i="21"/>
  <c r="M240" i="21"/>
  <c r="U240" i="21"/>
  <c r="P240" i="21"/>
  <c r="H240" i="21"/>
  <c r="I240" i="21"/>
  <c r="Q240" i="21"/>
  <c r="X240" i="21"/>
  <c r="Y240" i="21"/>
  <c r="A310" i="21"/>
  <c r="D377" i="21"/>
  <c r="H377" i="21"/>
  <c r="L377" i="21"/>
  <c r="P377" i="21"/>
  <c r="T377" i="21"/>
  <c r="X377" i="21"/>
  <c r="E377" i="21"/>
  <c r="I377" i="21"/>
  <c r="M377" i="21"/>
  <c r="Q377" i="21"/>
  <c r="U377" i="21"/>
  <c r="Y377" i="21"/>
  <c r="J377" i="21"/>
  <c r="R377" i="21"/>
  <c r="C377" i="21"/>
  <c r="K377" i="21"/>
  <c r="S377" i="21"/>
  <c r="F377" i="21"/>
  <c r="V377" i="21"/>
  <c r="G377" i="21"/>
  <c r="W377" i="21"/>
  <c r="N377" i="21"/>
  <c r="O377" i="21"/>
  <c r="B377" i="21"/>
  <c r="A378" i="21"/>
  <c r="C275" i="28"/>
  <c r="G275" i="28"/>
  <c r="K275" i="28"/>
  <c r="O275" i="28"/>
  <c r="S275" i="28"/>
  <c r="W275" i="28"/>
  <c r="B275" i="28"/>
  <c r="D275" i="28"/>
  <c r="H275" i="28"/>
  <c r="L275" i="28"/>
  <c r="P275" i="28"/>
  <c r="T275" i="28"/>
  <c r="X275" i="28"/>
  <c r="F275" i="28"/>
  <c r="N275" i="28"/>
  <c r="V275" i="28"/>
  <c r="I275" i="28"/>
  <c r="Q275" i="28"/>
  <c r="Y275" i="28"/>
  <c r="E275" i="28"/>
  <c r="U275" i="28"/>
  <c r="J275" i="28"/>
  <c r="M275" i="28"/>
  <c r="R275" i="28"/>
  <c r="E344" i="28"/>
  <c r="I344" i="28"/>
  <c r="M344" i="28"/>
  <c r="Q344" i="28"/>
  <c r="U344" i="28"/>
  <c r="Y344" i="28"/>
  <c r="F344" i="28"/>
  <c r="J344" i="28"/>
  <c r="N344" i="28"/>
  <c r="R344" i="28"/>
  <c r="V344" i="28"/>
  <c r="D344" i="28"/>
  <c r="L344" i="28"/>
  <c r="T344" i="28"/>
  <c r="G344" i="28"/>
  <c r="O344" i="28"/>
  <c r="W344" i="28"/>
  <c r="C344" i="28"/>
  <c r="S344" i="28"/>
  <c r="B344" i="28"/>
  <c r="H344" i="28"/>
  <c r="X344" i="28"/>
  <c r="P344" i="28"/>
  <c r="K344" i="28"/>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F207" i="28"/>
  <c r="J207" i="28"/>
  <c r="N207" i="28"/>
  <c r="R207" i="28"/>
  <c r="V207" i="28"/>
  <c r="C207" i="28"/>
  <c r="G207" i="28"/>
  <c r="K207" i="28"/>
  <c r="O207" i="28"/>
  <c r="S207" i="28"/>
  <c r="W207" i="28"/>
  <c r="B207" i="28"/>
  <c r="I207" i="28"/>
  <c r="Q207" i="28"/>
  <c r="Y207" i="28"/>
  <c r="D207" i="28"/>
  <c r="L207" i="28"/>
  <c r="T207" i="28"/>
  <c r="M207" i="28"/>
  <c r="U207" i="28"/>
  <c r="H207" i="28"/>
  <c r="P207" i="28"/>
  <c r="E207" i="28"/>
  <c r="X207" i="28"/>
  <c r="F378" i="28"/>
  <c r="J378" i="28"/>
  <c r="N378" i="28"/>
  <c r="R378" i="28"/>
  <c r="V378" i="28"/>
  <c r="G378" i="28"/>
  <c r="L378" i="28"/>
  <c r="Q378" i="28"/>
  <c r="W378" i="28"/>
  <c r="C378" i="28"/>
  <c r="H378" i="28"/>
  <c r="M378" i="28"/>
  <c r="S378" i="28"/>
  <c r="X378" i="28"/>
  <c r="K378" i="28"/>
  <c r="U378" i="28"/>
  <c r="B378" i="28"/>
  <c r="D378" i="28"/>
  <c r="O378" i="28"/>
  <c r="Y378" i="28"/>
  <c r="I378" i="28"/>
  <c r="P378" i="28"/>
  <c r="E378" i="28"/>
  <c r="T378"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E241" i="28"/>
  <c r="I241" i="28"/>
  <c r="M241" i="28"/>
  <c r="Q241" i="28"/>
  <c r="U241" i="28"/>
  <c r="Y241" i="28"/>
  <c r="D241" i="28"/>
  <c r="J241" i="28"/>
  <c r="O241" i="28"/>
  <c r="T241" i="28"/>
  <c r="B241" i="28"/>
  <c r="F241" i="28"/>
  <c r="K241" i="28"/>
  <c r="P241" i="28"/>
  <c r="V241" i="28"/>
  <c r="H241" i="28"/>
  <c r="S241" i="28"/>
  <c r="L241" i="28"/>
  <c r="W241" i="28"/>
  <c r="N241" i="28"/>
  <c r="R241" i="28"/>
  <c r="X241" i="28"/>
  <c r="G241" i="28"/>
  <c r="C241" i="28"/>
  <c r="D412" i="28"/>
  <c r="H412" i="28"/>
  <c r="L412" i="28"/>
  <c r="P412" i="28"/>
  <c r="T412" i="28"/>
  <c r="X412" i="28"/>
  <c r="E412" i="28"/>
  <c r="I412" i="28"/>
  <c r="M412" i="28"/>
  <c r="Q412" i="28"/>
  <c r="U412" i="28"/>
  <c r="Y412" i="28"/>
  <c r="C412" i="28"/>
  <c r="K412" i="28"/>
  <c r="S412" i="28"/>
  <c r="F412" i="28"/>
  <c r="N412" i="28"/>
  <c r="V412" i="28"/>
  <c r="J412" i="28"/>
  <c r="O412" i="28"/>
  <c r="W412" i="28"/>
  <c r="R412" i="28"/>
  <c r="B412" i="28"/>
  <c r="G412"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E172" i="21" l="1"/>
  <c r="I172" i="21"/>
  <c r="M172" i="21"/>
  <c r="Q172" i="21"/>
  <c r="U172" i="21"/>
  <c r="Y172" i="21"/>
  <c r="C172" i="21"/>
  <c r="G172" i="21"/>
  <c r="K172" i="21"/>
  <c r="O172" i="21"/>
  <c r="S172" i="21"/>
  <c r="W172" i="21"/>
  <c r="F172" i="21"/>
  <c r="N172" i="21"/>
  <c r="V172" i="21"/>
  <c r="J172" i="21"/>
  <c r="R172" i="21"/>
  <c r="B172" i="21"/>
  <c r="P172" i="21"/>
  <c r="H172" i="21"/>
  <c r="X172" i="21"/>
  <c r="D172" i="21"/>
  <c r="T172" i="21"/>
  <c r="L172" i="21"/>
  <c r="D311" i="28"/>
  <c r="H311" i="28"/>
  <c r="L311" i="28"/>
  <c r="P311" i="28"/>
  <c r="T311" i="28"/>
  <c r="X311" i="28"/>
  <c r="F311" i="28"/>
  <c r="J311" i="28"/>
  <c r="N311" i="28"/>
  <c r="R311" i="28"/>
  <c r="V311" i="28"/>
  <c r="I311" i="28"/>
  <c r="Q311" i="28"/>
  <c r="Y311" i="28"/>
  <c r="C311" i="28"/>
  <c r="K311" i="28"/>
  <c r="S311" i="28"/>
  <c r="E311" i="28"/>
  <c r="M311" i="28"/>
  <c r="U311" i="28"/>
  <c r="G311" i="28"/>
  <c r="O311" i="28"/>
  <c r="W311" i="28"/>
  <c r="B311" i="28"/>
  <c r="F174" i="28"/>
  <c r="J174" i="28"/>
  <c r="N174" i="28"/>
  <c r="R174" i="28"/>
  <c r="V174" i="28"/>
  <c r="C174" i="28"/>
  <c r="G174" i="28"/>
  <c r="K174" i="28"/>
  <c r="O174" i="28"/>
  <c r="S174" i="28"/>
  <c r="W174" i="28"/>
  <c r="D174" i="28"/>
  <c r="H174" i="28"/>
  <c r="L174" i="28"/>
  <c r="P174" i="28"/>
  <c r="T174" i="28"/>
  <c r="X174" i="28"/>
  <c r="E174" i="28"/>
  <c r="I174" i="28"/>
  <c r="M174" i="28"/>
  <c r="Q174" i="28"/>
  <c r="U174" i="28"/>
  <c r="Y174" i="28"/>
  <c r="B174" i="28"/>
  <c r="F310" i="21"/>
  <c r="J310" i="21"/>
  <c r="N310" i="21"/>
  <c r="R310" i="21"/>
  <c r="V310" i="21"/>
  <c r="D310" i="21"/>
  <c r="H310" i="21"/>
  <c r="L310" i="21"/>
  <c r="P310" i="21"/>
  <c r="T310" i="21"/>
  <c r="X310" i="21"/>
  <c r="C310" i="21"/>
  <c r="K310" i="21"/>
  <c r="S310" i="21"/>
  <c r="G310" i="21"/>
  <c r="O310" i="21"/>
  <c r="W310" i="21"/>
  <c r="B310" i="21"/>
  <c r="M310" i="21"/>
  <c r="Q310" i="21"/>
  <c r="E310" i="21"/>
  <c r="U310" i="21"/>
  <c r="I310" i="21"/>
  <c r="Y310" i="21"/>
  <c r="F34" i="21"/>
  <c r="J34" i="21"/>
  <c r="N34" i="21"/>
  <c r="R34" i="21"/>
  <c r="V34" i="21"/>
  <c r="H34" i="21"/>
  <c r="P34" i="21"/>
  <c r="X34" i="21"/>
  <c r="E34" i="21"/>
  <c r="M34" i="21"/>
  <c r="Y34" i="21"/>
  <c r="C34" i="21"/>
  <c r="G34" i="21"/>
  <c r="K34" i="21"/>
  <c r="O34" i="21"/>
  <c r="S34" i="21"/>
  <c r="W34" i="21"/>
  <c r="B34" i="21"/>
  <c r="D34" i="21"/>
  <c r="L34" i="21"/>
  <c r="T34" i="21"/>
  <c r="I34" i="21"/>
  <c r="Q34" i="21"/>
  <c r="U34" i="21"/>
  <c r="C67" i="21"/>
  <c r="G67" i="21"/>
  <c r="K67" i="21"/>
  <c r="O67" i="21"/>
  <c r="S67" i="21"/>
  <c r="W67" i="21"/>
  <c r="D67" i="21"/>
  <c r="H67" i="21"/>
  <c r="L67" i="21"/>
  <c r="P67" i="21"/>
  <c r="T67" i="21"/>
  <c r="X67" i="21"/>
  <c r="E67" i="21"/>
  <c r="M67" i="21"/>
  <c r="U67" i="21"/>
  <c r="Q67" i="21"/>
  <c r="R67" i="21"/>
  <c r="F67" i="21"/>
  <c r="N67" i="21"/>
  <c r="V67" i="21"/>
  <c r="I67" i="21"/>
  <c r="Y67" i="21"/>
  <c r="B67" i="21"/>
  <c r="J67" i="21"/>
  <c r="C241" i="21"/>
  <c r="G241" i="21"/>
  <c r="K241" i="21"/>
  <c r="O241" i="21"/>
  <c r="S241" i="21"/>
  <c r="W241" i="21"/>
  <c r="D241" i="21"/>
  <c r="H241" i="21"/>
  <c r="L241" i="21"/>
  <c r="P241" i="21"/>
  <c r="T241" i="21"/>
  <c r="X241" i="21"/>
  <c r="E241" i="21"/>
  <c r="M241" i="21"/>
  <c r="U241" i="21"/>
  <c r="F241" i="21"/>
  <c r="N241" i="21"/>
  <c r="V241" i="21"/>
  <c r="I241" i="21"/>
  <c r="Y241" i="21"/>
  <c r="Q241" i="21"/>
  <c r="R241" i="21"/>
  <c r="J241" i="21"/>
  <c r="B241" i="21"/>
  <c r="E378" i="21"/>
  <c r="I378" i="21"/>
  <c r="M378" i="21"/>
  <c r="Q378" i="21"/>
  <c r="U378" i="21"/>
  <c r="Y378" i="21"/>
  <c r="F378" i="21"/>
  <c r="J378" i="21"/>
  <c r="N378" i="21"/>
  <c r="R378" i="21"/>
  <c r="V378" i="21"/>
  <c r="C378" i="21"/>
  <c r="K378" i="21"/>
  <c r="S378" i="21"/>
  <c r="D378" i="21"/>
  <c r="L378" i="21"/>
  <c r="T378" i="21"/>
  <c r="O378" i="21"/>
  <c r="P378" i="21"/>
  <c r="W378" i="21"/>
  <c r="X378" i="21"/>
  <c r="B378" i="21"/>
  <c r="G378" i="21"/>
  <c r="H378" i="21"/>
  <c r="A379" i="21"/>
  <c r="F102" i="21"/>
  <c r="J102" i="21"/>
  <c r="N102" i="21"/>
  <c r="R102" i="21"/>
  <c r="V102" i="21"/>
  <c r="C102" i="21"/>
  <c r="G102" i="21"/>
  <c r="K102" i="21"/>
  <c r="O102" i="21"/>
  <c r="S102" i="21"/>
  <c r="W102" i="21"/>
  <c r="B102" i="21"/>
  <c r="D102" i="21"/>
  <c r="L102" i="21"/>
  <c r="T102" i="21"/>
  <c r="H102" i="21"/>
  <c r="X102" i="21"/>
  <c r="Q102" i="21"/>
  <c r="E102" i="21"/>
  <c r="M102" i="21"/>
  <c r="U102" i="21"/>
  <c r="P102" i="21"/>
  <c r="I102" i="21"/>
  <c r="Y102" i="21"/>
  <c r="A311" i="21"/>
  <c r="F412" i="21"/>
  <c r="J412" i="21"/>
  <c r="N412" i="21"/>
  <c r="R412" i="21"/>
  <c r="V412" i="21"/>
  <c r="E412" i="21"/>
  <c r="K412" i="21"/>
  <c r="P412" i="21"/>
  <c r="U412" i="21"/>
  <c r="G412" i="21"/>
  <c r="L412" i="21"/>
  <c r="Q412" i="21"/>
  <c r="W412" i="21"/>
  <c r="C412" i="21"/>
  <c r="M412" i="21"/>
  <c r="X412" i="21"/>
  <c r="D412" i="21"/>
  <c r="O412" i="21"/>
  <c r="Y412" i="21"/>
  <c r="S412" i="21"/>
  <c r="T412" i="21"/>
  <c r="H412" i="21"/>
  <c r="I412" i="21"/>
  <c r="B412" i="21"/>
  <c r="A413" i="21"/>
  <c r="C206" i="21"/>
  <c r="G206" i="21"/>
  <c r="K206" i="21"/>
  <c r="O206" i="21"/>
  <c r="S206" i="21"/>
  <c r="W206" i="21"/>
  <c r="D206" i="21"/>
  <c r="H206" i="21"/>
  <c r="L206" i="21"/>
  <c r="P206" i="21"/>
  <c r="T206" i="21"/>
  <c r="X206" i="21"/>
  <c r="E206" i="21"/>
  <c r="M206" i="21"/>
  <c r="U206" i="21"/>
  <c r="F206" i="21"/>
  <c r="N206" i="21"/>
  <c r="V206" i="21"/>
  <c r="Q206" i="21"/>
  <c r="B206" i="21"/>
  <c r="Y206" i="21"/>
  <c r="R206" i="21"/>
  <c r="I206" i="21"/>
  <c r="J206" i="21"/>
  <c r="E137" i="21"/>
  <c r="I137" i="21"/>
  <c r="M137" i="21"/>
  <c r="Q137" i="21"/>
  <c r="U137" i="21"/>
  <c r="Y137" i="21"/>
  <c r="B137" i="21"/>
  <c r="F137" i="21"/>
  <c r="J137" i="21"/>
  <c r="N137" i="21"/>
  <c r="R137" i="21"/>
  <c r="V137" i="21"/>
  <c r="G137" i="21"/>
  <c r="O137" i="21"/>
  <c r="W137" i="21"/>
  <c r="H137" i="21"/>
  <c r="P137" i="21"/>
  <c r="X137" i="21"/>
  <c r="K137" i="21"/>
  <c r="C137" i="21"/>
  <c r="T137" i="21"/>
  <c r="L137" i="21"/>
  <c r="S137" i="21"/>
  <c r="D137" i="21"/>
  <c r="C275" i="21"/>
  <c r="G275" i="21"/>
  <c r="K275" i="21"/>
  <c r="O275" i="21"/>
  <c r="S275" i="21"/>
  <c r="W275" i="21"/>
  <c r="B275" i="21"/>
  <c r="D275" i="21"/>
  <c r="H275" i="21"/>
  <c r="L275" i="21"/>
  <c r="P275" i="21"/>
  <c r="T275" i="21"/>
  <c r="X275" i="21"/>
  <c r="I275" i="21"/>
  <c r="Q275" i="21"/>
  <c r="Y275" i="21"/>
  <c r="J275" i="21"/>
  <c r="R275" i="21"/>
  <c r="M275" i="21"/>
  <c r="N275" i="21"/>
  <c r="U275" i="21"/>
  <c r="F275" i="21"/>
  <c r="V275" i="21"/>
  <c r="E275" i="21"/>
  <c r="C344" i="21"/>
  <c r="G344" i="21"/>
  <c r="K344" i="21"/>
  <c r="O344" i="21"/>
  <c r="S344" i="21"/>
  <c r="W344" i="21"/>
  <c r="B344" i="21"/>
  <c r="D344" i="21"/>
  <c r="H344" i="21"/>
  <c r="L344" i="21"/>
  <c r="P344" i="21"/>
  <c r="T344" i="21"/>
  <c r="X344" i="21"/>
  <c r="E344" i="21"/>
  <c r="M344" i="21"/>
  <c r="U344" i="21"/>
  <c r="F344" i="21"/>
  <c r="N344" i="21"/>
  <c r="V344" i="21"/>
  <c r="I344" i="21"/>
  <c r="Y344" i="21"/>
  <c r="J344" i="21"/>
  <c r="Q344" i="21"/>
  <c r="R344"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F345" i="28"/>
  <c r="J345" i="28"/>
  <c r="N345" i="28"/>
  <c r="R345" i="28"/>
  <c r="V345" i="28"/>
  <c r="C345" i="28"/>
  <c r="G345" i="28"/>
  <c r="K345" i="28"/>
  <c r="O345" i="28"/>
  <c r="S345" i="28"/>
  <c r="W345" i="28"/>
  <c r="E345" i="28"/>
  <c r="M345" i="28"/>
  <c r="U345" i="28"/>
  <c r="B345" i="28"/>
  <c r="H345" i="28"/>
  <c r="P345" i="28"/>
  <c r="X345" i="28"/>
  <c r="L345" i="28"/>
  <c r="Q345" i="28"/>
  <c r="Y345" i="28"/>
  <c r="D345" i="28"/>
  <c r="I345" i="28"/>
  <c r="T345" i="28"/>
  <c r="E413" i="28"/>
  <c r="I413" i="28"/>
  <c r="M413" i="28"/>
  <c r="Q413" i="28"/>
  <c r="U413" i="28"/>
  <c r="Y413" i="28"/>
  <c r="F413" i="28"/>
  <c r="J413" i="28"/>
  <c r="N413" i="28"/>
  <c r="R413" i="28"/>
  <c r="V413" i="28"/>
  <c r="D413" i="28"/>
  <c r="L413" i="28"/>
  <c r="T413" i="28"/>
  <c r="G413" i="28"/>
  <c r="O413" i="28"/>
  <c r="W413" i="28"/>
  <c r="C413" i="28"/>
  <c r="S413" i="28"/>
  <c r="B413" i="28"/>
  <c r="H413" i="28"/>
  <c r="X413" i="28"/>
  <c r="K413" i="28"/>
  <c r="P413" i="28"/>
  <c r="D276" i="28"/>
  <c r="H276" i="28"/>
  <c r="L276" i="28"/>
  <c r="P276" i="28"/>
  <c r="T276" i="28"/>
  <c r="X276" i="28"/>
  <c r="E276" i="28"/>
  <c r="I276" i="28"/>
  <c r="M276" i="28"/>
  <c r="Q276" i="28"/>
  <c r="U276" i="28"/>
  <c r="Y276" i="28"/>
  <c r="B276" i="28"/>
  <c r="G276" i="28"/>
  <c r="O276" i="28"/>
  <c r="W276" i="28"/>
  <c r="J276" i="28"/>
  <c r="R276" i="28"/>
  <c r="N276" i="28"/>
  <c r="C276" i="28"/>
  <c r="S276" i="28"/>
  <c r="F276" i="28"/>
  <c r="K276" i="28"/>
  <c r="V276" i="28"/>
  <c r="C379" i="28"/>
  <c r="G379" i="28"/>
  <c r="K379" i="28"/>
  <c r="O379" i="28"/>
  <c r="S379" i="28"/>
  <c r="W379" i="28"/>
  <c r="E379" i="28"/>
  <c r="J379" i="28"/>
  <c r="P379" i="28"/>
  <c r="U379" i="28"/>
  <c r="F379" i="28"/>
  <c r="L379" i="28"/>
  <c r="Q379" i="28"/>
  <c r="V379" i="28"/>
  <c r="I379" i="28"/>
  <c r="T379" i="28"/>
  <c r="M379" i="28"/>
  <c r="X379" i="28"/>
  <c r="B379" i="28"/>
  <c r="H379" i="28"/>
  <c r="N379" i="28"/>
  <c r="D379" i="28"/>
  <c r="R379" i="28"/>
  <c r="Y379" i="28"/>
  <c r="F242" i="28"/>
  <c r="J242" i="28"/>
  <c r="N242" i="28"/>
  <c r="R242" i="28"/>
  <c r="V242" i="28"/>
  <c r="C242" i="28"/>
  <c r="H242" i="28"/>
  <c r="M242" i="28"/>
  <c r="S242" i="28"/>
  <c r="X242" i="28"/>
  <c r="D242" i="28"/>
  <c r="I242" i="28"/>
  <c r="O242" i="28"/>
  <c r="T242" i="28"/>
  <c r="Y242" i="28"/>
  <c r="B242" i="28"/>
  <c r="G242" i="28"/>
  <c r="Q242" i="28"/>
  <c r="K242" i="28"/>
  <c r="U242" i="28"/>
  <c r="L242" i="28"/>
  <c r="P242" i="28"/>
  <c r="W242" i="28"/>
  <c r="E242" i="28"/>
  <c r="C208" i="28"/>
  <c r="G208" i="28"/>
  <c r="K208" i="28"/>
  <c r="O208" i="28"/>
  <c r="S208" i="28"/>
  <c r="W208" i="28"/>
  <c r="D208" i="28"/>
  <c r="H208" i="28"/>
  <c r="L208" i="28"/>
  <c r="P208" i="28"/>
  <c r="T208" i="28"/>
  <c r="X208" i="28"/>
  <c r="J208" i="28"/>
  <c r="R208" i="28"/>
  <c r="E208" i="28"/>
  <c r="M208" i="28"/>
  <c r="U208" i="28"/>
  <c r="B208" i="28"/>
  <c r="F208" i="28"/>
  <c r="V208" i="28"/>
  <c r="Q208" i="28"/>
  <c r="Y208" i="28"/>
  <c r="I208" i="28"/>
  <c r="N208"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F173" i="21" l="1"/>
  <c r="J173" i="21"/>
  <c r="N173" i="21"/>
  <c r="R173" i="21"/>
  <c r="V173" i="21"/>
  <c r="D173" i="21"/>
  <c r="H173" i="21"/>
  <c r="L173" i="21"/>
  <c r="P173" i="21"/>
  <c r="T173" i="21"/>
  <c r="X173" i="21"/>
  <c r="G173" i="21"/>
  <c r="O173" i="21"/>
  <c r="W173" i="21"/>
  <c r="C173" i="21"/>
  <c r="K173" i="21"/>
  <c r="S173" i="21"/>
  <c r="I173" i="21"/>
  <c r="Y173" i="21"/>
  <c r="Q173" i="21"/>
  <c r="M173" i="21"/>
  <c r="B173" i="21"/>
  <c r="E173" i="21"/>
  <c r="U173" i="21"/>
  <c r="E312" i="28"/>
  <c r="I312" i="28"/>
  <c r="M312" i="28"/>
  <c r="Q312" i="28"/>
  <c r="U312" i="28"/>
  <c r="Y312" i="28"/>
  <c r="B312" i="28"/>
  <c r="C312" i="28"/>
  <c r="G312" i="28"/>
  <c r="K312" i="28"/>
  <c r="O312" i="28"/>
  <c r="S312" i="28"/>
  <c r="W312" i="28"/>
  <c r="J312" i="28"/>
  <c r="R312" i="28"/>
  <c r="D312" i="28"/>
  <c r="L312" i="28"/>
  <c r="T312" i="28"/>
  <c r="F312" i="28"/>
  <c r="N312" i="28"/>
  <c r="V312" i="28"/>
  <c r="H312" i="28"/>
  <c r="P312" i="28"/>
  <c r="X312" i="28"/>
  <c r="C175" i="28"/>
  <c r="G175" i="28"/>
  <c r="K175" i="28"/>
  <c r="O175" i="28"/>
  <c r="S175" i="28"/>
  <c r="W175" i="28"/>
  <c r="D175" i="28"/>
  <c r="H175" i="28"/>
  <c r="L175" i="28"/>
  <c r="P175" i="28"/>
  <c r="T175" i="28"/>
  <c r="X175" i="28"/>
  <c r="E175" i="28"/>
  <c r="I175" i="28"/>
  <c r="M175" i="28"/>
  <c r="Q175" i="28"/>
  <c r="U175" i="28"/>
  <c r="Y175" i="28"/>
  <c r="B175" i="28"/>
  <c r="F175" i="28"/>
  <c r="J175" i="28"/>
  <c r="N175" i="28"/>
  <c r="R175" i="28"/>
  <c r="V175" i="28"/>
  <c r="C311" i="21"/>
  <c r="G311" i="21"/>
  <c r="K311" i="21"/>
  <c r="O311" i="21"/>
  <c r="S311" i="21"/>
  <c r="W311" i="21"/>
  <c r="E311" i="21"/>
  <c r="I311" i="21"/>
  <c r="M311" i="21"/>
  <c r="Q311" i="21"/>
  <c r="U311" i="21"/>
  <c r="Y311" i="21"/>
  <c r="D311" i="21"/>
  <c r="L311" i="21"/>
  <c r="T311" i="21"/>
  <c r="H311" i="21"/>
  <c r="P311" i="21"/>
  <c r="X311" i="21"/>
  <c r="F311" i="21"/>
  <c r="V311" i="21"/>
  <c r="J311" i="21"/>
  <c r="N311" i="21"/>
  <c r="R311" i="21"/>
  <c r="B311" i="21"/>
  <c r="F138" i="21"/>
  <c r="J138" i="21"/>
  <c r="N138" i="21"/>
  <c r="R138" i="21"/>
  <c r="V138" i="21"/>
  <c r="C138" i="21"/>
  <c r="G138" i="21"/>
  <c r="K138" i="21"/>
  <c r="O138" i="21"/>
  <c r="S138" i="21"/>
  <c r="W138" i="21"/>
  <c r="B138" i="21"/>
  <c r="H138" i="21"/>
  <c r="P138" i="21"/>
  <c r="X138" i="21"/>
  <c r="I138" i="21"/>
  <c r="Q138" i="21"/>
  <c r="Y138" i="21"/>
  <c r="D138" i="21"/>
  <c r="T138" i="21"/>
  <c r="L138" i="21"/>
  <c r="E138" i="21"/>
  <c r="U138" i="21"/>
  <c r="M138" i="21"/>
  <c r="C35" i="21"/>
  <c r="G35" i="21"/>
  <c r="K35" i="21"/>
  <c r="O35" i="21"/>
  <c r="S35" i="21"/>
  <c r="W35" i="21"/>
  <c r="M35" i="21"/>
  <c r="U35" i="21"/>
  <c r="J35" i="21"/>
  <c r="V35" i="21"/>
  <c r="D35" i="21"/>
  <c r="H35" i="21"/>
  <c r="L35" i="21"/>
  <c r="P35" i="21"/>
  <c r="T35" i="21"/>
  <c r="X35" i="21"/>
  <c r="E35" i="21"/>
  <c r="I35" i="21"/>
  <c r="Q35" i="21"/>
  <c r="Y35" i="21"/>
  <c r="B35" i="21"/>
  <c r="F35" i="21"/>
  <c r="N35" i="21"/>
  <c r="R35" i="21"/>
  <c r="D68" i="21"/>
  <c r="H68" i="21"/>
  <c r="L68" i="21"/>
  <c r="P68" i="21"/>
  <c r="T68" i="21"/>
  <c r="X68" i="21"/>
  <c r="E68" i="21"/>
  <c r="I68" i="21"/>
  <c r="M68" i="21"/>
  <c r="Q68" i="21"/>
  <c r="U68" i="21"/>
  <c r="Y68" i="21"/>
  <c r="F68" i="21"/>
  <c r="N68" i="21"/>
  <c r="V68" i="21"/>
  <c r="R68" i="21"/>
  <c r="S68" i="21"/>
  <c r="B68" i="21"/>
  <c r="G68" i="21"/>
  <c r="O68" i="21"/>
  <c r="W68" i="21"/>
  <c r="J68" i="21"/>
  <c r="C68" i="21"/>
  <c r="K68" i="21"/>
  <c r="C103" i="21"/>
  <c r="G103" i="21"/>
  <c r="K103" i="21"/>
  <c r="O103" i="21"/>
  <c r="S103" i="21"/>
  <c r="W103" i="21"/>
  <c r="D103" i="21"/>
  <c r="H103" i="21"/>
  <c r="L103" i="21"/>
  <c r="P103" i="21"/>
  <c r="T103" i="21"/>
  <c r="X103" i="21"/>
  <c r="E103" i="21"/>
  <c r="M103" i="21"/>
  <c r="U103" i="21"/>
  <c r="Q103" i="21"/>
  <c r="R103" i="21"/>
  <c r="F103" i="21"/>
  <c r="N103" i="21"/>
  <c r="V103" i="21"/>
  <c r="I103" i="21"/>
  <c r="Y103" i="21"/>
  <c r="B103" i="21"/>
  <c r="J103" i="21"/>
  <c r="D207" i="21"/>
  <c r="H207" i="21"/>
  <c r="L207" i="21"/>
  <c r="P207" i="21"/>
  <c r="T207" i="21"/>
  <c r="X207" i="21"/>
  <c r="E207" i="21"/>
  <c r="I207" i="21"/>
  <c r="M207" i="21"/>
  <c r="Q207" i="21"/>
  <c r="U207" i="21"/>
  <c r="Y207" i="21"/>
  <c r="F207" i="21"/>
  <c r="N207" i="21"/>
  <c r="V207" i="21"/>
  <c r="G207" i="21"/>
  <c r="O207" i="21"/>
  <c r="W207" i="21"/>
  <c r="J207" i="21"/>
  <c r="C207" i="21"/>
  <c r="K207" i="21"/>
  <c r="B207" i="21"/>
  <c r="R207" i="21"/>
  <c r="S207" i="21"/>
  <c r="D242" i="21"/>
  <c r="H242" i="21"/>
  <c r="L242" i="21"/>
  <c r="P242" i="21"/>
  <c r="T242" i="21"/>
  <c r="X242" i="21"/>
  <c r="E242" i="21"/>
  <c r="I242" i="21"/>
  <c r="M242" i="21"/>
  <c r="Q242" i="21"/>
  <c r="U242" i="21"/>
  <c r="Y242" i="21"/>
  <c r="F242" i="21"/>
  <c r="N242" i="21"/>
  <c r="V242" i="21"/>
  <c r="G242" i="21"/>
  <c r="O242" i="21"/>
  <c r="W242" i="21"/>
  <c r="R242" i="21"/>
  <c r="B242" i="21"/>
  <c r="C242" i="21"/>
  <c r="S242" i="21"/>
  <c r="J242" i="21"/>
  <c r="K242" i="21"/>
  <c r="D276" i="21"/>
  <c r="H276" i="21"/>
  <c r="L276" i="21"/>
  <c r="P276" i="21"/>
  <c r="T276" i="21"/>
  <c r="X276" i="21"/>
  <c r="E276" i="21"/>
  <c r="I276" i="21"/>
  <c r="M276" i="21"/>
  <c r="Q276" i="21"/>
  <c r="U276" i="21"/>
  <c r="Y276" i="21"/>
  <c r="B276" i="21"/>
  <c r="J276" i="21"/>
  <c r="R276" i="21"/>
  <c r="C276" i="21"/>
  <c r="K276" i="21"/>
  <c r="S276" i="21"/>
  <c r="F276" i="21"/>
  <c r="V276" i="21"/>
  <c r="G276" i="21"/>
  <c r="W276" i="21"/>
  <c r="N276" i="21"/>
  <c r="O276" i="21"/>
  <c r="D345" i="21"/>
  <c r="H345" i="21"/>
  <c r="L345" i="21"/>
  <c r="P345" i="21"/>
  <c r="T345" i="21"/>
  <c r="X345" i="21"/>
  <c r="E345" i="21"/>
  <c r="I345" i="21"/>
  <c r="M345" i="21"/>
  <c r="Q345" i="21"/>
  <c r="U345" i="21"/>
  <c r="Y345" i="21"/>
  <c r="B345" i="21"/>
  <c r="F345" i="21"/>
  <c r="N345" i="21"/>
  <c r="V345" i="21"/>
  <c r="G345" i="21"/>
  <c r="O345" i="21"/>
  <c r="W345" i="21"/>
  <c r="R345" i="21"/>
  <c r="C345" i="21"/>
  <c r="S345" i="21"/>
  <c r="J345" i="21"/>
  <c r="K345" i="21"/>
  <c r="A346" i="21"/>
  <c r="C413" i="21"/>
  <c r="G413" i="21"/>
  <c r="K413" i="21"/>
  <c r="O413" i="21"/>
  <c r="S413" i="21"/>
  <c r="W413" i="21"/>
  <c r="D413" i="21"/>
  <c r="I413" i="21"/>
  <c r="N413" i="21"/>
  <c r="T413" i="21"/>
  <c r="Y413" i="21"/>
  <c r="E413" i="21"/>
  <c r="J413" i="21"/>
  <c r="P413" i="21"/>
  <c r="U413" i="21"/>
  <c r="L413" i="21"/>
  <c r="V413" i="21"/>
  <c r="M413" i="21"/>
  <c r="X413" i="21"/>
  <c r="Q413" i="21"/>
  <c r="B413" i="21"/>
  <c r="R413" i="21"/>
  <c r="F413" i="21"/>
  <c r="H413" i="21"/>
  <c r="A414" i="21"/>
  <c r="A312" i="21"/>
  <c r="F379" i="21"/>
  <c r="J379" i="21"/>
  <c r="N379" i="21"/>
  <c r="R379" i="21"/>
  <c r="V379" i="21"/>
  <c r="C379" i="21"/>
  <c r="G379" i="21"/>
  <c r="K379" i="21"/>
  <c r="O379" i="21"/>
  <c r="S379" i="21"/>
  <c r="W379" i="21"/>
  <c r="D379" i="21"/>
  <c r="L379" i="21"/>
  <c r="T379" i="21"/>
  <c r="E379" i="21"/>
  <c r="M379" i="21"/>
  <c r="U379" i="21"/>
  <c r="H379" i="21"/>
  <c r="X379" i="21"/>
  <c r="B379" i="21"/>
  <c r="I379" i="21"/>
  <c r="Y379" i="21"/>
  <c r="P379" i="21"/>
  <c r="Q379"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380" i="28"/>
  <c r="C380" i="28"/>
  <c r="H380" i="28"/>
  <c r="L380" i="28"/>
  <c r="P380" i="28"/>
  <c r="T380" i="28"/>
  <c r="X380" i="28"/>
  <c r="E380" i="28"/>
  <c r="I380" i="28"/>
  <c r="M380" i="28"/>
  <c r="Q380" i="28"/>
  <c r="U380" i="28"/>
  <c r="Y380" i="28"/>
  <c r="B380" i="28"/>
  <c r="G380" i="28"/>
  <c r="O380" i="28"/>
  <c r="W380" i="28"/>
  <c r="J380" i="28"/>
  <c r="R380" i="28"/>
  <c r="F380" i="28"/>
  <c r="V380" i="28"/>
  <c r="K380" i="28"/>
  <c r="S380" i="28"/>
  <c r="N380" i="28"/>
  <c r="F414" i="28"/>
  <c r="J414" i="28"/>
  <c r="N414" i="28"/>
  <c r="R414" i="28"/>
  <c r="V414" i="28"/>
  <c r="C414" i="28"/>
  <c r="G414" i="28"/>
  <c r="K414" i="28"/>
  <c r="O414" i="28"/>
  <c r="S414" i="28"/>
  <c r="W414" i="28"/>
  <c r="E414" i="28"/>
  <c r="M414" i="28"/>
  <c r="U414" i="28"/>
  <c r="H414" i="28"/>
  <c r="P414" i="28"/>
  <c r="X414" i="28"/>
  <c r="L414" i="28"/>
  <c r="Q414" i="28"/>
  <c r="B414" i="28"/>
  <c r="I414" i="28"/>
  <c r="T414" i="28"/>
  <c r="D414" i="28"/>
  <c r="Y414" i="28"/>
  <c r="D70" i="28"/>
  <c r="H70" i="28"/>
  <c r="L70" i="28"/>
  <c r="P70" i="28"/>
  <c r="T70" i="28"/>
  <c r="X70" i="28"/>
  <c r="E70" i="28"/>
  <c r="I70" i="28"/>
  <c r="M70" i="28"/>
  <c r="Q70" i="28"/>
  <c r="U70" i="28"/>
  <c r="Y70" i="28"/>
  <c r="J70" i="28"/>
  <c r="R70" i="28"/>
  <c r="B70" i="28"/>
  <c r="G70" i="28"/>
  <c r="S70" i="28"/>
  <c r="N70" i="28"/>
  <c r="F70" i="28"/>
  <c r="K70" i="28"/>
  <c r="V70" i="28"/>
  <c r="C70" i="28"/>
  <c r="W70" i="28"/>
  <c r="O70" i="28"/>
  <c r="C346" i="28"/>
  <c r="G346" i="28"/>
  <c r="K346" i="28"/>
  <c r="O346" i="28"/>
  <c r="S346" i="28"/>
  <c r="W346" i="28"/>
  <c r="D346" i="28"/>
  <c r="H346" i="28"/>
  <c r="L346" i="28"/>
  <c r="P346" i="28"/>
  <c r="T346" i="28"/>
  <c r="X346" i="28"/>
  <c r="F346" i="28"/>
  <c r="N346" i="28"/>
  <c r="V346" i="28"/>
  <c r="I346" i="28"/>
  <c r="Q346" i="28"/>
  <c r="Y346" i="28"/>
  <c r="B346" i="28"/>
  <c r="E346" i="28"/>
  <c r="U346" i="28"/>
  <c r="J346" i="28"/>
  <c r="M346" i="28"/>
  <c r="R346" i="28"/>
  <c r="C243" i="28"/>
  <c r="G243" i="28"/>
  <c r="K243" i="28"/>
  <c r="O243" i="28"/>
  <c r="S243" i="28"/>
  <c r="W243" i="28"/>
  <c r="F243" i="28"/>
  <c r="L243" i="28"/>
  <c r="Q243" i="28"/>
  <c r="V243" i="28"/>
  <c r="H243" i="28"/>
  <c r="M243" i="28"/>
  <c r="R243" i="28"/>
  <c r="X243" i="28"/>
  <c r="E243" i="28"/>
  <c r="P243" i="28"/>
  <c r="I243" i="28"/>
  <c r="T243" i="28"/>
  <c r="B243" i="28"/>
  <c r="J243" i="28"/>
  <c r="N243" i="28"/>
  <c r="U243" i="28"/>
  <c r="Y243" i="28"/>
  <c r="D243"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D209" i="28"/>
  <c r="H209" i="28"/>
  <c r="L209" i="28"/>
  <c r="P209" i="28"/>
  <c r="T209" i="28"/>
  <c r="X209" i="28"/>
  <c r="E209" i="28"/>
  <c r="I209" i="28"/>
  <c r="M209" i="28"/>
  <c r="Q209" i="28"/>
  <c r="U209" i="28"/>
  <c r="Y209" i="28"/>
  <c r="C209" i="28"/>
  <c r="K209" i="28"/>
  <c r="S209" i="28"/>
  <c r="F209" i="28"/>
  <c r="N209" i="28"/>
  <c r="V209" i="28"/>
  <c r="O209" i="28"/>
  <c r="B209" i="28"/>
  <c r="R209" i="28"/>
  <c r="G209" i="28"/>
  <c r="J209" i="28"/>
  <c r="W209" i="28"/>
  <c r="E277" i="28"/>
  <c r="I277" i="28"/>
  <c r="M277" i="28"/>
  <c r="Q277" i="28"/>
  <c r="U277" i="28"/>
  <c r="Y277" i="28"/>
  <c r="F277" i="28"/>
  <c r="J277" i="28"/>
  <c r="N277" i="28"/>
  <c r="R277" i="28"/>
  <c r="V277" i="28"/>
  <c r="H277" i="28"/>
  <c r="P277" i="28"/>
  <c r="X277" i="28"/>
  <c r="C277" i="28"/>
  <c r="K277" i="28"/>
  <c r="S277" i="28"/>
  <c r="B277" i="28"/>
  <c r="G277" i="28"/>
  <c r="W277" i="28"/>
  <c r="L277" i="28"/>
  <c r="O277" i="28"/>
  <c r="T277" i="28"/>
  <c r="D277"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C174" i="21" l="1"/>
  <c r="G174" i="21"/>
  <c r="K174" i="21"/>
  <c r="O174" i="21"/>
  <c r="S174" i="21"/>
  <c r="W174" i="21"/>
  <c r="E174" i="21"/>
  <c r="I174" i="21"/>
  <c r="M174" i="21"/>
  <c r="Q174" i="21"/>
  <c r="U174" i="21"/>
  <c r="Y174" i="21"/>
  <c r="H174" i="21"/>
  <c r="P174" i="21"/>
  <c r="X174" i="21"/>
  <c r="B174" i="21"/>
  <c r="D174" i="21"/>
  <c r="L174" i="21"/>
  <c r="T174" i="21"/>
  <c r="R174" i="21"/>
  <c r="J174" i="21"/>
  <c r="V174" i="21"/>
  <c r="F174" i="21"/>
  <c r="N174" i="21"/>
  <c r="F313" i="28"/>
  <c r="J313" i="28"/>
  <c r="N313" i="28"/>
  <c r="R313" i="28"/>
  <c r="V313" i="28"/>
  <c r="D313" i="28"/>
  <c r="H313" i="28"/>
  <c r="L313" i="28"/>
  <c r="P313" i="28"/>
  <c r="T313" i="28"/>
  <c r="X313" i="28"/>
  <c r="C313" i="28"/>
  <c r="K313" i="28"/>
  <c r="S313" i="28"/>
  <c r="B313" i="28"/>
  <c r="E313" i="28"/>
  <c r="M313" i="28"/>
  <c r="U313" i="28"/>
  <c r="G313" i="28"/>
  <c r="O313" i="28"/>
  <c r="W313" i="28"/>
  <c r="I313" i="28"/>
  <c r="Q313" i="28"/>
  <c r="Y313" i="28"/>
  <c r="D176" i="28"/>
  <c r="H176" i="28"/>
  <c r="L176" i="28"/>
  <c r="P176" i="28"/>
  <c r="T176" i="28"/>
  <c r="X176" i="28"/>
  <c r="E176" i="28"/>
  <c r="I176" i="28"/>
  <c r="M176" i="28"/>
  <c r="Q176" i="28"/>
  <c r="U176" i="28"/>
  <c r="Y176" i="28"/>
  <c r="F176" i="28"/>
  <c r="J176" i="28"/>
  <c r="N176" i="28"/>
  <c r="R176" i="28"/>
  <c r="V176" i="28"/>
  <c r="C176" i="28"/>
  <c r="G176" i="28"/>
  <c r="K176" i="28"/>
  <c r="O176" i="28"/>
  <c r="S176" i="28"/>
  <c r="W176" i="28"/>
  <c r="B176" i="28"/>
  <c r="D312" i="21"/>
  <c r="H312" i="21"/>
  <c r="L312" i="21"/>
  <c r="P312" i="21"/>
  <c r="T312" i="21"/>
  <c r="X312" i="21"/>
  <c r="F312" i="21"/>
  <c r="J312" i="21"/>
  <c r="N312" i="21"/>
  <c r="R312" i="21"/>
  <c r="V312" i="21"/>
  <c r="E312" i="21"/>
  <c r="M312" i="21"/>
  <c r="U312" i="21"/>
  <c r="B312" i="21"/>
  <c r="I312" i="21"/>
  <c r="Q312" i="21"/>
  <c r="Y312" i="21"/>
  <c r="O312" i="21"/>
  <c r="C312" i="21"/>
  <c r="S312" i="21"/>
  <c r="G312" i="21"/>
  <c r="W312" i="21"/>
  <c r="K312" i="21"/>
  <c r="A313" i="21"/>
  <c r="D104" i="21"/>
  <c r="H104" i="21"/>
  <c r="L104" i="21"/>
  <c r="P104" i="21"/>
  <c r="T104" i="21"/>
  <c r="X104" i="21"/>
  <c r="E104" i="21"/>
  <c r="I104" i="21"/>
  <c r="M104" i="21"/>
  <c r="Q104" i="21"/>
  <c r="U104" i="21"/>
  <c r="Y104" i="21"/>
  <c r="F104" i="21"/>
  <c r="N104" i="21"/>
  <c r="V104" i="21"/>
  <c r="J104" i="21"/>
  <c r="K104" i="21"/>
  <c r="G104" i="21"/>
  <c r="O104" i="21"/>
  <c r="W104" i="21"/>
  <c r="R104" i="21"/>
  <c r="C104" i="21"/>
  <c r="S104" i="21"/>
  <c r="B104" i="21"/>
  <c r="C139" i="21"/>
  <c r="G139" i="21"/>
  <c r="K139" i="21"/>
  <c r="O139" i="21"/>
  <c r="S139" i="21"/>
  <c r="W139" i="21"/>
  <c r="D139" i="21"/>
  <c r="H139" i="21"/>
  <c r="L139" i="21"/>
  <c r="P139" i="21"/>
  <c r="T139" i="21"/>
  <c r="X139" i="21"/>
  <c r="I139" i="21"/>
  <c r="Q139" i="21"/>
  <c r="Y139" i="21"/>
  <c r="B139" i="21"/>
  <c r="J139" i="21"/>
  <c r="R139" i="21"/>
  <c r="M139" i="21"/>
  <c r="U139" i="21"/>
  <c r="F139" i="21"/>
  <c r="N139" i="21"/>
  <c r="E139" i="21"/>
  <c r="V139" i="21"/>
  <c r="D36" i="21"/>
  <c r="H36" i="21"/>
  <c r="L36" i="21"/>
  <c r="P36" i="21"/>
  <c r="T36" i="21"/>
  <c r="X36" i="21"/>
  <c r="F36" i="21"/>
  <c r="N36" i="21"/>
  <c r="V36" i="21"/>
  <c r="G36" i="21"/>
  <c r="O36" i="21"/>
  <c r="E36" i="21"/>
  <c r="I36" i="21"/>
  <c r="M36" i="21"/>
  <c r="Q36" i="21"/>
  <c r="U36" i="21"/>
  <c r="Y36" i="21"/>
  <c r="J36" i="21"/>
  <c r="R36" i="21"/>
  <c r="C36" i="21"/>
  <c r="K36" i="21"/>
  <c r="S36" i="21"/>
  <c r="W36" i="21"/>
  <c r="B36" i="21"/>
  <c r="E69" i="21"/>
  <c r="I69" i="21"/>
  <c r="M69" i="21"/>
  <c r="Q69" i="21"/>
  <c r="U69" i="21"/>
  <c r="Y69" i="21"/>
  <c r="F69" i="21"/>
  <c r="J69" i="21"/>
  <c r="N69" i="21"/>
  <c r="R69" i="21"/>
  <c r="V69" i="21"/>
  <c r="G69" i="21"/>
  <c r="O69" i="21"/>
  <c r="W69" i="21"/>
  <c r="B69" i="21"/>
  <c r="K69" i="21"/>
  <c r="L69" i="21"/>
  <c r="H69" i="21"/>
  <c r="P69" i="21"/>
  <c r="X69" i="21"/>
  <c r="C69" i="21"/>
  <c r="S69" i="21"/>
  <c r="D69" i="21"/>
  <c r="T69" i="21"/>
  <c r="E208" i="21"/>
  <c r="I208" i="21"/>
  <c r="M208" i="21"/>
  <c r="Q208" i="21"/>
  <c r="U208" i="21"/>
  <c r="Y208" i="21"/>
  <c r="B208" i="21"/>
  <c r="F208" i="21"/>
  <c r="J208" i="21"/>
  <c r="N208" i="21"/>
  <c r="R208" i="21"/>
  <c r="V208" i="21"/>
  <c r="G208" i="21"/>
  <c r="O208" i="21"/>
  <c r="W208" i="21"/>
  <c r="H208" i="21"/>
  <c r="P208" i="21"/>
  <c r="X208" i="21"/>
  <c r="C208" i="21"/>
  <c r="S208" i="21"/>
  <c r="K208" i="21"/>
  <c r="L208" i="21"/>
  <c r="D208" i="21"/>
  <c r="T208" i="21"/>
  <c r="E277" i="21"/>
  <c r="I277" i="21"/>
  <c r="M277" i="21"/>
  <c r="Q277" i="21"/>
  <c r="U277" i="21"/>
  <c r="Y277" i="21"/>
  <c r="F277" i="21"/>
  <c r="J277" i="21"/>
  <c r="N277" i="21"/>
  <c r="R277" i="21"/>
  <c r="V277" i="21"/>
  <c r="C277" i="21"/>
  <c r="K277" i="21"/>
  <c r="S277" i="21"/>
  <c r="B277" i="21"/>
  <c r="D277" i="21"/>
  <c r="L277" i="21"/>
  <c r="T277" i="21"/>
  <c r="O277" i="21"/>
  <c r="P277" i="21"/>
  <c r="G277" i="21"/>
  <c r="X277" i="21"/>
  <c r="H277" i="21"/>
  <c r="W277" i="21"/>
  <c r="E243" i="21"/>
  <c r="I243" i="21"/>
  <c r="M243" i="21"/>
  <c r="Q243" i="21"/>
  <c r="U243" i="21"/>
  <c r="Y243" i="21"/>
  <c r="B243" i="21"/>
  <c r="F243" i="21"/>
  <c r="J243" i="21"/>
  <c r="N243" i="21"/>
  <c r="R243" i="21"/>
  <c r="V243" i="21"/>
  <c r="G243" i="21"/>
  <c r="O243" i="21"/>
  <c r="W243" i="21"/>
  <c r="H243" i="21"/>
  <c r="P243" i="21"/>
  <c r="X243" i="21"/>
  <c r="K243" i="21"/>
  <c r="C243" i="21"/>
  <c r="D243" i="21"/>
  <c r="L243" i="21"/>
  <c r="S243" i="21"/>
  <c r="T243" i="21"/>
  <c r="C380" i="21"/>
  <c r="G380" i="21"/>
  <c r="K380" i="21"/>
  <c r="O380" i="21"/>
  <c r="S380" i="21"/>
  <c r="W380" i="21"/>
  <c r="D380" i="21"/>
  <c r="H380" i="21"/>
  <c r="L380" i="21"/>
  <c r="P380" i="21"/>
  <c r="T380" i="21"/>
  <c r="X380" i="21"/>
  <c r="E380" i="21"/>
  <c r="M380" i="21"/>
  <c r="U380" i="21"/>
  <c r="F380" i="21"/>
  <c r="N380" i="21"/>
  <c r="V380" i="21"/>
  <c r="Q380" i="21"/>
  <c r="R380" i="21"/>
  <c r="B380" i="21"/>
  <c r="I380" i="21"/>
  <c r="J380" i="21"/>
  <c r="Y380" i="21"/>
  <c r="A381" i="21"/>
  <c r="A382" i="21" s="1"/>
  <c r="D414" i="21"/>
  <c r="H414" i="21"/>
  <c r="L414" i="21"/>
  <c r="P414" i="21"/>
  <c r="T414" i="21"/>
  <c r="X414" i="21"/>
  <c r="G414" i="21"/>
  <c r="M414" i="21"/>
  <c r="R414" i="21"/>
  <c r="W414" i="21"/>
  <c r="C414" i="21"/>
  <c r="I414" i="21"/>
  <c r="N414" i="21"/>
  <c r="S414" i="21"/>
  <c r="Y414" i="21"/>
  <c r="J414" i="21"/>
  <c r="U414" i="21"/>
  <c r="K414" i="21"/>
  <c r="V414" i="21"/>
  <c r="O414" i="21"/>
  <c r="Q414" i="21"/>
  <c r="B414" i="21"/>
  <c r="E414" i="21"/>
  <c r="F414" i="21"/>
  <c r="A415" i="21"/>
  <c r="A416" i="21" s="1"/>
  <c r="E346" i="21"/>
  <c r="I346" i="21"/>
  <c r="M346" i="21"/>
  <c r="Q346" i="21"/>
  <c r="U346" i="21"/>
  <c r="Y346" i="21"/>
  <c r="F346" i="21"/>
  <c r="J346" i="21"/>
  <c r="N346" i="21"/>
  <c r="R346" i="21"/>
  <c r="V346" i="21"/>
  <c r="G346" i="21"/>
  <c r="O346" i="21"/>
  <c r="W346" i="21"/>
  <c r="B346" i="21"/>
  <c r="H346" i="21"/>
  <c r="P346" i="21"/>
  <c r="X346" i="21"/>
  <c r="K346" i="21"/>
  <c r="L346" i="21"/>
  <c r="S346" i="21"/>
  <c r="T346" i="21"/>
  <c r="C346" i="21"/>
  <c r="D346" i="21"/>
  <c r="A347" i="21"/>
  <c r="A348" i="21" s="1"/>
  <c r="C415" i="28"/>
  <c r="G415" i="28"/>
  <c r="K415" i="28"/>
  <c r="O415" i="28"/>
  <c r="S415" i="28"/>
  <c r="W415" i="28"/>
  <c r="D415" i="28"/>
  <c r="H415" i="28"/>
  <c r="L415" i="28"/>
  <c r="P415" i="28"/>
  <c r="T415" i="28"/>
  <c r="X415" i="28"/>
  <c r="F415" i="28"/>
  <c r="N415" i="28"/>
  <c r="V415" i="28"/>
  <c r="I415" i="28"/>
  <c r="Q415" i="28"/>
  <c r="Y415" i="28"/>
  <c r="E415" i="28"/>
  <c r="U415" i="28"/>
  <c r="J415" i="28"/>
  <c r="R415" i="28"/>
  <c r="M415" i="28"/>
  <c r="B415" i="28"/>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381" i="28"/>
  <c r="I381" i="28"/>
  <c r="M381" i="28"/>
  <c r="Q381" i="28"/>
  <c r="U381" i="28"/>
  <c r="Y381" i="28"/>
  <c r="F381" i="28"/>
  <c r="J381" i="28"/>
  <c r="N381" i="28"/>
  <c r="R381" i="28"/>
  <c r="V381" i="28"/>
  <c r="H381" i="28"/>
  <c r="P381" i="28"/>
  <c r="X381" i="28"/>
  <c r="C381" i="28"/>
  <c r="K381" i="28"/>
  <c r="S381" i="28"/>
  <c r="O381" i="28"/>
  <c r="D381" i="28"/>
  <c r="T381" i="28"/>
  <c r="G381" i="28"/>
  <c r="L381" i="28"/>
  <c r="B381" i="28"/>
  <c r="W381" i="28"/>
  <c r="F278" i="28"/>
  <c r="J278" i="28"/>
  <c r="N278" i="28"/>
  <c r="R278" i="28"/>
  <c r="V278" i="28"/>
  <c r="C278" i="28"/>
  <c r="G278" i="28"/>
  <c r="K278" i="28"/>
  <c r="O278" i="28"/>
  <c r="S278" i="28"/>
  <c r="W278" i="28"/>
  <c r="I278" i="28"/>
  <c r="Q278" i="28"/>
  <c r="Y278" i="28"/>
  <c r="D278" i="28"/>
  <c r="L278" i="28"/>
  <c r="T278" i="28"/>
  <c r="P278" i="28"/>
  <c r="E278" i="28"/>
  <c r="U278" i="28"/>
  <c r="B278" i="28"/>
  <c r="X278" i="28"/>
  <c r="H278" i="28"/>
  <c r="M278" i="28"/>
  <c r="E210" i="28"/>
  <c r="I210" i="28"/>
  <c r="M210" i="28"/>
  <c r="Q210" i="28"/>
  <c r="U210" i="28"/>
  <c r="Y210" i="28"/>
  <c r="B210" i="28"/>
  <c r="F210" i="28"/>
  <c r="J210" i="28"/>
  <c r="N210" i="28"/>
  <c r="R210" i="28"/>
  <c r="V210" i="28"/>
  <c r="D210" i="28"/>
  <c r="L210" i="28"/>
  <c r="T210" i="28"/>
  <c r="G210" i="28"/>
  <c r="O210" i="28"/>
  <c r="W210" i="28"/>
  <c r="H210" i="28"/>
  <c r="X210" i="28"/>
  <c r="P210" i="28"/>
  <c r="S210" i="28"/>
  <c r="C210" i="28"/>
  <c r="K210" i="28"/>
  <c r="D347" i="28"/>
  <c r="H347" i="28"/>
  <c r="L347" i="28"/>
  <c r="P347" i="28"/>
  <c r="T347" i="28"/>
  <c r="X347" i="28"/>
  <c r="E347" i="28"/>
  <c r="I347" i="28"/>
  <c r="M347" i="28"/>
  <c r="Q347" i="28"/>
  <c r="U347" i="28"/>
  <c r="Y347" i="28"/>
  <c r="B347" i="28"/>
  <c r="G347" i="28"/>
  <c r="O347" i="28"/>
  <c r="W347" i="28"/>
  <c r="J347" i="28"/>
  <c r="R347" i="28"/>
  <c r="N347" i="28"/>
  <c r="C347" i="28"/>
  <c r="S347" i="28"/>
  <c r="K347" i="28"/>
  <c r="V347" i="28"/>
  <c r="F347" i="28"/>
  <c r="D244" i="28"/>
  <c r="H244" i="28"/>
  <c r="L244" i="28"/>
  <c r="P244" i="28"/>
  <c r="T244" i="28"/>
  <c r="X244" i="28"/>
  <c r="E244" i="28"/>
  <c r="J244" i="28"/>
  <c r="O244" i="28"/>
  <c r="U244" i="28"/>
  <c r="F244" i="28"/>
  <c r="K244" i="28"/>
  <c r="Q244" i="28"/>
  <c r="V244" i="28"/>
  <c r="C244" i="28"/>
  <c r="N244" i="28"/>
  <c r="Y244" i="28"/>
  <c r="G244" i="28"/>
  <c r="R244" i="28"/>
  <c r="I244" i="28"/>
  <c r="M244" i="28"/>
  <c r="B244" i="28"/>
  <c r="W244" i="28"/>
  <c r="S244"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D175" i="21" l="1"/>
  <c r="H175" i="21"/>
  <c r="L175" i="21"/>
  <c r="P175" i="21"/>
  <c r="T175" i="21"/>
  <c r="X175" i="21"/>
  <c r="F175" i="21"/>
  <c r="J175" i="21"/>
  <c r="N175" i="21"/>
  <c r="R175" i="21"/>
  <c r="V175" i="21"/>
  <c r="I175" i="21"/>
  <c r="Q175" i="21"/>
  <c r="Y175" i="21"/>
  <c r="E175" i="21"/>
  <c r="M175" i="21"/>
  <c r="U175" i="21"/>
  <c r="K175" i="21"/>
  <c r="C175" i="21"/>
  <c r="S175" i="21"/>
  <c r="B175" i="21"/>
  <c r="O175" i="21"/>
  <c r="G175" i="21"/>
  <c r="W175" i="21"/>
  <c r="E177" i="28"/>
  <c r="I177" i="28"/>
  <c r="M177" i="28"/>
  <c r="Q177" i="28"/>
  <c r="U177" i="28"/>
  <c r="Y177" i="28"/>
  <c r="B177" i="28"/>
  <c r="F177" i="28"/>
  <c r="J177" i="28"/>
  <c r="N177" i="28"/>
  <c r="R177" i="28"/>
  <c r="V177" i="28"/>
  <c r="C177" i="28"/>
  <c r="G177" i="28"/>
  <c r="K177" i="28"/>
  <c r="O177" i="28"/>
  <c r="S177" i="28"/>
  <c r="W177" i="28"/>
  <c r="D177" i="28"/>
  <c r="H177" i="28"/>
  <c r="L177" i="28"/>
  <c r="P177" i="28"/>
  <c r="T177" i="28"/>
  <c r="X177" i="28"/>
  <c r="C314" i="28"/>
  <c r="G314" i="28"/>
  <c r="K314" i="28"/>
  <c r="O314" i="28"/>
  <c r="S314" i="28"/>
  <c r="W314" i="28"/>
  <c r="E314" i="28"/>
  <c r="I314" i="28"/>
  <c r="M314" i="28"/>
  <c r="Q314" i="28"/>
  <c r="U314" i="28"/>
  <c r="Y314" i="28"/>
  <c r="B314" i="28"/>
  <c r="D314" i="28"/>
  <c r="L314" i="28"/>
  <c r="T314" i="28"/>
  <c r="F314" i="28"/>
  <c r="N314" i="28"/>
  <c r="V314" i="28"/>
  <c r="H314" i="28"/>
  <c r="P314" i="28"/>
  <c r="X314" i="28"/>
  <c r="J314" i="28"/>
  <c r="R314" i="28"/>
  <c r="E313" i="21"/>
  <c r="I313" i="21"/>
  <c r="M313" i="21"/>
  <c r="Q313" i="21"/>
  <c r="U313" i="21"/>
  <c r="Y313" i="21"/>
  <c r="C313" i="21"/>
  <c r="G313" i="21"/>
  <c r="K313" i="21"/>
  <c r="O313" i="21"/>
  <c r="S313" i="21"/>
  <c r="W313" i="21"/>
  <c r="F313" i="21"/>
  <c r="N313" i="21"/>
  <c r="V313" i="21"/>
  <c r="J313" i="21"/>
  <c r="R313" i="21"/>
  <c r="H313" i="21"/>
  <c r="X313" i="21"/>
  <c r="B313" i="21"/>
  <c r="L313" i="21"/>
  <c r="P313" i="21"/>
  <c r="D313" i="21"/>
  <c r="T313" i="21"/>
  <c r="C348" i="21"/>
  <c r="S348" i="21"/>
  <c r="H348" i="21"/>
  <c r="X348" i="21"/>
  <c r="J348" i="21"/>
  <c r="E348" i="21"/>
  <c r="G348" i="21"/>
  <c r="W348" i="21"/>
  <c r="L348" i="21"/>
  <c r="I348" i="21"/>
  <c r="R348" i="21"/>
  <c r="F348" i="21"/>
  <c r="K348" i="21"/>
  <c r="B348" i="21"/>
  <c r="P348" i="21"/>
  <c r="Q348" i="21"/>
  <c r="M348" i="21"/>
  <c r="V348" i="21"/>
  <c r="O348" i="21"/>
  <c r="D348" i="21"/>
  <c r="T348" i="21"/>
  <c r="Y348" i="21"/>
  <c r="N348" i="21"/>
  <c r="U348" i="21"/>
  <c r="A349" i="21"/>
  <c r="F416" i="21"/>
  <c r="D416" i="21"/>
  <c r="X416" i="21"/>
  <c r="U416" i="21"/>
  <c r="H416" i="21"/>
  <c r="C416" i="21"/>
  <c r="A417" i="21"/>
  <c r="J416" i="21"/>
  <c r="I416" i="21"/>
  <c r="E416" i="21"/>
  <c r="Y416" i="21"/>
  <c r="S416" i="21"/>
  <c r="B416" i="21"/>
  <c r="N416" i="21"/>
  <c r="O416" i="21"/>
  <c r="K416" i="21"/>
  <c r="G416" i="21"/>
  <c r="L416" i="21"/>
  <c r="V416" i="21"/>
  <c r="R416" i="21"/>
  <c r="T416" i="21"/>
  <c r="P416" i="21"/>
  <c r="Q416" i="21"/>
  <c r="M416" i="21"/>
  <c r="W416" i="21"/>
  <c r="E382" i="21"/>
  <c r="F382" i="21"/>
  <c r="G382" i="21"/>
  <c r="H382" i="21"/>
  <c r="S382" i="21"/>
  <c r="X382" i="21"/>
  <c r="I382" i="21"/>
  <c r="J382" i="21"/>
  <c r="O382" i="21"/>
  <c r="P382" i="21"/>
  <c r="D382" i="21"/>
  <c r="B382" i="21"/>
  <c r="M382" i="21"/>
  <c r="N382" i="21"/>
  <c r="U382" i="21"/>
  <c r="V382" i="21"/>
  <c r="T382" i="21"/>
  <c r="K382" i="21"/>
  <c r="A383" i="21"/>
  <c r="Q382" i="21"/>
  <c r="R382" i="21"/>
  <c r="Y382" i="21"/>
  <c r="C382" i="21"/>
  <c r="W382" i="21"/>
  <c r="L382" i="21"/>
  <c r="A314" i="21"/>
  <c r="D140" i="21"/>
  <c r="H140" i="21"/>
  <c r="L140" i="21"/>
  <c r="P140" i="21"/>
  <c r="T140" i="21"/>
  <c r="X140" i="21"/>
  <c r="E140" i="21"/>
  <c r="I140" i="21"/>
  <c r="M140" i="21"/>
  <c r="Q140" i="21"/>
  <c r="U140" i="21"/>
  <c r="Y140" i="21"/>
  <c r="J140" i="21"/>
  <c r="R140" i="21"/>
  <c r="C140" i="21"/>
  <c r="K140" i="21"/>
  <c r="S140" i="21"/>
  <c r="B140" i="21"/>
  <c r="F140" i="21"/>
  <c r="V140" i="21"/>
  <c r="O140" i="21"/>
  <c r="G140" i="21"/>
  <c r="W140" i="21"/>
  <c r="N140" i="21"/>
  <c r="F70" i="21"/>
  <c r="J70" i="21"/>
  <c r="N70" i="21"/>
  <c r="R70" i="21"/>
  <c r="V70" i="21"/>
  <c r="C70" i="21"/>
  <c r="G70" i="21"/>
  <c r="K70" i="21"/>
  <c r="O70" i="21"/>
  <c r="S70" i="21"/>
  <c r="W70" i="21"/>
  <c r="H70" i="21"/>
  <c r="P70" i="21"/>
  <c r="X70" i="21"/>
  <c r="D70" i="21"/>
  <c r="T70" i="21"/>
  <c r="E70" i="21"/>
  <c r="I70" i="21"/>
  <c r="Q70" i="21"/>
  <c r="Y70" i="21"/>
  <c r="B70" i="21"/>
  <c r="L70" i="21"/>
  <c r="M70" i="21"/>
  <c r="U70" i="21"/>
  <c r="E37" i="21"/>
  <c r="I37" i="21"/>
  <c r="M37" i="21"/>
  <c r="Q37" i="21"/>
  <c r="U37" i="21"/>
  <c r="Y37" i="21"/>
  <c r="B37" i="21"/>
  <c r="G37" i="21"/>
  <c r="O37" i="21"/>
  <c r="W37" i="21"/>
  <c r="D37" i="21"/>
  <c r="L37" i="21"/>
  <c r="T37" i="21"/>
  <c r="F37" i="21"/>
  <c r="J37" i="21"/>
  <c r="N37" i="21"/>
  <c r="R37" i="21"/>
  <c r="V37" i="21"/>
  <c r="C37" i="21"/>
  <c r="K37" i="21"/>
  <c r="S37" i="21"/>
  <c r="H37" i="21"/>
  <c r="P37" i="21"/>
  <c r="X37" i="21"/>
  <c r="E105" i="21"/>
  <c r="I105" i="21"/>
  <c r="M105" i="21"/>
  <c r="Q105" i="21"/>
  <c r="U105" i="21"/>
  <c r="Y105" i="21"/>
  <c r="B105" i="21"/>
  <c r="F105" i="21"/>
  <c r="J105" i="21"/>
  <c r="N105" i="21"/>
  <c r="R105" i="21"/>
  <c r="V105" i="21"/>
  <c r="G105" i="21"/>
  <c r="O105" i="21"/>
  <c r="W105" i="21"/>
  <c r="C105" i="21"/>
  <c r="S105" i="21"/>
  <c r="D105" i="21"/>
  <c r="T105" i="21"/>
  <c r="H105" i="21"/>
  <c r="P105" i="21"/>
  <c r="X105" i="21"/>
  <c r="K105" i="21"/>
  <c r="L105" i="21"/>
  <c r="F209" i="21"/>
  <c r="J209" i="21"/>
  <c r="N209" i="21"/>
  <c r="R209" i="21"/>
  <c r="V209" i="21"/>
  <c r="C209" i="21"/>
  <c r="G209" i="21"/>
  <c r="K209" i="21"/>
  <c r="O209" i="21"/>
  <c r="S209" i="21"/>
  <c r="W209" i="21"/>
  <c r="B209" i="21"/>
  <c r="H209" i="21"/>
  <c r="P209" i="21"/>
  <c r="X209" i="21"/>
  <c r="I209" i="21"/>
  <c r="Q209" i="21"/>
  <c r="Y209" i="21"/>
  <c r="L209" i="21"/>
  <c r="T209" i="21"/>
  <c r="U209" i="21"/>
  <c r="M209" i="21"/>
  <c r="D209" i="21"/>
  <c r="E209" i="21"/>
  <c r="F244" i="21"/>
  <c r="J244" i="21"/>
  <c r="N244" i="21"/>
  <c r="R244" i="21"/>
  <c r="V244" i="21"/>
  <c r="C244" i="21"/>
  <c r="G244" i="21"/>
  <c r="K244" i="21"/>
  <c r="O244" i="21"/>
  <c r="S244" i="21"/>
  <c r="W244" i="21"/>
  <c r="B244" i="21"/>
  <c r="H244" i="21"/>
  <c r="P244" i="21"/>
  <c r="X244" i="21"/>
  <c r="I244" i="21"/>
  <c r="Q244" i="21"/>
  <c r="Y244" i="21"/>
  <c r="D244" i="21"/>
  <c r="T244" i="21"/>
  <c r="L244" i="21"/>
  <c r="M244" i="21"/>
  <c r="E244" i="21"/>
  <c r="U244" i="21"/>
  <c r="F278" i="21"/>
  <c r="J278" i="21"/>
  <c r="N278" i="21"/>
  <c r="R278" i="21"/>
  <c r="V278" i="21"/>
  <c r="C278" i="21"/>
  <c r="G278" i="21"/>
  <c r="K278" i="21"/>
  <c r="O278" i="21"/>
  <c r="S278" i="21"/>
  <c r="W278" i="21"/>
  <c r="D278" i="21"/>
  <c r="L278" i="21"/>
  <c r="T278" i="21"/>
  <c r="E278" i="21"/>
  <c r="M278" i="21"/>
  <c r="U278" i="21"/>
  <c r="B278" i="21"/>
  <c r="H278" i="21"/>
  <c r="X278" i="21"/>
  <c r="I278" i="21"/>
  <c r="Y278" i="21"/>
  <c r="P278" i="21"/>
  <c r="Q278" i="21"/>
  <c r="F347" i="21"/>
  <c r="J347" i="21"/>
  <c r="N347" i="21"/>
  <c r="R347" i="21"/>
  <c r="V347" i="21"/>
  <c r="C347" i="21"/>
  <c r="G347" i="21"/>
  <c r="K347" i="21"/>
  <c r="O347" i="21"/>
  <c r="S347" i="21"/>
  <c r="W347" i="21"/>
  <c r="H347" i="21"/>
  <c r="P347" i="21"/>
  <c r="X347" i="21"/>
  <c r="I347" i="21"/>
  <c r="Q347" i="21"/>
  <c r="Y347" i="21"/>
  <c r="B347" i="21"/>
  <c r="D347" i="21"/>
  <c r="T347" i="21"/>
  <c r="E347" i="21"/>
  <c r="U347" i="21"/>
  <c r="L347" i="21"/>
  <c r="M347" i="21"/>
  <c r="E415" i="21"/>
  <c r="I415" i="21"/>
  <c r="M415" i="21"/>
  <c r="Q415" i="21"/>
  <c r="U415" i="21"/>
  <c r="Y415" i="21"/>
  <c r="F415" i="21"/>
  <c r="K415" i="21"/>
  <c r="P415" i="21"/>
  <c r="V415" i="21"/>
  <c r="G415" i="21"/>
  <c r="L415" i="21"/>
  <c r="R415" i="21"/>
  <c r="W415" i="21"/>
  <c r="H415" i="21"/>
  <c r="S415" i="21"/>
  <c r="J415" i="21"/>
  <c r="T415" i="21"/>
  <c r="N415" i="21"/>
  <c r="O415" i="21"/>
  <c r="X415" i="21"/>
  <c r="B415" i="21"/>
  <c r="C415" i="21"/>
  <c r="D415" i="21"/>
  <c r="D381" i="21"/>
  <c r="H381" i="21"/>
  <c r="L381" i="21"/>
  <c r="P381" i="21"/>
  <c r="T381" i="21"/>
  <c r="X381" i="21"/>
  <c r="E381" i="21"/>
  <c r="I381" i="21"/>
  <c r="M381" i="21"/>
  <c r="Q381" i="21"/>
  <c r="U381" i="21"/>
  <c r="Y381" i="21"/>
  <c r="F381" i="21"/>
  <c r="N381" i="21"/>
  <c r="V381" i="21"/>
  <c r="G381" i="21"/>
  <c r="O381" i="21"/>
  <c r="W381" i="21"/>
  <c r="J381" i="21"/>
  <c r="K381" i="21"/>
  <c r="R381" i="21"/>
  <c r="B381" i="21"/>
  <c r="S381" i="21"/>
  <c r="C381" i="21"/>
  <c r="F382" i="28"/>
  <c r="J382" i="28"/>
  <c r="N382" i="28"/>
  <c r="R382" i="28"/>
  <c r="V382" i="28"/>
  <c r="C382" i="28"/>
  <c r="G382" i="28"/>
  <c r="K382" i="28"/>
  <c r="O382" i="28"/>
  <c r="S382" i="28"/>
  <c r="W382" i="28"/>
  <c r="I382" i="28"/>
  <c r="Q382" i="28"/>
  <c r="Y382" i="28"/>
  <c r="D382" i="28"/>
  <c r="L382" i="28"/>
  <c r="T382" i="28"/>
  <c r="H382" i="28"/>
  <c r="X382" i="28"/>
  <c r="B382" i="28"/>
  <c r="M382" i="28"/>
  <c r="E382" i="28"/>
  <c r="P382" i="28"/>
  <c r="U382" i="28"/>
  <c r="C279" i="28"/>
  <c r="G279" i="28"/>
  <c r="K279" i="28"/>
  <c r="O279" i="28"/>
  <c r="S279" i="28"/>
  <c r="W279" i="28"/>
  <c r="B279" i="28"/>
  <c r="D279" i="28"/>
  <c r="H279" i="28"/>
  <c r="L279" i="28"/>
  <c r="P279" i="28"/>
  <c r="T279" i="28"/>
  <c r="X279" i="28"/>
  <c r="J279" i="28"/>
  <c r="R279" i="28"/>
  <c r="E279" i="28"/>
  <c r="M279" i="28"/>
  <c r="U279" i="28"/>
  <c r="I279" i="28"/>
  <c r="Y279" i="28"/>
  <c r="N279" i="28"/>
  <c r="F279" i="28"/>
  <c r="Q279" i="28"/>
  <c r="V279" i="28"/>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F211" i="28"/>
  <c r="J211" i="28"/>
  <c r="N211" i="28"/>
  <c r="R211" i="28"/>
  <c r="V211" i="28"/>
  <c r="C211" i="28"/>
  <c r="G211" i="28"/>
  <c r="K211" i="28"/>
  <c r="O211" i="28"/>
  <c r="S211" i="28"/>
  <c r="W211" i="28"/>
  <c r="B211" i="28"/>
  <c r="E211" i="28"/>
  <c r="M211" i="28"/>
  <c r="U211" i="28"/>
  <c r="H211" i="28"/>
  <c r="P211" i="28"/>
  <c r="X211" i="28"/>
  <c r="Q211" i="28"/>
  <c r="L211" i="28"/>
  <c r="D211" i="28"/>
  <c r="I211" i="28"/>
  <c r="T211" i="28"/>
  <c r="Y211" i="28"/>
  <c r="D416" i="28"/>
  <c r="H416" i="28"/>
  <c r="L416" i="28"/>
  <c r="P416" i="28"/>
  <c r="T416" i="28"/>
  <c r="E416" i="28"/>
  <c r="I416" i="28"/>
  <c r="M416" i="28"/>
  <c r="Q416" i="28"/>
  <c r="G416" i="28"/>
  <c r="O416" i="28"/>
  <c r="V416" i="28"/>
  <c r="J416" i="28"/>
  <c r="R416" i="28"/>
  <c r="W416" i="28"/>
  <c r="N416" i="28"/>
  <c r="Y416" i="28"/>
  <c r="C416" i="28"/>
  <c r="S416" i="28"/>
  <c r="X416" i="28"/>
  <c r="B416" i="28"/>
  <c r="F416" i="28"/>
  <c r="K416" i="28"/>
  <c r="U416" i="28"/>
  <c r="E348" i="28"/>
  <c r="I348" i="28"/>
  <c r="M348" i="28"/>
  <c r="Q348" i="28"/>
  <c r="U348" i="28"/>
  <c r="Y348" i="28"/>
  <c r="F348" i="28"/>
  <c r="J348" i="28"/>
  <c r="N348" i="28"/>
  <c r="R348" i="28"/>
  <c r="V348" i="28"/>
  <c r="H348" i="28"/>
  <c r="P348" i="28"/>
  <c r="X348" i="28"/>
  <c r="C348" i="28"/>
  <c r="K348" i="28"/>
  <c r="S348" i="28"/>
  <c r="G348" i="28"/>
  <c r="W348" i="28"/>
  <c r="L348" i="28"/>
  <c r="B348" i="28"/>
  <c r="T348" i="28"/>
  <c r="D348" i="28"/>
  <c r="O348"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E245" i="28"/>
  <c r="I245" i="28"/>
  <c r="M245" i="28"/>
  <c r="Q245" i="28"/>
  <c r="U245" i="28"/>
  <c r="Y245" i="28"/>
  <c r="C245" i="28"/>
  <c r="H245" i="28"/>
  <c r="N245" i="28"/>
  <c r="S245" i="28"/>
  <c r="X245" i="28"/>
  <c r="B245" i="28"/>
  <c r="D245" i="28"/>
  <c r="J245" i="28"/>
  <c r="O245" i="28"/>
  <c r="T245" i="28"/>
  <c r="L245" i="28"/>
  <c r="W245" i="28"/>
  <c r="F245" i="28"/>
  <c r="P245" i="28"/>
  <c r="G245" i="28"/>
  <c r="K245" i="28"/>
  <c r="R245" i="28"/>
  <c r="V245"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E176" i="21" l="1"/>
  <c r="I176" i="21"/>
  <c r="M176" i="21"/>
  <c r="Q176" i="21"/>
  <c r="U176" i="21"/>
  <c r="Y176" i="21"/>
  <c r="C176" i="21"/>
  <c r="G176" i="21"/>
  <c r="K176" i="21"/>
  <c r="O176" i="21"/>
  <c r="S176" i="21"/>
  <c r="W176" i="21"/>
  <c r="J176" i="21"/>
  <c r="R176" i="21"/>
  <c r="F176" i="21"/>
  <c r="N176" i="21"/>
  <c r="V176" i="21"/>
  <c r="B176" i="21"/>
  <c r="D176" i="21"/>
  <c r="T176" i="21"/>
  <c r="L176" i="21"/>
  <c r="H176" i="21"/>
  <c r="X176" i="21"/>
  <c r="P176" i="21"/>
  <c r="D315" i="28"/>
  <c r="H315" i="28"/>
  <c r="L315" i="28"/>
  <c r="P315" i="28"/>
  <c r="T315" i="28"/>
  <c r="X315" i="28"/>
  <c r="F315" i="28"/>
  <c r="J315" i="28"/>
  <c r="N315" i="28"/>
  <c r="R315" i="28"/>
  <c r="V315" i="28"/>
  <c r="E315" i="28"/>
  <c r="M315" i="28"/>
  <c r="U315" i="28"/>
  <c r="G315" i="28"/>
  <c r="O315" i="28"/>
  <c r="W315" i="28"/>
  <c r="B315" i="28"/>
  <c r="I315" i="28"/>
  <c r="Q315" i="28"/>
  <c r="Y315" i="28"/>
  <c r="C315" i="28"/>
  <c r="K315" i="28"/>
  <c r="S315" i="28"/>
  <c r="F178" i="28"/>
  <c r="J178" i="28"/>
  <c r="N178" i="28"/>
  <c r="R178" i="28"/>
  <c r="V178" i="28"/>
  <c r="C178" i="28"/>
  <c r="G178" i="28"/>
  <c r="K178" i="28"/>
  <c r="O178" i="28"/>
  <c r="S178" i="28"/>
  <c r="W178" i="28"/>
  <c r="B178" i="28"/>
  <c r="D178" i="28"/>
  <c r="H178" i="28"/>
  <c r="L178" i="28"/>
  <c r="P178" i="28"/>
  <c r="T178" i="28"/>
  <c r="X178" i="28"/>
  <c r="E178" i="28"/>
  <c r="I178" i="28"/>
  <c r="M178" i="28"/>
  <c r="Q178" i="28"/>
  <c r="U178" i="28"/>
  <c r="Y178" i="28"/>
  <c r="F314" i="21"/>
  <c r="J314" i="21"/>
  <c r="N314" i="21"/>
  <c r="R314" i="21"/>
  <c r="V314" i="21"/>
  <c r="D314" i="21"/>
  <c r="H314" i="21"/>
  <c r="L314" i="21"/>
  <c r="P314" i="21"/>
  <c r="T314" i="21"/>
  <c r="X314" i="21"/>
  <c r="G314" i="21"/>
  <c r="O314" i="21"/>
  <c r="W314" i="21"/>
  <c r="C314" i="21"/>
  <c r="K314" i="21"/>
  <c r="S314" i="21"/>
  <c r="B314" i="21"/>
  <c r="Q314" i="21"/>
  <c r="E314" i="21"/>
  <c r="U314" i="21"/>
  <c r="I314" i="21"/>
  <c r="Y314" i="21"/>
  <c r="M314" i="21"/>
  <c r="Q417" i="21"/>
  <c r="J417" i="21"/>
  <c r="C417" i="21"/>
  <c r="L417" i="21"/>
  <c r="B417" i="21"/>
  <c r="P417" i="21"/>
  <c r="A418" i="21"/>
  <c r="R417" i="21"/>
  <c r="S417" i="21"/>
  <c r="X417" i="21"/>
  <c r="E417" i="21"/>
  <c r="U417" i="21"/>
  <c r="N417" i="21"/>
  <c r="K417" i="21"/>
  <c r="T417" i="21"/>
  <c r="H417" i="21"/>
  <c r="I417" i="21"/>
  <c r="Y417" i="21"/>
  <c r="G417" i="21"/>
  <c r="M417" i="21"/>
  <c r="F417" i="21"/>
  <c r="V417" i="21"/>
  <c r="D417" i="21"/>
  <c r="W417" i="21"/>
  <c r="O417" i="21"/>
  <c r="A315" i="21"/>
  <c r="R383" i="21"/>
  <c r="K383" i="21"/>
  <c r="D383" i="21"/>
  <c r="E383" i="21"/>
  <c r="Q383" i="21"/>
  <c r="I383" i="21"/>
  <c r="F383" i="21"/>
  <c r="V383" i="21"/>
  <c r="O383" i="21"/>
  <c r="L383" i="21"/>
  <c r="M383" i="21"/>
  <c r="X383" i="21"/>
  <c r="A384" i="21"/>
  <c r="J383" i="21"/>
  <c r="C383" i="21"/>
  <c r="S383" i="21"/>
  <c r="T383" i="21"/>
  <c r="U383" i="21"/>
  <c r="Y383" i="21"/>
  <c r="N383" i="21"/>
  <c r="G383" i="21"/>
  <c r="W383" i="21"/>
  <c r="B383" i="21"/>
  <c r="P383" i="21"/>
  <c r="H383" i="21"/>
  <c r="P349" i="21"/>
  <c r="I349" i="21"/>
  <c r="Y349" i="21"/>
  <c r="C349" i="21"/>
  <c r="V349" i="21"/>
  <c r="O349" i="21"/>
  <c r="J349" i="21"/>
  <c r="D349" i="21"/>
  <c r="T349" i="21"/>
  <c r="M349" i="21"/>
  <c r="B349" i="21"/>
  <c r="K349" i="21"/>
  <c r="G349" i="21"/>
  <c r="H349" i="21"/>
  <c r="X349" i="21"/>
  <c r="Q349" i="21"/>
  <c r="S349" i="21"/>
  <c r="W349" i="21"/>
  <c r="A350" i="21"/>
  <c r="L349" i="21"/>
  <c r="E349" i="21"/>
  <c r="U349" i="21"/>
  <c r="R349" i="21"/>
  <c r="F349" i="21"/>
  <c r="N349" i="21"/>
  <c r="C71" i="21"/>
  <c r="G71" i="21"/>
  <c r="K71" i="21"/>
  <c r="O71" i="21"/>
  <c r="S71" i="21"/>
  <c r="W71" i="21"/>
  <c r="D71" i="21"/>
  <c r="H71" i="21"/>
  <c r="L71" i="21"/>
  <c r="P71" i="21"/>
  <c r="T71" i="21"/>
  <c r="X71" i="21"/>
  <c r="I71" i="21"/>
  <c r="Q71" i="21"/>
  <c r="Y71" i="21"/>
  <c r="M71" i="21"/>
  <c r="B71" i="21"/>
  <c r="F71" i="21"/>
  <c r="V71" i="21"/>
  <c r="J71" i="21"/>
  <c r="R71" i="21"/>
  <c r="E71" i="21"/>
  <c r="U71" i="21"/>
  <c r="N71" i="21"/>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106" i="21"/>
  <c r="J106" i="21"/>
  <c r="N106" i="21"/>
  <c r="R106" i="21"/>
  <c r="V106" i="21"/>
  <c r="C106" i="21"/>
  <c r="G106" i="21"/>
  <c r="K106" i="21"/>
  <c r="O106" i="21"/>
  <c r="S106" i="21"/>
  <c r="W106" i="21"/>
  <c r="B106" i="21"/>
  <c r="H106" i="21"/>
  <c r="P106" i="21"/>
  <c r="X106" i="21"/>
  <c r="L106" i="21"/>
  <c r="M106" i="21"/>
  <c r="I106" i="21"/>
  <c r="Q106" i="21"/>
  <c r="Y106" i="21"/>
  <c r="D106" i="21"/>
  <c r="T106" i="21"/>
  <c r="E106" i="21"/>
  <c r="U106" i="21"/>
  <c r="F38" i="21"/>
  <c r="J38" i="21"/>
  <c r="N38" i="21"/>
  <c r="R38" i="21"/>
  <c r="V38" i="21"/>
  <c r="H38" i="21"/>
  <c r="T38" i="21"/>
  <c r="E38" i="21"/>
  <c r="M38" i="21"/>
  <c r="Y38" i="21"/>
  <c r="C38" i="21"/>
  <c r="G38" i="21"/>
  <c r="K38" i="21"/>
  <c r="O38" i="21"/>
  <c r="S38" i="21"/>
  <c r="W38" i="21"/>
  <c r="B38" i="21"/>
  <c r="D38" i="21"/>
  <c r="L38" i="21"/>
  <c r="P38" i="21"/>
  <c r="X38" i="21"/>
  <c r="I38" i="21"/>
  <c r="Q38" i="21"/>
  <c r="U38" i="21"/>
  <c r="C210" i="21"/>
  <c r="G210" i="21"/>
  <c r="K210" i="21"/>
  <c r="O210" i="21"/>
  <c r="S210" i="21"/>
  <c r="W210" i="21"/>
  <c r="D210" i="21"/>
  <c r="H210" i="21"/>
  <c r="L210" i="21"/>
  <c r="P210" i="21"/>
  <c r="T210" i="21"/>
  <c r="X210" i="21"/>
  <c r="I210" i="21"/>
  <c r="Q210" i="21"/>
  <c r="Y210" i="21"/>
  <c r="B210" i="21"/>
  <c r="J210" i="21"/>
  <c r="R210" i="21"/>
  <c r="E210" i="21"/>
  <c r="U210" i="21"/>
  <c r="F210" i="21"/>
  <c r="V210" i="21"/>
  <c r="M210" i="21"/>
  <c r="N210" i="21"/>
  <c r="C279" i="21"/>
  <c r="G279" i="21"/>
  <c r="K279" i="21"/>
  <c r="O279" i="21"/>
  <c r="S279" i="21"/>
  <c r="W279" i="21"/>
  <c r="B279" i="21"/>
  <c r="D279" i="21"/>
  <c r="H279" i="21"/>
  <c r="L279" i="21"/>
  <c r="P279" i="21"/>
  <c r="T279" i="21"/>
  <c r="X279" i="21"/>
  <c r="E279" i="21"/>
  <c r="M279" i="21"/>
  <c r="U279" i="21"/>
  <c r="F279" i="21"/>
  <c r="N279" i="21"/>
  <c r="V279" i="21"/>
  <c r="Q279" i="21"/>
  <c r="R279" i="21"/>
  <c r="Y279" i="21"/>
  <c r="I279" i="21"/>
  <c r="J279" i="21"/>
  <c r="C245" i="21"/>
  <c r="G245" i="21"/>
  <c r="K245" i="21"/>
  <c r="O245" i="21"/>
  <c r="S245" i="21"/>
  <c r="W245" i="21"/>
  <c r="D245" i="21"/>
  <c r="H245" i="21"/>
  <c r="L245" i="21"/>
  <c r="P245" i="21"/>
  <c r="T245" i="21"/>
  <c r="X245" i="21"/>
  <c r="I245" i="21"/>
  <c r="Q245" i="21"/>
  <c r="Y245" i="21"/>
  <c r="B245" i="21"/>
  <c r="J245" i="21"/>
  <c r="R245" i="21"/>
  <c r="M245" i="21"/>
  <c r="U245" i="21"/>
  <c r="V245" i="21"/>
  <c r="N245" i="21"/>
  <c r="E245" i="21"/>
  <c r="F245" i="21"/>
  <c r="F246" i="28"/>
  <c r="J246" i="28"/>
  <c r="N246" i="28"/>
  <c r="R246" i="28"/>
  <c r="V246" i="28"/>
  <c r="G246" i="28"/>
  <c r="L246" i="28"/>
  <c r="Q246" i="28"/>
  <c r="W246" i="28"/>
  <c r="C246" i="28"/>
  <c r="H246" i="28"/>
  <c r="M246" i="28"/>
  <c r="S246" i="28"/>
  <c r="X246" i="28"/>
  <c r="B246" i="28"/>
  <c r="K246" i="28"/>
  <c r="U246" i="28"/>
  <c r="D246" i="28"/>
  <c r="O246" i="28"/>
  <c r="Y246" i="28"/>
  <c r="E246" i="28"/>
  <c r="I246" i="28"/>
  <c r="P246" i="28"/>
  <c r="T246" i="28"/>
  <c r="C212" i="28"/>
  <c r="G212" i="28"/>
  <c r="K212" i="28"/>
  <c r="O212" i="28"/>
  <c r="S212" i="28"/>
  <c r="W212" i="28"/>
  <c r="D212" i="28"/>
  <c r="H212" i="28"/>
  <c r="L212" i="28"/>
  <c r="P212" i="28"/>
  <c r="T212" i="28"/>
  <c r="X212" i="28"/>
  <c r="F212" i="28"/>
  <c r="N212" i="28"/>
  <c r="V212" i="28"/>
  <c r="I212" i="28"/>
  <c r="Q212" i="28"/>
  <c r="Y212" i="28"/>
  <c r="J212" i="28"/>
  <c r="M212" i="28"/>
  <c r="U212" i="28"/>
  <c r="R212" i="28"/>
  <c r="B212" i="28"/>
  <c r="E212" i="28"/>
  <c r="C73" i="28"/>
  <c r="G73" i="28"/>
  <c r="K73" i="28"/>
  <c r="O73" i="28"/>
  <c r="S73" i="28"/>
  <c r="W73" i="28"/>
  <c r="D73" i="28"/>
  <c r="H73" i="28"/>
  <c r="L73" i="28"/>
  <c r="P73" i="28"/>
  <c r="T73" i="28"/>
  <c r="X73" i="28"/>
  <c r="E73" i="28"/>
  <c r="M73" i="28"/>
  <c r="U73" i="28"/>
  <c r="N73" i="28"/>
  <c r="Y73" i="28"/>
  <c r="R73" i="28"/>
  <c r="B73" i="28"/>
  <c r="F73" i="28"/>
  <c r="Q73" i="28"/>
  <c r="I73" i="28"/>
  <c r="J73" i="28"/>
  <c r="V73" i="28"/>
  <c r="C417" i="28"/>
  <c r="G417" i="28"/>
  <c r="K417" i="28"/>
  <c r="O417" i="28"/>
  <c r="S417" i="28"/>
  <c r="W417" i="28"/>
  <c r="D417" i="28"/>
  <c r="H417" i="28"/>
  <c r="L417" i="28"/>
  <c r="P417" i="28"/>
  <c r="T417" i="28"/>
  <c r="X417" i="28"/>
  <c r="J417" i="28"/>
  <c r="R417" i="28"/>
  <c r="B417" i="28"/>
  <c r="E417" i="28"/>
  <c r="M417" i="28"/>
  <c r="U417" i="28"/>
  <c r="Q417" i="28"/>
  <c r="F417" i="28"/>
  <c r="V417" i="28"/>
  <c r="N417" i="28"/>
  <c r="Y417" i="28"/>
  <c r="I417" i="28"/>
  <c r="C383" i="28"/>
  <c r="G383" i="28"/>
  <c r="K383" i="28"/>
  <c r="O383" i="28"/>
  <c r="S383" i="28"/>
  <c r="W383" i="28"/>
  <c r="D383" i="28"/>
  <c r="H383" i="28"/>
  <c r="L383" i="28"/>
  <c r="P383" i="28"/>
  <c r="T383" i="28"/>
  <c r="X383" i="28"/>
  <c r="J383" i="28"/>
  <c r="R383" i="28"/>
  <c r="B383" i="28"/>
  <c r="E383" i="28"/>
  <c r="M383" i="28"/>
  <c r="U383" i="28"/>
  <c r="Q383" i="28"/>
  <c r="F383" i="28"/>
  <c r="V383" i="28"/>
  <c r="N383" i="28"/>
  <c r="Y383" i="28"/>
  <c r="I38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280" i="28"/>
  <c r="H280" i="28"/>
  <c r="L280" i="28"/>
  <c r="P280" i="28"/>
  <c r="T280" i="28"/>
  <c r="X280" i="28"/>
  <c r="E280" i="28"/>
  <c r="I280" i="28"/>
  <c r="M280" i="28"/>
  <c r="Q280" i="28"/>
  <c r="U280" i="28"/>
  <c r="Y280" i="28"/>
  <c r="B280" i="28"/>
  <c r="C280" i="28"/>
  <c r="K280" i="28"/>
  <c r="S280" i="28"/>
  <c r="F280" i="28"/>
  <c r="N280" i="28"/>
  <c r="V280" i="28"/>
  <c r="R280" i="28"/>
  <c r="G280" i="28"/>
  <c r="W280" i="28"/>
  <c r="J280" i="28"/>
  <c r="O280" i="28"/>
  <c r="F349" i="28"/>
  <c r="J349" i="28"/>
  <c r="N349" i="28"/>
  <c r="R349" i="28"/>
  <c r="V349" i="28"/>
  <c r="C349" i="28"/>
  <c r="G349" i="28"/>
  <c r="K349" i="28"/>
  <c r="O349" i="28"/>
  <c r="S349" i="28"/>
  <c r="W349" i="28"/>
  <c r="I349" i="28"/>
  <c r="Q349" i="28"/>
  <c r="Y349" i="28"/>
  <c r="D349" i="28"/>
  <c r="L349" i="28"/>
  <c r="T349" i="28"/>
  <c r="P349" i="28"/>
  <c r="E349" i="28"/>
  <c r="U349" i="28"/>
  <c r="H349" i="28"/>
  <c r="B349" i="28"/>
  <c r="M349" i="28"/>
  <c r="X349"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F177" i="21" l="1"/>
  <c r="J177" i="21"/>
  <c r="N177" i="21"/>
  <c r="R177" i="21"/>
  <c r="V177" i="21"/>
  <c r="D177" i="21"/>
  <c r="H177" i="21"/>
  <c r="L177" i="21"/>
  <c r="P177" i="21"/>
  <c r="T177" i="21"/>
  <c r="X177" i="21"/>
  <c r="C177" i="21"/>
  <c r="K177" i="21"/>
  <c r="S177" i="21"/>
  <c r="G177" i="21"/>
  <c r="O177" i="21"/>
  <c r="W177" i="21"/>
  <c r="M177" i="21"/>
  <c r="E177" i="21"/>
  <c r="U177" i="21"/>
  <c r="Q177" i="21"/>
  <c r="Y177" i="21"/>
  <c r="B177" i="21"/>
  <c r="I177" i="21"/>
  <c r="C179" i="28"/>
  <c r="G179" i="28"/>
  <c r="K179" i="28"/>
  <c r="O179" i="28"/>
  <c r="S179" i="28"/>
  <c r="W179" i="28"/>
  <c r="D179" i="28"/>
  <c r="H179" i="28"/>
  <c r="L179" i="28"/>
  <c r="P179" i="28"/>
  <c r="T179" i="28"/>
  <c r="X179" i="28"/>
  <c r="E179" i="28"/>
  <c r="I179" i="28"/>
  <c r="M179" i="28"/>
  <c r="Q179" i="28"/>
  <c r="U179" i="28"/>
  <c r="Y179" i="28"/>
  <c r="B179" i="28"/>
  <c r="F179" i="28"/>
  <c r="J179" i="28"/>
  <c r="N179" i="28"/>
  <c r="R179" i="28"/>
  <c r="V179" i="28"/>
  <c r="E316" i="28"/>
  <c r="I316" i="28"/>
  <c r="M316" i="28"/>
  <c r="Q316" i="28"/>
  <c r="U316" i="28"/>
  <c r="Y316" i="28"/>
  <c r="B316" i="28"/>
  <c r="C316" i="28"/>
  <c r="G316" i="28"/>
  <c r="K316" i="28"/>
  <c r="O316" i="28"/>
  <c r="S316" i="28"/>
  <c r="W316" i="28"/>
  <c r="F316" i="28"/>
  <c r="N316" i="28"/>
  <c r="V316" i="28"/>
  <c r="H316" i="28"/>
  <c r="P316" i="28"/>
  <c r="X316" i="28"/>
  <c r="J316" i="28"/>
  <c r="R316" i="28"/>
  <c r="D316" i="28"/>
  <c r="L316" i="28"/>
  <c r="T316" i="28"/>
  <c r="C315" i="21"/>
  <c r="G315" i="21"/>
  <c r="K315" i="21"/>
  <c r="O315" i="21"/>
  <c r="S315" i="21"/>
  <c r="W315" i="21"/>
  <c r="E315" i="21"/>
  <c r="I315" i="21"/>
  <c r="M315" i="21"/>
  <c r="Q315" i="21"/>
  <c r="U315" i="21"/>
  <c r="Y315" i="21"/>
  <c r="H315" i="21"/>
  <c r="P315" i="21"/>
  <c r="X315" i="21"/>
  <c r="D315" i="21"/>
  <c r="L315" i="21"/>
  <c r="T315" i="21"/>
  <c r="J315" i="21"/>
  <c r="N315" i="21"/>
  <c r="B315" i="21"/>
  <c r="R315" i="21"/>
  <c r="F315" i="21"/>
  <c r="V315" i="21"/>
  <c r="C384" i="21"/>
  <c r="S384" i="21"/>
  <c r="L384" i="21"/>
  <c r="E384" i="21"/>
  <c r="N384" i="21"/>
  <c r="Y384" i="21"/>
  <c r="G384" i="21"/>
  <c r="W384" i="21"/>
  <c r="P384" i="21"/>
  <c r="M384" i="21"/>
  <c r="V384" i="21"/>
  <c r="J384" i="21"/>
  <c r="K384" i="21"/>
  <c r="D384" i="21"/>
  <c r="T384" i="21"/>
  <c r="U384" i="21"/>
  <c r="B384" i="21"/>
  <c r="R384" i="21"/>
  <c r="A385" i="21"/>
  <c r="O384" i="21"/>
  <c r="H384" i="21"/>
  <c r="X384" i="21"/>
  <c r="F384" i="21"/>
  <c r="I384" i="21"/>
  <c r="Q384" i="21"/>
  <c r="F418" i="21"/>
  <c r="V418" i="21"/>
  <c r="O418" i="21"/>
  <c r="L418" i="21"/>
  <c r="U418" i="21"/>
  <c r="X418" i="21"/>
  <c r="A419" i="21"/>
  <c r="J418" i="21"/>
  <c r="C418" i="21"/>
  <c r="S418" i="21"/>
  <c r="T418" i="21"/>
  <c r="P418" i="21"/>
  <c r="Y418" i="21"/>
  <c r="N418" i="21"/>
  <c r="G418" i="21"/>
  <c r="W418" i="21"/>
  <c r="E418" i="21"/>
  <c r="Q418" i="21"/>
  <c r="H418" i="21"/>
  <c r="R418" i="21"/>
  <c r="K418" i="21"/>
  <c r="D418" i="21"/>
  <c r="M418" i="21"/>
  <c r="B418" i="21"/>
  <c r="I418" i="21"/>
  <c r="E350" i="21"/>
  <c r="U350" i="21"/>
  <c r="N350" i="21"/>
  <c r="K350" i="21"/>
  <c r="T350" i="21"/>
  <c r="W350" i="21"/>
  <c r="A351" i="21"/>
  <c r="I350" i="21"/>
  <c r="Y350" i="21"/>
  <c r="R350" i="21"/>
  <c r="S350" i="21"/>
  <c r="O350" i="21"/>
  <c r="X350" i="21"/>
  <c r="M350" i="21"/>
  <c r="F350" i="21"/>
  <c r="V350" i="21"/>
  <c r="D350" i="21"/>
  <c r="B350" i="21"/>
  <c r="G350" i="21"/>
  <c r="Q350" i="21"/>
  <c r="J350" i="21"/>
  <c r="C350" i="21"/>
  <c r="L350" i="21"/>
  <c r="P350" i="21"/>
  <c r="H350" i="21"/>
  <c r="A316" i="21"/>
  <c r="D72" i="21"/>
  <c r="H72" i="21"/>
  <c r="L72" i="21"/>
  <c r="P72" i="21"/>
  <c r="T72" i="21"/>
  <c r="X72" i="21"/>
  <c r="E72" i="21"/>
  <c r="I72" i="21"/>
  <c r="M72" i="21"/>
  <c r="Q72" i="21"/>
  <c r="U72" i="21"/>
  <c r="Y72" i="21"/>
  <c r="J72" i="21"/>
  <c r="R72" i="21"/>
  <c r="N72" i="21"/>
  <c r="O72" i="21"/>
  <c r="C72" i="21"/>
  <c r="K72" i="21"/>
  <c r="S72" i="21"/>
  <c r="F72" i="21"/>
  <c r="V72" i="21"/>
  <c r="G72" i="21"/>
  <c r="W72" i="21"/>
  <c r="B72" i="21"/>
  <c r="C39" i="21"/>
  <c r="G39" i="21"/>
  <c r="K39" i="21"/>
  <c r="O39" i="21"/>
  <c r="S39" i="21"/>
  <c r="W39" i="21"/>
  <c r="E39" i="21"/>
  <c r="M39" i="21"/>
  <c r="Y39" i="21"/>
  <c r="B39" i="21"/>
  <c r="J39" i="21"/>
  <c r="V39" i="21"/>
  <c r="D39" i="21"/>
  <c r="H39" i="21"/>
  <c r="L39" i="21"/>
  <c r="P39" i="21"/>
  <c r="T39" i="21"/>
  <c r="X39" i="21"/>
  <c r="I39" i="21"/>
  <c r="Q39" i="21"/>
  <c r="U39" i="21"/>
  <c r="F39" i="21"/>
  <c r="N39" i="21"/>
  <c r="R39" i="21"/>
  <c r="C107" i="21"/>
  <c r="G107" i="21"/>
  <c r="K107" i="21"/>
  <c r="O107" i="21"/>
  <c r="S107" i="21"/>
  <c r="W107" i="21"/>
  <c r="D107" i="21"/>
  <c r="H107" i="21"/>
  <c r="L107" i="21"/>
  <c r="P107" i="21"/>
  <c r="T107" i="21"/>
  <c r="X107" i="21"/>
  <c r="I107" i="21"/>
  <c r="Q107" i="21"/>
  <c r="Y107" i="21"/>
  <c r="B107" i="21"/>
  <c r="E107" i="21"/>
  <c r="U107" i="21"/>
  <c r="N107" i="21"/>
  <c r="J107" i="21"/>
  <c r="R107" i="21"/>
  <c r="M107" i="21"/>
  <c r="F107" i="21"/>
  <c r="V107" i="21"/>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211" i="21"/>
  <c r="H211" i="21"/>
  <c r="L211" i="21"/>
  <c r="P211" i="21"/>
  <c r="T211" i="21"/>
  <c r="X211" i="21"/>
  <c r="E211" i="21"/>
  <c r="I211" i="21"/>
  <c r="M211" i="21"/>
  <c r="Q211" i="21"/>
  <c r="U211" i="21"/>
  <c r="Y211" i="21"/>
  <c r="J211" i="21"/>
  <c r="R211" i="21"/>
  <c r="C211" i="21"/>
  <c r="K211" i="21"/>
  <c r="S211" i="21"/>
  <c r="B211" i="21"/>
  <c r="N211" i="21"/>
  <c r="V211" i="21"/>
  <c r="W211" i="21"/>
  <c r="O211" i="21"/>
  <c r="F211" i="21"/>
  <c r="G211" i="21"/>
  <c r="D246" i="21"/>
  <c r="H246" i="21"/>
  <c r="L246" i="21"/>
  <c r="P246" i="21"/>
  <c r="T246" i="21"/>
  <c r="X246" i="21"/>
  <c r="E246" i="21"/>
  <c r="I246" i="21"/>
  <c r="M246" i="21"/>
  <c r="Q246" i="21"/>
  <c r="U246" i="21"/>
  <c r="Y246" i="21"/>
  <c r="J246" i="21"/>
  <c r="R246" i="21"/>
  <c r="C246" i="21"/>
  <c r="K246" i="21"/>
  <c r="S246" i="21"/>
  <c r="B246" i="21"/>
  <c r="F246" i="21"/>
  <c r="V246" i="21"/>
  <c r="G246" i="21"/>
  <c r="W246" i="21"/>
  <c r="N246" i="21"/>
  <c r="O246" i="21"/>
  <c r="D280" i="21"/>
  <c r="H280" i="21"/>
  <c r="L280" i="21"/>
  <c r="P280" i="21"/>
  <c r="T280" i="21"/>
  <c r="X280" i="21"/>
  <c r="E280" i="21"/>
  <c r="I280" i="21"/>
  <c r="M280" i="21"/>
  <c r="Q280" i="21"/>
  <c r="U280" i="21"/>
  <c r="Y280" i="21"/>
  <c r="B280" i="21"/>
  <c r="F280" i="21"/>
  <c r="N280" i="21"/>
  <c r="V280" i="21"/>
  <c r="G280" i="21"/>
  <c r="O280" i="21"/>
  <c r="W280" i="21"/>
  <c r="J280" i="21"/>
  <c r="K280" i="21"/>
  <c r="S280" i="21"/>
  <c r="C280" i="21"/>
  <c r="R280" i="21"/>
  <c r="C350" i="28"/>
  <c r="G350" i="28"/>
  <c r="K350" i="28"/>
  <c r="O350" i="28"/>
  <c r="S350" i="28"/>
  <c r="W350" i="28"/>
  <c r="D350" i="28"/>
  <c r="H350" i="28"/>
  <c r="L350" i="28"/>
  <c r="P350" i="28"/>
  <c r="T350" i="28"/>
  <c r="X350" i="28"/>
  <c r="J350" i="28"/>
  <c r="R350" i="28"/>
  <c r="B350" i="28"/>
  <c r="E350" i="28"/>
  <c r="M350" i="28"/>
  <c r="U350" i="28"/>
  <c r="I350" i="28"/>
  <c r="Y350" i="28"/>
  <c r="N350" i="28"/>
  <c r="F350" i="28"/>
  <c r="Q350" i="28"/>
  <c r="V350" i="28"/>
  <c r="D74" i="28"/>
  <c r="E74" i="28"/>
  <c r="I74" i="28"/>
  <c r="M74" i="28"/>
  <c r="Q74" i="28"/>
  <c r="U74" i="28"/>
  <c r="Y74" i="28"/>
  <c r="F74" i="28"/>
  <c r="K74" i="28"/>
  <c r="P74" i="28"/>
  <c r="V74" i="28"/>
  <c r="J74" i="28"/>
  <c r="R74" i="28"/>
  <c r="X74" i="28"/>
  <c r="N74" i="28"/>
  <c r="H74" i="28"/>
  <c r="W74" i="28"/>
  <c r="C74" i="28"/>
  <c r="L74" i="28"/>
  <c r="S74" i="28"/>
  <c r="G74" i="28"/>
  <c r="T74" i="28"/>
  <c r="O74" i="28"/>
  <c r="B74" i="28"/>
  <c r="E281" i="28"/>
  <c r="I281" i="28"/>
  <c r="M281" i="28"/>
  <c r="Q281" i="28"/>
  <c r="U281" i="28"/>
  <c r="Y281" i="28"/>
  <c r="F281" i="28"/>
  <c r="J281" i="28"/>
  <c r="N281" i="28"/>
  <c r="R281" i="28"/>
  <c r="V281" i="28"/>
  <c r="D281" i="28"/>
  <c r="L281" i="28"/>
  <c r="T281" i="28"/>
  <c r="G281" i="28"/>
  <c r="O281" i="28"/>
  <c r="W281" i="28"/>
  <c r="K281" i="28"/>
  <c r="P281" i="28"/>
  <c r="S281" i="28"/>
  <c r="B281" i="28"/>
  <c r="X281" i="28"/>
  <c r="C281" i="28"/>
  <c r="H281" i="28"/>
  <c r="D418" i="28"/>
  <c r="H418" i="28"/>
  <c r="L418" i="28"/>
  <c r="P418" i="28"/>
  <c r="T418" i="28"/>
  <c r="X418" i="28"/>
  <c r="E418" i="28"/>
  <c r="I418" i="28"/>
  <c r="M418" i="28"/>
  <c r="Q418" i="28"/>
  <c r="U418" i="28"/>
  <c r="Y418" i="28"/>
  <c r="C418" i="28"/>
  <c r="K418" i="28"/>
  <c r="S418" i="28"/>
  <c r="F418" i="28"/>
  <c r="N418" i="28"/>
  <c r="V418" i="28"/>
  <c r="B418" i="28"/>
  <c r="J418" i="28"/>
  <c r="O418" i="28"/>
  <c r="W418" i="28"/>
  <c r="G418" i="28"/>
  <c r="R418" i="28"/>
  <c r="C247" i="28"/>
  <c r="G247" i="28"/>
  <c r="K247" i="28"/>
  <c r="O247" i="28"/>
  <c r="S247" i="28"/>
  <c r="W247" i="28"/>
  <c r="E247" i="28"/>
  <c r="J247" i="28"/>
  <c r="P247" i="28"/>
  <c r="U247" i="28"/>
  <c r="F247" i="28"/>
  <c r="L247" i="28"/>
  <c r="Q247" i="28"/>
  <c r="V247" i="28"/>
  <c r="I247" i="28"/>
  <c r="T247" i="28"/>
  <c r="M247" i="28"/>
  <c r="X247" i="28"/>
  <c r="D247" i="28"/>
  <c r="Y247" i="28"/>
  <c r="H247" i="28"/>
  <c r="N247" i="28"/>
  <c r="B247" i="28"/>
  <c r="R247" i="28"/>
  <c r="D384" i="28"/>
  <c r="H384" i="28"/>
  <c r="L384" i="28"/>
  <c r="P384" i="28"/>
  <c r="T384" i="28"/>
  <c r="X384" i="28"/>
  <c r="E384" i="28"/>
  <c r="I384" i="28"/>
  <c r="M384" i="28"/>
  <c r="Q384" i="28"/>
  <c r="U384" i="28"/>
  <c r="Y384" i="28"/>
  <c r="B384" i="28"/>
  <c r="C384" i="28"/>
  <c r="K384" i="28"/>
  <c r="S384" i="28"/>
  <c r="F384" i="28"/>
  <c r="N384" i="28"/>
  <c r="V384" i="28"/>
  <c r="J384" i="28"/>
  <c r="O384" i="28"/>
  <c r="W384" i="28"/>
  <c r="G384" i="28"/>
  <c r="R384" i="28"/>
  <c r="D213" i="28"/>
  <c r="H213" i="28"/>
  <c r="L213" i="28"/>
  <c r="P213" i="28"/>
  <c r="T213" i="28"/>
  <c r="X213" i="28"/>
  <c r="E213" i="28"/>
  <c r="I213" i="28"/>
  <c r="M213" i="28"/>
  <c r="Q213" i="28"/>
  <c r="U213" i="28"/>
  <c r="Y213" i="28"/>
  <c r="G213" i="28"/>
  <c r="O213" i="28"/>
  <c r="W213" i="28"/>
  <c r="B213" i="28"/>
  <c r="J213" i="28"/>
  <c r="R213" i="28"/>
  <c r="C213" i="28"/>
  <c r="S213" i="28"/>
  <c r="K213" i="28"/>
  <c r="N213" i="28"/>
  <c r="V213" i="28"/>
  <c r="F213"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178" i="21" l="1"/>
  <c r="G178" i="21"/>
  <c r="K178" i="21"/>
  <c r="E178" i="21"/>
  <c r="D178" i="21"/>
  <c r="J178" i="21"/>
  <c r="O178" i="21"/>
  <c r="S178" i="21"/>
  <c r="W178" i="21"/>
  <c r="B178" i="21"/>
  <c r="H178" i="21"/>
  <c r="M178" i="21"/>
  <c r="Q178" i="21"/>
  <c r="U178" i="21"/>
  <c r="Y178" i="21"/>
  <c r="F178" i="21"/>
  <c r="P178" i="21"/>
  <c r="X178" i="21"/>
  <c r="L178" i="21"/>
  <c r="T178" i="21"/>
  <c r="R178" i="21"/>
  <c r="I178" i="21"/>
  <c r="N178" i="21"/>
  <c r="V178" i="21"/>
  <c r="F317" i="28"/>
  <c r="J317" i="28"/>
  <c r="N317" i="28"/>
  <c r="R317" i="28"/>
  <c r="V317" i="28"/>
  <c r="D317" i="28"/>
  <c r="H317" i="28"/>
  <c r="L317" i="28"/>
  <c r="P317" i="28"/>
  <c r="T317" i="28"/>
  <c r="X317" i="28"/>
  <c r="G317" i="28"/>
  <c r="O317" i="28"/>
  <c r="W317" i="28"/>
  <c r="I317" i="28"/>
  <c r="Q317" i="28"/>
  <c r="Y317" i="28"/>
  <c r="C317" i="28"/>
  <c r="K317" i="28"/>
  <c r="S317" i="28"/>
  <c r="B317" i="28"/>
  <c r="E317" i="28"/>
  <c r="M317" i="28"/>
  <c r="U317" i="28"/>
  <c r="D180" i="28"/>
  <c r="H180" i="28"/>
  <c r="L180" i="28"/>
  <c r="P180" i="28"/>
  <c r="T180" i="28"/>
  <c r="X180" i="28"/>
  <c r="E180" i="28"/>
  <c r="I180" i="28"/>
  <c r="M180" i="28"/>
  <c r="Q180" i="28"/>
  <c r="U180" i="28"/>
  <c r="Y180" i="28"/>
  <c r="F180" i="28"/>
  <c r="J180" i="28"/>
  <c r="N180" i="28"/>
  <c r="R180" i="28"/>
  <c r="V180" i="28"/>
  <c r="C180" i="28"/>
  <c r="G180" i="28"/>
  <c r="K180" i="28"/>
  <c r="O180" i="28"/>
  <c r="S180" i="28"/>
  <c r="W180" i="28"/>
  <c r="B180" i="28"/>
  <c r="D316" i="21"/>
  <c r="H316" i="21"/>
  <c r="L316" i="21"/>
  <c r="P316" i="21"/>
  <c r="T316" i="21"/>
  <c r="X316" i="21"/>
  <c r="F316" i="21"/>
  <c r="J316" i="21"/>
  <c r="N316" i="21"/>
  <c r="R316" i="21"/>
  <c r="V316" i="21"/>
  <c r="I316" i="21"/>
  <c r="Q316" i="21"/>
  <c r="Y316" i="21"/>
  <c r="B316" i="21"/>
  <c r="E316" i="21"/>
  <c r="M316" i="21"/>
  <c r="U316" i="21"/>
  <c r="C316" i="21"/>
  <c r="S316" i="21"/>
  <c r="G316" i="21"/>
  <c r="W316" i="21"/>
  <c r="K316" i="21"/>
  <c r="O316" i="21"/>
  <c r="C419" i="21"/>
  <c r="S419" i="21"/>
  <c r="L419" i="21"/>
  <c r="E419" i="21"/>
  <c r="N419" i="21"/>
  <c r="J419" i="21"/>
  <c r="A420" i="21"/>
  <c r="G419" i="21"/>
  <c r="W419" i="21"/>
  <c r="P419" i="21"/>
  <c r="M419" i="21"/>
  <c r="V419" i="21"/>
  <c r="Q419" i="21"/>
  <c r="K419" i="21"/>
  <c r="D419" i="21"/>
  <c r="T419" i="21"/>
  <c r="U419" i="21"/>
  <c r="I419" i="21"/>
  <c r="B419" i="21"/>
  <c r="O419" i="21"/>
  <c r="H419" i="21"/>
  <c r="X419" i="21"/>
  <c r="F419" i="21"/>
  <c r="Y419" i="21"/>
  <c r="R419" i="21"/>
  <c r="D385" i="21"/>
  <c r="T385" i="21"/>
  <c r="M385" i="21"/>
  <c r="F385" i="21"/>
  <c r="O385" i="21"/>
  <c r="S385" i="21"/>
  <c r="H385" i="21"/>
  <c r="X385" i="21"/>
  <c r="Q385" i="21"/>
  <c r="N385" i="21"/>
  <c r="W385" i="21"/>
  <c r="J385" i="21"/>
  <c r="A386" i="21"/>
  <c r="L385" i="21"/>
  <c r="E385" i="21"/>
  <c r="U385" i="21"/>
  <c r="V385" i="21"/>
  <c r="R385" i="21"/>
  <c r="K385" i="21"/>
  <c r="P385" i="21"/>
  <c r="I385" i="21"/>
  <c r="Y385" i="21"/>
  <c r="G385" i="21"/>
  <c r="C385" i="21"/>
  <c r="B385" i="21"/>
  <c r="A317" i="21"/>
  <c r="F351" i="21"/>
  <c r="V351" i="21"/>
  <c r="O351" i="21"/>
  <c r="L351" i="21"/>
  <c r="U351" i="21"/>
  <c r="Y351" i="21"/>
  <c r="J351" i="21"/>
  <c r="C351" i="21"/>
  <c r="S351" i="21"/>
  <c r="T351" i="21"/>
  <c r="H351" i="21"/>
  <c r="B351" i="21"/>
  <c r="N351" i="21"/>
  <c r="G351" i="21"/>
  <c r="W351" i="21"/>
  <c r="E351" i="21"/>
  <c r="X351" i="21"/>
  <c r="P351" i="21"/>
  <c r="A352" i="21"/>
  <c r="R351" i="21"/>
  <c r="K351" i="21"/>
  <c r="D351" i="21"/>
  <c r="M351" i="21"/>
  <c r="I351" i="21"/>
  <c r="Q351" i="21"/>
  <c r="C143" i="21"/>
  <c r="G143" i="21"/>
  <c r="K143" i="21"/>
  <c r="O143" i="21"/>
  <c r="S143" i="21"/>
  <c r="W143" i="21"/>
  <c r="D143" i="21"/>
  <c r="H143" i="21"/>
  <c r="L143" i="21"/>
  <c r="P143" i="21"/>
  <c r="T143" i="21"/>
  <c r="X143" i="21"/>
  <c r="E143" i="21"/>
  <c r="M143" i="21"/>
  <c r="U143" i="21"/>
  <c r="F143" i="21"/>
  <c r="N143" i="21"/>
  <c r="V143" i="21"/>
  <c r="Q143" i="21"/>
  <c r="B143" i="21"/>
  <c r="I143" i="21"/>
  <c r="J143" i="21"/>
  <c r="R143" i="21"/>
  <c r="Y143" i="21"/>
  <c r="E73" i="21"/>
  <c r="I73" i="21"/>
  <c r="M73" i="21"/>
  <c r="Q73" i="21"/>
  <c r="U73" i="21"/>
  <c r="Y73" i="21"/>
  <c r="F73" i="21"/>
  <c r="J73" i="21"/>
  <c r="N73" i="21"/>
  <c r="R73" i="21"/>
  <c r="V73" i="21"/>
  <c r="C73" i="21"/>
  <c r="K73" i="21"/>
  <c r="S73" i="21"/>
  <c r="B73" i="21"/>
  <c r="G73" i="21"/>
  <c r="W73" i="21"/>
  <c r="P73" i="21"/>
  <c r="D73" i="21"/>
  <c r="L73" i="21"/>
  <c r="T73" i="21"/>
  <c r="O73" i="21"/>
  <c r="H73" i="21"/>
  <c r="X73" i="21"/>
  <c r="D40" i="21"/>
  <c r="H40" i="21"/>
  <c r="L40" i="21"/>
  <c r="P40" i="21"/>
  <c r="T40" i="21"/>
  <c r="X40" i="21"/>
  <c r="J40" i="21"/>
  <c r="R40" i="21"/>
  <c r="G40" i="21"/>
  <c r="O40" i="21"/>
  <c r="W40" i="21"/>
  <c r="E40" i="21"/>
  <c r="I40" i="21"/>
  <c r="M40" i="21"/>
  <c r="Q40" i="21"/>
  <c r="U40" i="21"/>
  <c r="Y40" i="21"/>
  <c r="F40" i="21"/>
  <c r="N40" i="21"/>
  <c r="V40" i="21"/>
  <c r="C40" i="21"/>
  <c r="K40" i="21"/>
  <c r="S40" i="21"/>
  <c r="B40" i="21"/>
  <c r="D108" i="21"/>
  <c r="H108" i="21"/>
  <c r="L108" i="21"/>
  <c r="P108" i="21"/>
  <c r="T108" i="21"/>
  <c r="X108" i="21"/>
  <c r="E108" i="21"/>
  <c r="I108" i="21"/>
  <c r="M108" i="21"/>
  <c r="Q108" i="21"/>
  <c r="U108" i="21"/>
  <c r="Y108" i="21"/>
  <c r="J108" i="21"/>
  <c r="R108" i="21"/>
  <c r="V108" i="21"/>
  <c r="G108" i="21"/>
  <c r="W108" i="21"/>
  <c r="C108" i="21"/>
  <c r="K108" i="21"/>
  <c r="S108" i="21"/>
  <c r="B108" i="21"/>
  <c r="F108" i="21"/>
  <c r="N108" i="21"/>
  <c r="O108" i="21"/>
  <c r="E212" i="21"/>
  <c r="I212" i="21"/>
  <c r="M212" i="21"/>
  <c r="Q212" i="21"/>
  <c r="U212" i="21"/>
  <c r="Y212" i="21"/>
  <c r="B212" i="21"/>
  <c r="F212" i="21"/>
  <c r="J212" i="21"/>
  <c r="N212" i="21"/>
  <c r="R212" i="21"/>
  <c r="V212" i="21"/>
  <c r="C212" i="21"/>
  <c r="K212" i="21"/>
  <c r="S212" i="21"/>
  <c r="D212" i="21"/>
  <c r="L212" i="21"/>
  <c r="T212" i="21"/>
  <c r="G212" i="21"/>
  <c r="W212" i="21"/>
  <c r="H212" i="21"/>
  <c r="X212" i="21"/>
  <c r="O212" i="21"/>
  <c r="P212" i="21"/>
  <c r="E281" i="21"/>
  <c r="I281" i="21"/>
  <c r="M281" i="21"/>
  <c r="Q281" i="21"/>
  <c r="U281" i="21"/>
  <c r="Y281" i="21"/>
  <c r="F281" i="21"/>
  <c r="J281" i="21"/>
  <c r="N281" i="21"/>
  <c r="R281" i="21"/>
  <c r="V281" i="21"/>
  <c r="G281" i="21"/>
  <c r="O281" i="21"/>
  <c r="W281" i="21"/>
  <c r="H281" i="21"/>
  <c r="P281" i="21"/>
  <c r="X281" i="21"/>
  <c r="C281" i="21"/>
  <c r="S281" i="21"/>
  <c r="B281" i="21"/>
  <c r="D281" i="21"/>
  <c r="T281" i="21"/>
  <c r="K281" i="21"/>
  <c r="L281" i="21"/>
  <c r="E247" i="21"/>
  <c r="I247" i="21"/>
  <c r="M247" i="21"/>
  <c r="Q247" i="21"/>
  <c r="U247" i="21"/>
  <c r="Y247" i="21"/>
  <c r="B247" i="21"/>
  <c r="F247" i="21"/>
  <c r="J247" i="21"/>
  <c r="N247" i="21"/>
  <c r="R247" i="21"/>
  <c r="V247" i="21"/>
  <c r="C247" i="21"/>
  <c r="K247" i="21"/>
  <c r="S247" i="21"/>
  <c r="D247" i="21"/>
  <c r="L247" i="21"/>
  <c r="T247" i="21"/>
  <c r="O247" i="21"/>
  <c r="G247" i="21"/>
  <c r="H247" i="21"/>
  <c r="P247" i="21"/>
  <c r="W247" i="21"/>
  <c r="X247"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F282" i="28"/>
  <c r="J282" i="28"/>
  <c r="N282" i="28"/>
  <c r="R282" i="28"/>
  <c r="V282" i="28"/>
  <c r="C282" i="28"/>
  <c r="G282" i="28"/>
  <c r="K282" i="28"/>
  <c r="O282" i="28"/>
  <c r="S282" i="28"/>
  <c r="W282" i="28"/>
  <c r="E282" i="28"/>
  <c r="M282" i="28"/>
  <c r="U282" i="28"/>
  <c r="B282" i="28"/>
  <c r="H282" i="28"/>
  <c r="P282" i="28"/>
  <c r="X282" i="28"/>
  <c r="D282" i="28"/>
  <c r="T282" i="28"/>
  <c r="I282" i="28"/>
  <c r="Y282" i="28"/>
  <c r="L282" i="28"/>
  <c r="Q282" i="28"/>
  <c r="E385" i="28"/>
  <c r="I385" i="28"/>
  <c r="M385" i="28"/>
  <c r="Q385" i="28"/>
  <c r="U385" i="28"/>
  <c r="Y385" i="28"/>
  <c r="F385" i="28"/>
  <c r="J385" i="28"/>
  <c r="N385" i="28"/>
  <c r="R385" i="28"/>
  <c r="V385" i="28"/>
  <c r="D385" i="28"/>
  <c r="L385" i="28"/>
  <c r="T385" i="28"/>
  <c r="G385" i="28"/>
  <c r="O385" i="28"/>
  <c r="W385" i="28"/>
  <c r="B385" i="28"/>
  <c r="C385" i="28"/>
  <c r="S385" i="28"/>
  <c r="H385" i="28"/>
  <c r="X385" i="28"/>
  <c r="K385" i="28"/>
  <c r="P385"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E419" i="28"/>
  <c r="I419" i="28"/>
  <c r="M419" i="28"/>
  <c r="Q419" i="28"/>
  <c r="U419" i="28"/>
  <c r="Y419" i="28"/>
  <c r="F419" i="28"/>
  <c r="J419" i="28"/>
  <c r="N419" i="28"/>
  <c r="R419" i="28"/>
  <c r="V419" i="28"/>
  <c r="D419" i="28"/>
  <c r="L419" i="28"/>
  <c r="T419" i="28"/>
  <c r="G419" i="28"/>
  <c r="O419" i="28"/>
  <c r="W419" i="28"/>
  <c r="C419" i="28"/>
  <c r="S419" i="28"/>
  <c r="H419" i="28"/>
  <c r="X419" i="28"/>
  <c r="B419" i="28"/>
  <c r="K419" i="28"/>
  <c r="P419" i="28"/>
  <c r="D351" i="28"/>
  <c r="H351" i="28"/>
  <c r="L351" i="28"/>
  <c r="P351" i="28"/>
  <c r="T351" i="28"/>
  <c r="X351" i="28"/>
  <c r="E351" i="28"/>
  <c r="I351" i="28"/>
  <c r="M351" i="28"/>
  <c r="Q351" i="28"/>
  <c r="U351" i="28"/>
  <c r="Y351" i="28"/>
  <c r="B351" i="28"/>
  <c r="C351" i="28"/>
  <c r="K351" i="28"/>
  <c r="S351" i="28"/>
  <c r="F351" i="28"/>
  <c r="N351" i="28"/>
  <c r="V351" i="28"/>
  <c r="R351" i="28"/>
  <c r="G351" i="28"/>
  <c r="W351" i="28"/>
  <c r="O351" i="28"/>
  <c r="J351" i="28"/>
  <c r="D248" i="28"/>
  <c r="H248" i="28"/>
  <c r="L248" i="28"/>
  <c r="P248" i="28"/>
  <c r="T248" i="28"/>
  <c r="X248" i="28"/>
  <c r="C248" i="28"/>
  <c r="I248" i="28"/>
  <c r="N248" i="28"/>
  <c r="S248" i="28"/>
  <c r="Y248" i="28"/>
  <c r="E248" i="28"/>
  <c r="J248" i="28"/>
  <c r="O248" i="28"/>
  <c r="U248" i="28"/>
  <c r="G248" i="28"/>
  <c r="R248" i="28"/>
  <c r="B248" i="28"/>
  <c r="K248" i="28"/>
  <c r="V248" i="28"/>
  <c r="W248" i="28"/>
  <c r="F248" i="28"/>
  <c r="M248" i="28"/>
  <c r="Q248" i="28"/>
  <c r="E214" i="28"/>
  <c r="I214" i="28"/>
  <c r="M214" i="28"/>
  <c r="Q214" i="28"/>
  <c r="U214" i="28"/>
  <c r="Y214" i="28"/>
  <c r="B214" i="28"/>
  <c r="F214" i="28"/>
  <c r="J214" i="28"/>
  <c r="N214" i="28"/>
  <c r="R214" i="28"/>
  <c r="V214" i="28"/>
  <c r="H214" i="28"/>
  <c r="P214" i="28"/>
  <c r="X214" i="28"/>
  <c r="C214" i="28"/>
  <c r="K214" i="28"/>
  <c r="S214" i="28"/>
  <c r="L214" i="28"/>
  <c r="G214" i="28"/>
  <c r="T214" i="28"/>
  <c r="D214" i="28"/>
  <c r="O214" i="28"/>
  <c r="W214"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D179" i="21" l="1"/>
  <c r="H179" i="21"/>
  <c r="L179" i="21"/>
  <c r="P179" i="21"/>
  <c r="T179" i="21"/>
  <c r="X179" i="21"/>
  <c r="F179" i="21"/>
  <c r="J179" i="21"/>
  <c r="N179" i="21"/>
  <c r="R179" i="21"/>
  <c r="V179" i="21"/>
  <c r="I179" i="21"/>
  <c r="Q179" i="21"/>
  <c r="Y179" i="21"/>
  <c r="B179" i="21"/>
  <c r="E179" i="21"/>
  <c r="M179" i="21"/>
  <c r="U179" i="21"/>
  <c r="K179" i="21"/>
  <c r="C179" i="21"/>
  <c r="S179" i="21"/>
  <c r="O179" i="21"/>
  <c r="W179" i="21"/>
  <c r="G179" i="21"/>
  <c r="E181" i="28"/>
  <c r="I181" i="28"/>
  <c r="M181" i="28"/>
  <c r="Q181" i="28"/>
  <c r="U181" i="28"/>
  <c r="Y181" i="28"/>
  <c r="B181" i="28"/>
  <c r="F181" i="28"/>
  <c r="J181" i="28"/>
  <c r="N181" i="28"/>
  <c r="R181" i="28"/>
  <c r="V181" i="28"/>
  <c r="C181" i="28"/>
  <c r="G181" i="28"/>
  <c r="K181" i="28"/>
  <c r="O181" i="28"/>
  <c r="S181" i="28"/>
  <c r="W181" i="28"/>
  <c r="D181" i="28"/>
  <c r="H181" i="28"/>
  <c r="L181" i="28"/>
  <c r="P181" i="28"/>
  <c r="T181" i="28"/>
  <c r="X181" i="28"/>
  <c r="C318" i="28"/>
  <c r="G318" i="28"/>
  <c r="K318" i="28"/>
  <c r="O318" i="28"/>
  <c r="S318" i="28"/>
  <c r="W318" i="28"/>
  <c r="E318" i="28"/>
  <c r="I318" i="28"/>
  <c r="M318" i="28"/>
  <c r="Q318" i="28"/>
  <c r="U318" i="28"/>
  <c r="Y318" i="28"/>
  <c r="B318" i="28"/>
  <c r="H318" i="28"/>
  <c r="P318" i="28"/>
  <c r="X318" i="28"/>
  <c r="J318" i="28"/>
  <c r="R318" i="28"/>
  <c r="D318" i="28"/>
  <c r="L318" i="28"/>
  <c r="T318" i="28"/>
  <c r="F318" i="28"/>
  <c r="N318" i="28"/>
  <c r="V318" i="28"/>
  <c r="E317" i="21"/>
  <c r="I317" i="21"/>
  <c r="M317" i="21"/>
  <c r="Q317" i="21"/>
  <c r="U317" i="21"/>
  <c r="Y317" i="21"/>
  <c r="C317" i="21"/>
  <c r="G317" i="21"/>
  <c r="K317" i="21"/>
  <c r="O317" i="21"/>
  <c r="S317" i="21"/>
  <c r="W317" i="21"/>
  <c r="J317" i="21"/>
  <c r="R317" i="21"/>
  <c r="F317" i="21"/>
  <c r="N317" i="21"/>
  <c r="V317" i="21"/>
  <c r="L317" i="21"/>
  <c r="P317" i="21"/>
  <c r="D317" i="21"/>
  <c r="T317" i="21"/>
  <c r="B317" i="21"/>
  <c r="H317" i="21"/>
  <c r="X317" i="21"/>
  <c r="C352" i="21"/>
  <c r="S352" i="21"/>
  <c r="H352" i="21"/>
  <c r="X352" i="21"/>
  <c r="F352" i="21"/>
  <c r="R352" i="21"/>
  <c r="G352" i="21"/>
  <c r="W352" i="21"/>
  <c r="L352" i="21"/>
  <c r="E352" i="21"/>
  <c r="N352" i="21"/>
  <c r="I352" i="21"/>
  <c r="A353" i="21"/>
  <c r="K352" i="21"/>
  <c r="B352" i="21"/>
  <c r="P352" i="21"/>
  <c r="M352" i="21"/>
  <c r="V352" i="21"/>
  <c r="J352" i="21"/>
  <c r="O352" i="21"/>
  <c r="D352" i="21"/>
  <c r="T352" i="21"/>
  <c r="U352" i="21"/>
  <c r="Q352" i="21"/>
  <c r="Y352" i="21"/>
  <c r="A318" i="21"/>
  <c r="E386" i="21"/>
  <c r="U386" i="21"/>
  <c r="N386" i="21"/>
  <c r="O386" i="21"/>
  <c r="X386" i="21"/>
  <c r="T386" i="21"/>
  <c r="I386" i="21"/>
  <c r="Y386" i="21"/>
  <c r="R386" i="21"/>
  <c r="W386" i="21"/>
  <c r="K386" i="21"/>
  <c r="C386" i="21"/>
  <c r="M386" i="21"/>
  <c r="F386" i="21"/>
  <c r="V386" i="21"/>
  <c r="H386" i="21"/>
  <c r="L386" i="21"/>
  <c r="D386" i="21"/>
  <c r="A387" i="21"/>
  <c r="Q386" i="21"/>
  <c r="J386" i="21"/>
  <c r="G386" i="21"/>
  <c r="P386" i="21"/>
  <c r="S386" i="21"/>
  <c r="B386" i="21"/>
  <c r="D420" i="21"/>
  <c r="I420" i="21"/>
  <c r="U420" i="21"/>
  <c r="R420" i="21"/>
  <c r="C420" i="21"/>
  <c r="K420" i="21"/>
  <c r="A421" i="21"/>
  <c r="H420" i="21"/>
  <c r="F420" i="21"/>
  <c r="Y420" i="21"/>
  <c r="V420" i="21"/>
  <c r="P420" i="21"/>
  <c r="S420" i="21"/>
  <c r="L420" i="21"/>
  <c r="M420" i="21"/>
  <c r="G420" i="21"/>
  <c r="O420" i="21"/>
  <c r="X420" i="21"/>
  <c r="T420" i="21"/>
  <c r="E420" i="21"/>
  <c r="Q420" i="21"/>
  <c r="N420" i="21"/>
  <c r="W420" i="21"/>
  <c r="J420" i="21"/>
  <c r="B420" i="21"/>
  <c r="E41" i="21"/>
  <c r="I41" i="21"/>
  <c r="M41" i="21"/>
  <c r="Q41" i="21"/>
  <c r="U41" i="21"/>
  <c r="Y41" i="21"/>
  <c r="B41" i="21"/>
  <c r="G41" i="21"/>
  <c r="O41" i="21"/>
  <c r="W41" i="21"/>
  <c r="H41" i="21"/>
  <c r="P41" i="21"/>
  <c r="X41" i="21"/>
  <c r="F41" i="21"/>
  <c r="J41" i="21"/>
  <c r="N41" i="21"/>
  <c r="R41" i="21"/>
  <c r="V41" i="21"/>
  <c r="C41" i="21"/>
  <c r="K41" i="21"/>
  <c r="S41" i="21"/>
  <c r="D41" i="21"/>
  <c r="L41" i="21"/>
  <c r="T41" i="21"/>
  <c r="D144" i="21"/>
  <c r="H144" i="21"/>
  <c r="L144" i="21"/>
  <c r="P144" i="21"/>
  <c r="T144" i="21"/>
  <c r="X144" i="21"/>
  <c r="E144" i="21"/>
  <c r="I144" i="21"/>
  <c r="M144" i="21"/>
  <c r="Q144" i="21"/>
  <c r="U144" i="21"/>
  <c r="Y144" i="21"/>
  <c r="F144" i="21"/>
  <c r="N144" i="21"/>
  <c r="V144" i="21"/>
  <c r="G144" i="21"/>
  <c r="O144" i="21"/>
  <c r="W144" i="21"/>
  <c r="J144" i="21"/>
  <c r="R144" i="21"/>
  <c r="S144" i="21"/>
  <c r="K144" i="21"/>
  <c r="B144" i="21"/>
  <c r="C144" i="21"/>
  <c r="E109" i="21"/>
  <c r="I109" i="21"/>
  <c r="M109" i="21"/>
  <c r="Q109" i="21"/>
  <c r="U109" i="21"/>
  <c r="Y109" i="21"/>
  <c r="B109" i="21"/>
  <c r="F109" i="21"/>
  <c r="J109" i="21"/>
  <c r="N109" i="21"/>
  <c r="R109" i="21"/>
  <c r="V109" i="21"/>
  <c r="C109" i="21"/>
  <c r="K109" i="21"/>
  <c r="S109" i="21"/>
  <c r="O109" i="21"/>
  <c r="P109" i="21"/>
  <c r="D109" i="21"/>
  <c r="L109" i="21"/>
  <c r="T109" i="21"/>
  <c r="G109" i="21"/>
  <c r="W109" i="21"/>
  <c r="H109" i="21"/>
  <c r="X109" i="21"/>
  <c r="F74" i="21"/>
  <c r="J74" i="21"/>
  <c r="N74" i="21"/>
  <c r="C74" i="21"/>
  <c r="G74" i="21"/>
  <c r="K74" i="21"/>
  <c r="O74" i="21"/>
  <c r="D74" i="21"/>
  <c r="L74" i="21"/>
  <c r="R74" i="21"/>
  <c r="V74" i="21"/>
  <c r="P74" i="21"/>
  <c r="X74" i="21"/>
  <c r="I74" i="21"/>
  <c r="Y74" i="21"/>
  <c r="E74" i="21"/>
  <c r="M74" i="21"/>
  <c r="S74" i="21"/>
  <c r="W74" i="21"/>
  <c r="B74" i="21"/>
  <c r="H74" i="21"/>
  <c r="T74" i="21"/>
  <c r="Q74" i="21"/>
  <c r="U74" i="21"/>
  <c r="F213" i="21"/>
  <c r="J213" i="21"/>
  <c r="N213" i="21"/>
  <c r="R213" i="21"/>
  <c r="V213" i="21"/>
  <c r="C213" i="21"/>
  <c r="G213" i="21"/>
  <c r="K213" i="21"/>
  <c r="O213" i="21"/>
  <c r="S213" i="21"/>
  <c r="W213" i="21"/>
  <c r="B213" i="21"/>
  <c r="D213" i="21"/>
  <c r="L213" i="21"/>
  <c r="T213" i="21"/>
  <c r="E213" i="21"/>
  <c r="M213" i="21"/>
  <c r="U213" i="21"/>
  <c r="P213" i="21"/>
  <c r="H213" i="21"/>
  <c r="I213" i="21"/>
  <c r="Q213" i="21"/>
  <c r="X213" i="21"/>
  <c r="Y213" i="21"/>
  <c r="F248" i="21"/>
  <c r="J248" i="21"/>
  <c r="N248" i="21"/>
  <c r="R248" i="21"/>
  <c r="V248" i="21"/>
  <c r="C248" i="21"/>
  <c r="G248" i="21"/>
  <c r="K248" i="21"/>
  <c r="O248" i="21"/>
  <c r="S248" i="21"/>
  <c r="W248" i="21"/>
  <c r="B248" i="21"/>
  <c r="D248" i="21"/>
  <c r="L248" i="21"/>
  <c r="T248" i="21"/>
  <c r="E248" i="21"/>
  <c r="M248" i="21"/>
  <c r="U248" i="21"/>
  <c r="H248" i="21"/>
  <c r="X248" i="21"/>
  <c r="P248" i="21"/>
  <c r="Q248" i="21"/>
  <c r="I248" i="21"/>
  <c r="Y248" i="21"/>
  <c r="F282" i="21"/>
  <c r="J282" i="21"/>
  <c r="N282" i="21"/>
  <c r="R282" i="21"/>
  <c r="V282" i="21"/>
  <c r="C282" i="21"/>
  <c r="G282" i="21"/>
  <c r="K282" i="21"/>
  <c r="O282" i="21"/>
  <c r="S282" i="21"/>
  <c r="W282" i="21"/>
  <c r="H282" i="21"/>
  <c r="P282" i="21"/>
  <c r="X282" i="21"/>
  <c r="I282" i="21"/>
  <c r="Q282" i="21"/>
  <c r="Y282" i="21"/>
  <c r="L282" i="21"/>
  <c r="M282" i="21"/>
  <c r="B282" i="21"/>
  <c r="T282" i="21"/>
  <c r="U282" i="21"/>
  <c r="D282" i="21"/>
  <c r="E282" i="21"/>
  <c r="F420" i="28"/>
  <c r="J420" i="28"/>
  <c r="N420" i="28"/>
  <c r="R420" i="28"/>
  <c r="V420" i="28"/>
  <c r="C420" i="28"/>
  <c r="G420" i="28"/>
  <c r="K420" i="28"/>
  <c r="O420" i="28"/>
  <c r="S420" i="28"/>
  <c r="W420" i="28"/>
  <c r="E420" i="28"/>
  <c r="M420" i="28"/>
  <c r="U420" i="28"/>
  <c r="H420" i="28"/>
  <c r="P420" i="28"/>
  <c r="X420" i="28"/>
  <c r="L420" i="28"/>
  <c r="Q420" i="28"/>
  <c r="I420" i="28"/>
  <c r="T420" i="28"/>
  <c r="D420" i="28"/>
  <c r="Y420" i="28"/>
  <c r="B420" i="28"/>
  <c r="C41" i="28"/>
  <c r="G41" i="28"/>
  <c r="K41" i="28"/>
  <c r="O41" i="28"/>
  <c r="S41" i="28"/>
  <c r="W41" i="28"/>
  <c r="E41" i="28"/>
  <c r="M41" i="28"/>
  <c r="U41" i="28"/>
  <c r="B41" i="28"/>
  <c r="J41" i="28"/>
  <c r="R41" i="28"/>
  <c r="D41" i="28"/>
  <c r="H41" i="28"/>
  <c r="L41" i="28"/>
  <c r="P41" i="28"/>
  <c r="T41" i="28"/>
  <c r="X41" i="28"/>
  <c r="I41" i="28"/>
  <c r="Q41" i="28"/>
  <c r="Y41" i="28"/>
  <c r="F41" i="28"/>
  <c r="N41" i="28"/>
  <c r="V41" i="28"/>
  <c r="E249" i="28"/>
  <c r="I249" i="28"/>
  <c r="M249" i="28"/>
  <c r="Q249" i="28"/>
  <c r="U249" i="28"/>
  <c r="Y249" i="28"/>
  <c r="G249" i="28"/>
  <c r="L249" i="28"/>
  <c r="R249" i="28"/>
  <c r="W249" i="28"/>
  <c r="B249" i="28"/>
  <c r="C249" i="28"/>
  <c r="H249" i="28"/>
  <c r="N249" i="28"/>
  <c r="S249" i="28"/>
  <c r="X249" i="28"/>
  <c r="F249" i="28"/>
  <c r="P249" i="28"/>
  <c r="J249" i="28"/>
  <c r="T249" i="28"/>
  <c r="V249" i="28"/>
  <c r="D249" i="28"/>
  <c r="K249" i="28"/>
  <c r="O249" i="28"/>
  <c r="C76" i="28"/>
  <c r="G76" i="28"/>
  <c r="K76" i="28"/>
  <c r="O76" i="28"/>
  <c r="S76" i="28"/>
  <c r="W76" i="28"/>
  <c r="B76" i="28"/>
  <c r="H76" i="28"/>
  <c r="M76" i="28"/>
  <c r="R76" i="28"/>
  <c r="X76" i="28"/>
  <c r="F76" i="28"/>
  <c r="N76" i="28"/>
  <c r="U76" i="28"/>
  <c r="D76" i="28"/>
  <c r="Q76" i="28"/>
  <c r="E76" i="28"/>
  <c r="T76" i="28"/>
  <c r="I76" i="28"/>
  <c r="P76" i="28"/>
  <c r="V76" i="28"/>
  <c r="J76" i="28"/>
  <c r="Y76" i="28"/>
  <c r="L76" i="28"/>
  <c r="E352" i="28"/>
  <c r="I352" i="28"/>
  <c r="M352" i="28"/>
  <c r="Q352" i="28"/>
  <c r="U352" i="28"/>
  <c r="Y352" i="28"/>
  <c r="F352" i="28"/>
  <c r="J352" i="28"/>
  <c r="N352" i="28"/>
  <c r="R352" i="28"/>
  <c r="V352" i="28"/>
  <c r="D352" i="28"/>
  <c r="L352" i="28"/>
  <c r="T352" i="28"/>
  <c r="G352" i="28"/>
  <c r="O352" i="28"/>
  <c r="W352" i="28"/>
  <c r="B352" i="28"/>
  <c r="K352" i="28"/>
  <c r="P352" i="28"/>
  <c r="X352" i="28"/>
  <c r="C352" i="28"/>
  <c r="S352" i="28"/>
  <c r="H352" i="28"/>
  <c r="F386" i="28"/>
  <c r="J386" i="28"/>
  <c r="N386" i="28"/>
  <c r="R386" i="28"/>
  <c r="V386" i="28"/>
  <c r="C386" i="28"/>
  <c r="G386" i="28"/>
  <c r="K386" i="28"/>
  <c r="O386" i="28"/>
  <c r="S386" i="28"/>
  <c r="W386" i="28"/>
  <c r="E386" i="28"/>
  <c r="M386" i="28"/>
  <c r="U386" i="28"/>
  <c r="H386" i="28"/>
  <c r="P386" i="28"/>
  <c r="X386" i="28"/>
  <c r="L386" i="28"/>
  <c r="Q386" i="28"/>
  <c r="B386" i="28"/>
  <c r="I386" i="28"/>
  <c r="T386" i="28"/>
  <c r="D386" i="28"/>
  <c r="Y38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F215" i="28"/>
  <c r="J215" i="28"/>
  <c r="N215" i="28"/>
  <c r="R215" i="28"/>
  <c r="V215" i="28"/>
  <c r="C215" i="28"/>
  <c r="G215" i="28"/>
  <c r="K215" i="28"/>
  <c r="O215" i="28"/>
  <c r="S215" i="28"/>
  <c r="W215" i="28"/>
  <c r="B215" i="28"/>
  <c r="I215" i="28"/>
  <c r="Q215" i="28"/>
  <c r="Y215" i="28"/>
  <c r="D215" i="28"/>
  <c r="L215" i="28"/>
  <c r="T215" i="28"/>
  <c r="E215" i="28"/>
  <c r="U215" i="28"/>
  <c r="H215" i="28"/>
  <c r="X215" i="28"/>
  <c r="M215" i="28"/>
  <c r="P215"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C283" i="28"/>
  <c r="G283" i="28"/>
  <c r="K283" i="28"/>
  <c r="O283" i="28"/>
  <c r="S283" i="28"/>
  <c r="W283" i="28"/>
  <c r="B283" i="28"/>
  <c r="D283" i="28"/>
  <c r="H283" i="28"/>
  <c r="L283" i="28"/>
  <c r="P283" i="28"/>
  <c r="T283" i="28"/>
  <c r="X283" i="28"/>
  <c r="F283" i="28"/>
  <c r="N283" i="28"/>
  <c r="V283" i="28"/>
  <c r="I283" i="28"/>
  <c r="Q283" i="28"/>
  <c r="Y283" i="28"/>
  <c r="M283" i="28"/>
  <c r="R283" i="28"/>
  <c r="E283" i="28"/>
  <c r="J283" i="28"/>
  <c r="U283"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E180" i="21" l="1"/>
  <c r="I180" i="21"/>
  <c r="M180" i="21"/>
  <c r="Q180" i="21"/>
  <c r="U180" i="21"/>
  <c r="Y180" i="21"/>
  <c r="C180" i="21"/>
  <c r="G180" i="21"/>
  <c r="K180" i="21"/>
  <c r="O180" i="21"/>
  <c r="S180" i="21"/>
  <c r="W180" i="21"/>
  <c r="B180" i="21"/>
  <c r="J180" i="21"/>
  <c r="R180" i="21"/>
  <c r="F180" i="21"/>
  <c r="N180" i="21"/>
  <c r="V180" i="21"/>
  <c r="D180" i="21"/>
  <c r="T180" i="21"/>
  <c r="L180" i="21"/>
  <c r="X180" i="21"/>
  <c r="H180" i="21"/>
  <c r="P180" i="21"/>
  <c r="D319" i="28"/>
  <c r="H319" i="28"/>
  <c r="L319" i="28"/>
  <c r="P319" i="28"/>
  <c r="T319" i="28"/>
  <c r="X319" i="28"/>
  <c r="F319" i="28"/>
  <c r="J319" i="28"/>
  <c r="N319" i="28"/>
  <c r="R319" i="28"/>
  <c r="V319" i="28"/>
  <c r="I319" i="28"/>
  <c r="Q319" i="28"/>
  <c r="Y319" i="28"/>
  <c r="C319" i="28"/>
  <c r="K319" i="28"/>
  <c r="S319" i="28"/>
  <c r="E319" i="28"/>
  <c r="M319" i="28"/>
  <c r="U319" i="28"/>
  <c r="G319" i="28"/>
  <c r="O319" i="28"/>
  <c r="W319" i="28"/>
  <c r="B319" i="28"/>
  <c r="F182" i="28"/>
  <c r="J182" i="28"/>
  <c r="N182" i="28"/>
  <c r="R182" i="28"/>
  <c r="V182" i="28"/>
  <c r="C182" i="28"/>
  <c r="G182" i="28"/>
  <c r="K182" i="28"/>
  <c r="O182" i="28"/>
  <c r="S182" i="28"/>
  <c r="W182" i="28"/>
  <c r="D182" i="28"/>
  <c r="H182" i="28"/>
  <c r="L182" i="28"/>
  <c r="P182" i="28"/>
  <c r="T182" i="28"/>
  <c r="X182" i="28"/>
  <c r="E182" i="28"/>
  <c r="I182" i="28"/>
  <c r="M182" i="28"/>
  <c r="Q182" i="28"/>
  <c r="U182" i="28"/>
  <c r="Y182" i="28"/>
  <c r="B182" i="28"/>
  <c r="F318" i="21"/>
  <c r="J318" i="21"/>
  <c r="N318" i="21"/>
  <c r="R318" i="21"/>
  <c r="V318" i="21"/>
  <c r="D318" i="21"/>
  <c r="H318" i="21"/>
  <c r="L318" i="21"/>
  <c r="P318" i="21"/>
  <c r="T318" i="21"/>
  <c r="X318" i="21"/>
  <c r="C318" i="21"/>
  <c r="K318" i="21"/>
  <c r="S318" i="21"/>
  <c r="G318" i="21"/>
  <c r="O318" i="21"/>
  <c r="W318" i="21"/>
  <c r="B318" i="21"/>
  <c r="E318" i="21"/>
  <c r="U318" i="21"/>
  <c r="I318" i="21"/>
  <c r="Y318" i="21"/>
  <c r="M318" i="21"/>
  <c r="Q318" i="21"/>
  <c r="A319" i="21"/>
  <c r="F421" i="21"/>
  <c r="V421" i="21"/>
  <c r="O421" i="21"/>
  <c r="P421" i="21"/>
  <c r="Q421" i="21"/>
  <c r="E421" i="21"/>
  <c r="A422" i="21"/>
  <c r="N421" i="21"/>
  <c r="W421" i="21"/>
  <c r="D421" i="21"/>
  <c r="K421" i="21"/>
  <c r="T421" i="21"/>
  <c r="J421" i="21"/>
  <c r="C421" i="21"/>
  <c r="S421" i="21"/>
  <c r="X421" i="21"/>
  <c r="Y421" i="21"/>
  <c r="U421" i="21"/>
  <c r="G421" i="21"/>
  <c r="B421" i="21"/>
  <c r="L421" i="21"/>
  <c r="R421" i="21"/>
  <c r="H421" i="21"/>
  <c r="I421" i="21"/>
  <c r="M421" i="21"/>
  <c r="F387" i="21"/>
  <c r="V387" i="21"/>
  <c r="O387" i="21"/>
  <c r="P387" i="21"/>
  <c r="Q387" i="21"/>
  <c r="E387" i="21"/>
  <c r="G387" i="21"/>
  <c r="B387" i="21"/>
  <c r="L387" i="21"/>
  <c r="K387" i="21"/>
  <c r="I387" i="21"/>
  <c r="M387" i="21"/>
  <c r="J387" i="21"/>
  <c r="C387" i="21"/>
  <c r="S387" i="21"/>
  <c r="X387" i="21"/>
  <c r="Y387" i="21"/>
  <c r="U387" i="21"/>
  <c r="A388" i="21"/>
  <c r="N387" i="21"/>
  <c r="W387" i="21"/>
  <c r="D387" i="21"/>
  <c r="R387" i="21"/>
  <c r="H387" i="21"/>
  <c r="T387" i="21"/>
  <c r="D353" i="21"/>
  <c r="T353" i="21"/>
  <c r="M353" i="21"/>
  <c r="B353" i="21"/>
  <c r="G353" i="21"/>
  <c r="K353" i="21"/>
  <c r="E353" i="21"/>
  <c r="W353" i="21"/>
  <c r="I353" i="21"/>
  <c r="V353" i="21"/>
  <c r="C353" i="21"/>
  <c r="H353" i="21"/>
  <c r="X353" i="21"/>
  <c r="Q353" i="21"/>
  <c r="F353" i="21"/>
  <c r="O353" i="21"/>
  <c r="R353" i="21"/>
  <c r="L353" i="21"/>
  <c r="U353" i="21"/>
  <c r="N353" i="21"/>
  <c r="S353" i="21"/>
  <c r="A354" i="21"/>
  <c r="P353" i="21"/>
  <c r="Y353" i="21"/>
  <c r="J353" i="21"/>
  <c r="C75" i="21"/>
  <c r="G75" i="21"/>
  <c r="K75" i="21"/>
  <c r="O75" i="21"/>
  <c r="S75" i="21"/>
  <c r="W75" i="21"/>
  <c r="M75" i="21"/>
  <c r="U75" i="21"/>
  <c r="J75" i="21"/>
  <c r="R75" i="21"/>
  <c r="D75" i="21"/>
  <c r="H75" i="21"/>
  <c r="L75" i="21"/>
  <c r="P75" i="21"/>
  <c r="T75" i="21"/>
  <c r="X75" i="21"/>
  <c r="E75" i="21"/>
  <c r="I75" i="21"/>
  <c r="Q75" i="21"/>
  <c r="Y75" i="21"/>
  <c r="B75" i="21"/>
  <c r="F75" i="21"/>
  <c r="N75" i="21"/>
  <c r="V75" i="21"/>
  <c r="F42" i="21"/>
  <c r="J42" i="21"/>
  <c r="N42" i="21"/>
  <c r="R42" i="21"/>
  <c r="V42" i="21"/>
  <c r="H42" i="21"/>
  <c r="P42" i="21"/>
  <c r="X42" i="21"/>
  <c r="I42" i="21"/>
  <c r="Q42" i="21"/>
  <c r="C42" i="21"/>
  <c r="G42" i="21"/>
  <c r="K42" i="21"/>
  <c r="O42" i="21"/>
  <c r="S42" i="21"/>
  <c r="W42" i="21"/>
  <c r="B42" i="21"/>
  <c r="D42" i="21"/>
  <c r="L42" i="21"/>
  <c r="T42" i="21"/>
  <c r="E42" i="21"/>
  <c r="M42" i="21"/>
  <c r="U42" i="21"/>
  <c r="Y42" i="21"/>
  <c r="E145" i="21"/>
  <c r="I145" i="21"/>
  <c r="M145" i="21"/>
  <c r="Q145" i="21"/>
  <c r="U145" i="21"/>
  <c r="Y145" i="21"/>
  <c r="F145" i="21"/>
  <c r="J145" i="21"/>
  <c r="N145" i="21"/>
  <c r="R145" i="21"/>
  <c r="V145" i="21"/>
  <c r="G145" i="21"/>
  <c r="O145" i="21"/>
  <c r="W145" i="21"/>
  <c r="B145" i="21"/>
  <c r="H145" i="21"/>
  <c r="P145" i="21"/>
  <c r="X145" i="21"/>
  <c r="C145" i="21"/>
  <c r="S145" i="21"/>
  <c r="D145" i="21"/>
  <c r="T145" i="21"/>
  <c r="K145" i="21"/>
  <c r="L145" i="21"/>
  <c r="F110" i="21"/>
  <c r="J110" i="21"/>
  <c r="N110" i="21"/>
  <c r="R110" i="21"/>
  <c r="V110" i="21"/>
  <c r="C110" i="21"/>
  <c r="G110" i="21"/>
  <c r="K110" i="21"/>
  <c r="O110" i="21"/>
  <c r="S110" i="21"/>
  <c r="W110" i="21"/>
  <c r="B110" i="21"/>
  <c r="D110" i="21"/>
  <c r="L110" i="21"/>
  <c r="T110" i="21"/>
  <c r="H110" i="21"/>
  <c r="X110" i="21"/>
  <c r="Q110" i="21"/>
  <c r="E110" i="21"/>
  <c r="M110" i="21"/>
  <c r="U110" i="21"/>
  <c r="P110" i="21"/>
  <c r="I110" i="21"/>
  <c r="Y110" i="21"/>
  <c r="C214" i="21"/>
  <c r="G214" i="21"/>
  <c r="K214" i="21"/>
  <c r="O214" i="21"/>
  <c r="S214" i="21"/>
  <c r="W214" i="21"/>
  <c r="D214" i="21"/>
  <c r="H214" i="21"/>
  <c r="L214" i="21"/>
  <c r="P214" i="21"/>
  <c r="T214" i="21"/>
  <c r="X214" i="21"/>
  <c r="E214" i="21"/>
  <c r="M214" i="21"/>
  <c r="U214" i="21"/>
  <c r="F214" i="21"/>
  <c r="N214" i="21"/>
  <c r="V214" i="21"/>
  <c r="I214" i="21"/>
  <c r="Y214" i="21"/>
  <c r="B214" i="21"/>
  <c r="J214" i="21"/>
  <c r="Q214" i="21"/>
  <c r="R214" i="21"/>
  <c r="C283" i="21"/>
  <c r="G283" i="21"/>
  <c r="K283" i="21"/>
  <c r="O283" i="21"/>
  <c r="S283" i="21"/>
  <c r="W283" i="21"/>
  <c r="B283" i="21"/>
  <c r="D283" i="21"/>
  <c r="H283" i="21"/>
  <c r="L283" i="21"/>
  <c r="P283" i="21"/>
  <c r="T283" i="21"/>
  <c r="X283" i="21"/>
  <c r="I283" i="21"/>
  <c r="Q283" i="21"/>
  <c r="Y283" i="21"/>
  <c r="J283" i="21"/>
  <c r="R283" i="21"/>
  <c r="E283" i="21"/>
  <c r="U283" i="21"/>
  <c r="F283" i="21"/>
  <c r="V283" i="21"/>
  <c r="N283" i="21"/>
  <c r="M283" i="21"/>
  <c r="C249" i="21"/>
  <c r="G249" i="21"/>
  <c r="K249" i="21"/>
  <c r="O249" i="21"/>
  <c r="S249" i="21"/>
  <c r="W249" i="21"/>
  <c r="D249" i="21"/>
  <c r="H249" i="21"/>
  <c r="L249" i="21"/>
  <c r="P249" i="21"/>
  <c r="T249" i="21"/>
  <c r="X249" i="21"/>
  <c r="E249" i="21"/>
  <c r="M249" i="21"/>
  <c r="U249" i="21"/>
  <c r="F249" i="21"/>
  <c r="N249" i="21"/>
  <c r="V249" i="21"/>
  <c r="Q249" i="21"/>
  <c r="B249" i="21"/>
  <c r="Y249" i="21"/>
  <c r="R249" i="21"/>
  <c r="I249" i="21"/>
  <c r="J249" i="21"/>
  <c r="C387" i="28"/>
  <c r="G387" i="28"/>
  <c r="K387" i="28"/>
  <c r="O387" i="28"/>
  <c r="S387" i="28"/>
  <c r="W387" i="28"/>
  <c r="D387" i="28"/>
  <c r="H387" i="28"/>
  <c r="L387" i="28"/>
  <c r="P387" i="28"/>
  <c r="T387" i="28"/>
  <c r="X387" i="28"/>
  <c r="F387" i="28"/>
  <c r="N387" i="28"/>
  <c r="V387" i="28"/>
  <c r="I387" i="28"/>
  <c r="Q387" i="28"/>
  <c r="Y387" i="28"/>
  <c r="E387" i="28"/>
  <c r="U387" i="28"/>
  <c r="J387" i="28"/>
  <c r="R387" i="28"/>
  <c r="M387" i="28"/>
  <c r="B387" i="28"/>
  <c r="C216" i="28"/>
  <c r="G216" i="28"/>
  <c r="K216" i="28"/>
  <c r="O216" i="28"/>
  <c r="S216" i="28"/>
  <c r="W216" i="28"/>
  <c r="D216" i="28"/>
  <c r="H216" i="28"/>
  <c r="L216" i="28"/>
  <c r="P216" i="28"/>
  <c r="T216" i="28"/>
  <c r="X216" i="28"/>
  <c r="J216" i="28"/>
  <c r="R216" i="28"/>
  <c r="E216" i="28"/>
  <c r="M216" i="28"/>
  <c r="U216" i="28"/>
  <c r="B216" i="28"/>
  <c r="N216" i="28"/>
  <c r="F216" i="28"/>
  <c r="Y216" i="28"/>
  <c r="Q216" i="28"/>
  <c r="I216" i="28"/>
  <c r="V216" i="28"/>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D284" i="28"/>
  <c r="H284" i="28"/>
  <c r="L284" i="28"/>
  <c r="P284" i="28"/>
  <c r="T284" i="28"/>
  <c r="X284" i="28"/>
  <c r="E284" i="28"/>
  <c r="I284" i="28"/>
  <c r="M284" i="28"/>
  <c r="Q284" i="28"/>
  <c r="U284" i="28"/>
  <c r="Y284" i="28"/>
  <c r="B284" i="28"/>
  <c r="G284" i="28"/>
  <c r="O284" i="28"/>
  <c r="W284" i="28"/>
  <c r="J284" i="28"/>
  <c r="R284" i="28"/>
  <c r="F284" i="28"/>
  <c r="V284" i="28"/>
  <c r="K284" i="28"/>
  <c r="N284" i="28"/>
  <c r="S284" i="28"/>
  <c r="C284" i="28"/>
  <c r="C421" i="28"/>
  <c r="G421" i="28"/>
  <c r="K421" i="28"/>
  <c r="O421" i="28"/>
  <c r="S421" i="28"/>
  <c r="W421" i="28"/>
  <c r="D421" i="28"/>
  <c r="H421" i="28"/>
  <c r="L421" i="28"/>
  <c r="P421" i="28"/>
  <c r="T421" i="28"/>
  <c r="X421" i="28"/>
  <c r="F421" i="28"/>
  <c r="N421" i="28"/>
  <c r="V421" i="28"/>
  <c r="B421" i="28"/>
  <c r="I421" i="28"/>
  <c r="Q421" i="28"/>
  <c r="Y421" i="28"/>
  <c r="E421" i="28"/>
  <c r="U421" i="28"/>
  <c r="J421" i="28"/>
  <c r="R421" i="28"/>
  <c r="M421" i="28"/>
  <c r="F353" i="28"/>
  <c r="J353" i="28"/>
  <c r="N353" i="28"/>
  <c r="R353" i="28"/>
  <c r="V353" i="28"/>
  <c r="C353" i="28"/>
  <c r="G353" i="28"/>
  <c r="K353" i="28"/>
  <c r="O353" i="28"/>
  <c r="S353" i="28"/>
  <c r="W353" i="28"/>
  <c r="E353" i="28"/>
  <c r="M353" i="28"/>
  <c r="U353" i="28"/>
  <c r="H353" i="28"/>
  <c r="P353" i="28"/>
  <c r="X353" i="28"/>
  <c r="D353" i="28"/>
  <c r="T353" i="28"/>
  <c r="I353" i="28"/>
  <c r="Y353" i="28"/>
  <c r="L353" i="28"/>
  <c r="Q353" i="28"/>
  <c r="B353"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F250" i="28"/>
  <c r="J250" i="28"/>
  <c r="N250" i="28"/>
  <c r="R250" i="28"/>
  <c r="V250" i="28"/>
  <c r="E250" i="28"/>
  <c r="K250" i="28"/>
  <c r="P250" i="28"/>
  <c r="U250" i="28"/>
  <c r="G250" i="28"/>
  <c r="L250" i="28"/>
  <c r="Q250" i="28"/>
  <c r="W250" i="28"/>
  <c r="B250" i="28"/>
  <c r="D250" i="28"/>
  <c r="O250" i="28"/>
  <c r="Y250" i="28"/>
  <c r="H250" i="28"/>
  <c r="S250" i="28"/>
  <c r="T250" i="28"/>
  <c r="C250" i="28"/>
  <c r="X250" i="28"/>
  <c r="I250" i="28"/>
  <c r="M250"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F181" i="21" l="1"/>
  <c r="J181" i="21"/>
  <c r="N181" i="21"/>
  <c r="R181" i="21"/>
  <c r="V181" i="21"/>
  <c r="D181" i="21"/>
  <c r="H181" i="21"/>
  <c r="L181" i="21"/>
  <c r="P181" i="21"/>
  <c r="T181" i="21"/>
  <c r="X181" i="21"/>
  <c r="C181" i="21"/>
  <c r="K181" i="21"/>
  <c r="S181" i="21"/>
  <c r="G181" i="21"/>
  <c r="O181" i="21"/>
  <c r="W181" i="21"/>
  <c r="M181" i="21"/>
  <c r="E181" i="21"/>
  <c r="U181" i="21"/>
  <c r="B181" i="21"/>
  <c r="I181" i="21"/>
  <c r="Q181" i="21"/>
  <c r="Y181" i="21"/>
  <c r="E320" i="28"/>
  <c r="I320" i="28"/>
  <c r="M320" i="28"/>
  <c r="Q320" i="28"/>
  <c r="U320" i="28"/>
  <c r="Y320" i="28"/>
  <c r="B320" i="28"/>
  <c r="C320" i="28"/>
  <c r="G320" i="28"/>
  <c r="K320" i="28"/>
  <c r="O320" i="28"/>
  <c r="S320" i="28"/>
  <c r="W320" i="28"/>
  <c r="J320" i="28"/>
  <c r="R320" i="28"/>
  <c r="D320" i="28"/>
  <c r="L320" i="28"/>
  <c r="T320" i="28"/>
  <c r="F320" i="28"/>
  <c r="N320" i="28"/>
  <c r="V320" i="28"/>
  <c r="H320" i="28"/>
  <c r="P320" i="28"/>
  <c r="X320" i="28"/>
  <c r="C183" i="28"/>
  <c r="G183" i="28"/>
  <c r="K183" i="28"/>
  <c r="O183" i="28"/>
  <c r="S183" i="28"/>
  <c r="W183" i="28"/>
  <c r="D183" i="28"/>
  <c r="H183" i="28"/>
  <c r="L183" i="28"/>
  <c r="P183" i="28"/>
  <c r="T183" i="28"/>
  <c r="X183" i="28"/>
  <c r="E183" i="28"/>
  <c r="I183" i="28"/>
  <c r="M183" i="28"/>
  <c r="Q183" i="28"/>
  <c r="U183" i="28"/>
  <c r="Y183" i="28"/>
  <c r="B183" i="28"/>
  <c r="F183" i="28"/>
  <c r="J183" i="28"/>
  <c r="N183" i="28"/>
  <c r="R183" i="28"/>
  <c r="V183" i="28"/>
  <c r="C319" i="21"/>
  <c r="G319" i="21"/>
  <c r="K319" i="21"/>
  <c r="O319" i="21"/>
  <c r="S319" i="21"/>
  <c r="W319" i="21"/>
  <c r="E319" i="21"/>
  <c r="I319" i="21"/>
  <c r="M319" i="21"/>
  <c r="Q319" i="21"/>
  <c r="U319" i="21"/>
  <c r="Y319" i="21"/>
  <c r="D319" i="21"/>
  <c r="L319" i="21"/>
  <c r="T319" i="21"/>
  <c r="H319" i="21"/>
  <c r="P319" i="21"/>
  <c r="X319" i="21"/>
  <c r="N319" i="21"/>
  <c r="R319" i="21"/>
  <c r="F319" i="21"/>
  <c r="V319" i="21"/>
  <c r="J319" i="21"/>
  <c r="B319" i="21"/>
  <c r="C422" i="21"/>
  <c r="S422" i="21"/>
  <c r="L422" i="21"/>
  <c r="I422" i="21"/>
  <c r="R422" i="21"/>
  <c r="E422" i="21"/>
  <c r="A423" i="21"/>
  <c r="G422" i="21"/>
  <c r="W422" i="21"/>
  <c r="P422" i="21"/>
  <c r="Q422" i="21"/>
  <c r="B422" i="21"/>
  <c r="F422" i="21"/>
  <c r="K422" i="21"/>
  <c r="D422" i="21"/>
  <c r="T422" i="21"/>
  <c r="Y422" i="21"/>
  <c r="M422" i="21"/>
  <c r="U422" i="21"/>
  <c r="O422" i="21"/>
  <c r="H422" i="21"/>
  <c r="X422" i="21"/>
  <c r="J422" i="21"/>
  <c r="N422" i="21"/>
  <c r="V422" i="21"/>
  <c r="A320" i="21"/>
  <c r="E354" i="21"/>
  <c r="U354" i="21"/>
  <c r="N354" i="21"/>
  <c r="O354" i="21"/>
  <c r="P354" i="21"/>
  <c r="D354" i="21"/>
  <c r="I354" i="21"/>
  <c r="Y354" i="21"/>
  <c r="R354" i="21"/>
  <c r="W354" i="21"/>
  <c r="X354" i="21"/>
  <c r="T354" i="21"/>
  <c r="A355" i="21"/>
  <c r="M354" i="21"/>
  <c r="F354" i="21"/>
  <c r="V354" i="21"/>
  <c r="B354" i="21"/>
  <c r="C354" i="21"/>
  <c r="L354" i="21"/>
  <c r="Q354" i="21"/>
  <c r="J354" i="21"/>
  <c r="G354" i="21"/>
  <c r="H354" i="21"/>
  <c r="S354" i="21"/>
  <c r="K354" i="21"/>
  <c r="C388" i="21"/>
  <c r="S388" i="21"/>
  <c r="L388" i="21"/>
  <c r="I388" i="21"/>
  <c r="R388" i="21"/>
  <c r="E388" i="21"/>
  <c r="G388" i="21"/>
  <c r="W388" i="21"/>
  <c r="P388" i="21"/>
  <c r="Q388" i="21"/>
  <c r="B388" i="21"/>
  <c r="F388" i="21"/>
  <c r="K388" i="21"/>
  <c r="D388" i="21"/>
  <c r="T388" i="21"/>
  <c r="Y388" i="21"/>
  <c r="M388" i="21"/>
  <c r="U388" i="21"/>
  <c r="A389" i="21"/>
  <c r="O388" i="21"/>
  <c r="H388" i="21"/>
  <c r="X388" i="21"/>
  <c r="J388" i="21"/>
  <c r="N388" i="21"/>
  <c r="V388" i="21"/>
  <c r="F146" i="21"/>
  <c r="J146" i="21"/>
  <c r="N146" i="21"/>
  <c r="R146" i="21"/>
  <c r="V146" i="21"/>
  <c r="C146" i="21"/>
  <c r="G146" i="21"/>
  <c r="K146" i="21"/>
  <c r="O146" i="21"/>
  <c r="S146" i="21"/>
  <c r="W146" i="21"/>
  <c r="H146" i="21"/>
  <c r="P146" i="21"/>
  <c r="X146" i="21"/>
  <c r="I146" i="21"/>
  <c r="Q146" i="21"/>
  <c r="Y146" i="21"/>
  <c r="B146" i="21"/>
  <c r="L146" i="21"/>
  <c r="D146" i="21"/>
  <c r="M146" i="21"/>
  <c r="T146" i="21"/>
  <c r="E146" i="21"/>
  <c r="U146" i="21"/>
  <c r="D76" i="21"/>
  <c r="H76" i="21"/>
  <c r="L76" i="21"/>
  <c r="P76" i="21"/>
  <c r="T76" i="21"/>
  <c r="X76" i="21"/>
  <c r="J76" i="21"/>
  <c r="R76" i="21"/>
  <c r="C76" i="21"/>
  <c r="K76" i="21"/>
  <c r="W76" i="21"/>
  <c r="B76" i="21"/>
  <c r="E76" i="21"/>
  <c r="I76" i="21"/>
  <c r="M76" i="21"/>
  <c r="Q76" i="21"/>
  <c r="U76" i="21"/>
  <c r="Y76" i="21"/>
  <c r="F76" i="21"/>
  <c r="N76" i="21"/>
  <c r="V76" i="21"/>
  <c r="G76" i="21"/>
  <c r="O76" i="21"/>
  <c r="S76" i="21"/>
  <c r="C111" i="21"/>
  <c r="G111" i="21"/>
  <c r="K111" i="21"/>
  <c r="O111" i="21"/>
  <c r="S111" i="21"/>
  <c r="W111" i="21"/>
  <c r="D111" i="21"/>
  <c r="H111" i="21"/>
  <c r="L111" i="21"/>
  <c r="P111" i="21"/>
  <c r="T111" i="21"/>
  <c r="X111" i="21"/>
  <c r="E111" i="21"/>
  <c r="M111" i="21"/>
  <c r="U111" i="21"/>
  <c r="Y111" i="21"/>
  <c r="J111" i="21"/>
  <c r="F111" i="21"/>
  <c r="N111" i="21"/>
  <c r="V111" i="21"/>
  <c r="I111" i="21"/>
  <c r="Q111" i="21"/>
  <c r="B111" i="21"/>
  <c r="R111" i="21"/>
  <c r="D215" i="21"/>
  <c r="H215" i="21"/>
  <c r="L215" i="21"/>
  <c r="P215" i="21"/>
  <c r="T215" i="21"/>
  <c r="X215" i="21"/>
  <c r="E215" i="21"/>
  <c r="I215" i="21"/>
  <c r="M215" i="21"/>
  <c r="Q215" i="21"/>
  <c r="U215" i="21"/>
  <c r="Y215" i="21"/>
  <c r="F215" i="21"/>
  <c r="N215" i="21"/>
  <c r="V215" i="21"/>
  <c r="G215" i="21"/>
  <c r="O215" i="21"/>
  <c r="W215" i="21"/>
  <c r="R215" i="21"/>
  <c r="J215" i="21"/>
  <c r="K215" i="21"/>
  <c r="C215" i="21"/>
  <c r="S215" i="21"/>
  <c r="B215" i="21"/>
  <c r="D250" i="21"/>
  <c r="H250" i="21"/>
  <c r="L250" i="21"/>
  <c r="P250" i="21"/>
  <c r="T250" i="21"/>
  <c r="X250" i="21"/>
  <c r="E250" i="21"/>
  <c r="I250" i="21"/>
  <c r="M250" i="21"/>
  <c r="Q250" i="21"/>
  <c r="U250" i="21"/>
  <c r="Y250" i="21"/>
  <c r="F250" i="21"/>
  <c r="N250" i="21"/>
  <c r="V250" i="21"/>
  <c r="G250" i="21"/>
  <c r="O250" i="21"/>
  <c r="W250" i="21"/>
  <c r="J250" i="21"/>
  <c r="C250" i="21"/>
  <c r="K250" i="21"/>
  <c r="B250" i="21"/>
  <c r="R250" i="21"/>
  <c r="S250" i="21"/>
  <c r="D284" i="21"/>
  <c r="H284" i="21"/>
  <c r="L284" i="21"/>
  <c r="P284" i="21"/>
  <c r="T284" i="21"/>
  <c r="X284" i="21"/>
  <c r="E284" i="21"/>
  <c r="I284" i="21"/>
  <c r="M284" i="21"/>
  <c r="Q284" i="21"/>
  <c r="U284" i="21"/>
  <c r="Y284" i="21"/>
  <c r="B284" i="21"/>
  <c r="J284" i="21"/>
  <c r="R284" i="21"/>
  <c r="C284" i="21"/>
  <c r="K284" i="21"/>
  <c r="S284" i="21"/>
  <c r="N284" i="21"/>
  <c r="O284" i="21"/>
  <c r="F284" i="21"/>
  <c r="G284" i="21"/>
  <c r="V284" i="21"/>
  <c r="W284" i="21"/>
  <c r="C354" i="28"/>
  <c r="G354" i="28"/>
  <c r="K354" i="28"/>
  <c r="O354" i="28"/>
  <c r="S354" i="28"/>
  <c r="W354" i="28"/>
  <c r="D354" i="28"/>
  <c r="H354" i="28"/>
  <c r="L354" i="28"/>
  <c r="P354" i="28"/>
  <c r="T354" i="28"/>
  <c r="X354" i="28"/>
  <c r="F354" i="28"/>
  <c r="N354" i="28"/>
  <c r="V354" i="28"/>
  <c r="I354" i="28"/>
  <c r="Q354" i="28"/>
  <c r="Y354" i="28"/>
  <c r="M354" i="28"/>
  <c r="B354" i="28"/>
  <c r="R354" i="28"/>
  <c r="J354" i="28"/>
  <c r="U354" i="28"/>
  <c r="E354" i="28"/>
  <c r="D388" i="28"/>
  <c r="H388" i="28"/>
  <c r="L388" i="28"/>
  <c r="P388" i="28"/>
  <c r="T388" i="28"/>
  <c r="X388" i="28"/>
  <c r="E388" i="28"/>
  <c r="I388" i="28"/>
  <c r="M388" i="28"/>
  <c r="Q388" i="28"/>
  <c r="U388" i="28"/>
  <c r="Y388" i="28"/>
  <c r="B388" i="28"/>
  <c r="G388" i="28"/>
  <c r="O388" i="28"/>
  <c r="W388" i="28"/>
  <c r="J388" i="28"/>
  <c r="R388" i="28"/>
  <c r="N388" i="28"/>
  <c r="C388" i="28"/>
  <c r="S388" i="28"/>
  <c r="F388" i="28"/>
  <c r="V388" i="28"/>
  <c r="K388" i="28"/>
  <c r="C251" i="28"/>
  <c r="G251" i="28"/>
  <c r="K251" i="28"/>
  <c r="O251" i="28"/>
  <c r="S251" i="28"/>
  <c r="W251" i="28"/>
  <c r="D251" i="28"/>
  <c r="I251" i="28"/>
  <c r="N251" i="28"/>
  <c r="T251" i="28"/>
  <c r="Y251" i="28"/>
  <c r="E251" i="28"/>
  <c r="J251" i="28"/>
  <c r="P251" i="28"/>
  <c r="U251" i="28"/>
  <c r="M251" i="28"/>
  <c r="X251" i="28"/>
  <c r="F251" i="28"/>
  <c r="Q251" i="28"/>
  <c r="B251" i="28"/>
  <c r="R251" i="28"/>
  <c r="V251" i="28"/>
  <c r="H251" i="28"/>
  <c r="L251" i="28"/>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D217" i="28"/>
  <c r="H217" i="28"/>
  <c r="L217" i="28"/>
  <c r="P217" i="28"/>
  <c r="T217" i="28"/>
  <c r="X217" i="28"/>
  <c r="E217" i="28"/>
  <c r="I217" i="28"/>
  <c r="M217" i="28"/>
  <c r="Q217" i="28"/>
  <c r="U217" i="28"/>
  <c r="Y217" i="28"/>
  <c r="C217" i="28"/>
  <c r="K217" i="28"/>
  <c r="S217" i="28"/>
  <c r="F217" i="28"/>
  <c r="N217" i="28"/>
  <c r="V217" i="28"/>
  <c r="G217" i="28"/>
  <c r="W217" i="28"/>
  <c r="B217" i="28"/>
  <c r="R217" i="28"/>
  <c r="J217" i="28"/>
  <c r="O217" i="28"/>
  <c r="D422" i="28"/>
  <c r="H422" i="28"/>
  <c r="L422" i="28"/>
  <c r="P422" i="28"/>
  <c r="T422" i="28"/>
  <c r="X422" i="28"/>
  <c r="E422" i="28"/>
  <c r="I422" i="28"/>
  <c r="M422" i="28"/>
  <c r="Q422" i="28"/>
  <c r="U422" i="28"/>
  <c r="Y422" i="28"/>
  <c r="G422" i="28"/>
  <c r="O422" i="28"/>
  <c r="W422" i="28"/>
  <c r="J422" i="28"/>
  <c r="R422" i="28"/>
  <c r="B422" i="28"/>
  <c r="N422" i="28"/>
  <c r="C422" i="28"/>
  <c r="S422" i="28"/>
  <c r="F422" i="28"/>
  <c r="V422" i="28"/>
  <c r="K422"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E285" i="28"/>
  <c r="I285" i="28"/>
  <c r="M285" i="28"/>
  <c r="Q285" i="28"/>
  <c r="U285" i="28"/>
  <c r="Y285" i="28"/>
  <c r="F285" i="28"/>
  <c r="J285" i="28"/>
  <c r="N285" i="28"/>
  <c r="R285" i="28"/>
  <c r="V285" i="28"/>
  <c r="H285" i="28"/>
  <c r="P285" i="28"/>
  <c r="X285" i="28"/>
  <c r="C285" i="28"/>
  <c r="K285" i="28"/>
  <c r="S285" i="28"/>
  <c r="B285" i="28"/>
  <c r="O285" i="28"/>
  <c r="D285" i="28"/>
  <c r="T285" i="28"/>
  <c r="W285" i="28"/>
  <c r="G285" i="28"/>
  <c r="L285"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C182" i="21" l="1"/>
  <c r="G182" i="21"/>
  <c r="K182" i="21"/>
  <c r="O182" i="21"/>
  <c r="S182" i="21"/>
  <c r="W182" i="21"/>
  <c r="B182" i="21"/>
  <c r="E182" i="21"/>
  <c r="I182" i="21"/>
  <c r="M182" i="21"/>
  <c r="Q182" i="21"/>
  <c r="U182" i="21"/>
  <c r="Y182" i="21"/>
  <c r="D182" i="21"/>
  <c r="L182" i="21"/>
  <c r="T182" i="21"/>
  <c r="H182" i="21"/>
  <c r="P182" i="21"/>
  <c r="X182" i="21"/>
  <c r="F182" i="21"/>
  <c r="V182" i="21"/>
  <c r="N182" i="21"/>
  <c r="J182" i="21"/>
  <c r="R182" i="21"/>
  <c r="F321" i="28"/>
  <c r="J321" i="28"/>
  <c r="N321" i="28"/>
  <c r="R321" i="28"/>
  <c r="V321" i="28"/>
  <c r="D321" i="28"/>
  <c r="H321" i="28"/>
  <c r="L321" i="28"/>
  <c r="P321" i="28"/>
  <c r="T321" i="28"/>
  <c r="X321" i="28"/>
  <c r="C321" i="28"/>
  <c r="K321" i="28"/>
  <c r="S321" i="28"/>
  <c r="B321" i="28"/>
  <c r="E321" i="28"/>
  <c r="M321" i="28"/>
  <c r="U321" i="28"/>
  <c r="G321" i="28"/>
  <c r="O321" i="28"/>
  <c r="W321" i="28"/>
  <c r="I321" i="28"/>
  <c r="Q321" i="28"/>
  <c r="Y321" i="28"/>
  <c r="D184" i="28"/>
  <c r="H184" i="28"/>
  <c r="L184" i="28"/>
  <c r="P184" i="28"/>
  <c r="T184" i="28"/>
  <c r="X184" i="28"/>
  <c r="E184" i="28"/>
  <c r="I184" i="28"/>
  <c r="M184" i="28"/>
  <c r="Q184" i="28"/>
  <c r="U184" i="28"/>
  <c r="Y184" i="28"/>
  <c r="F184" i="28"/>
  <c r="J184" i="28"/>
  <c r="N184" i="28"/>
  <c r="R184" i="28"/>
  <c r="V184" i="28"/>
  <c r="C184" i="28"/>
  <c r="G184" i="28"/>
  <c r="K184" i="28"/>
  <c r="O184" i="28"/>
  <c r="S184" i="28"/>
  <c r="W184" i="28"/>
  <c r="B184" i="28"/>
  <c r="D320" i="21"/>
  <c r="H320" i="21"/>
  <c r="L320" i="21"/>
  <c r="P320" i="21"/>
  <c r="T320" i="21"/>
  <c r="X320" i="21"/>
  <c r="F320" i="21"/>
  <c r="J320" i="21"/>
  <c r="N320" i="21"/>
  <c r="R320" i="21"/>
  <c r="V320" i="21"/>
  <c r="E320" i="21"/>
  <c r="M320" i="21"/>
  <c r="U320" i="21"/>
  <c r="B320" i="21"/>
  <c r="I320" i="21"/>
  <c r="Q320" i="21"/>
  <c r="Y320" i="21"/>
  <c r="G320" i="21"/>
  <c r="W320" i="21"/>
  <c r="K320" i="21"/>
  <c r="O320" i="21"/>
  <c r="C320" i="21"/>
  <c r="S320" i="21"/>
  <c r="A321" i="21"/>
  <c r="F355" i="21"/>
  <c r="V355" i="21"/>
  <c r="O355" i="21"/>
  <c r="P355" i="21"/>
  <c r="Y355" i="21"/>
  <c r="D355" i="21"/>
  <c r="A356" i="21"/>
  <c r="J355" i="21"/>
  <c r="C355" i="21"/>
  <c r="S355" i="21"/>
  <c r="X355" i="21"/>
  <c r="B355" i="21"/>
  <c r="E355" i="21"/>
  <c r="N355" i="21"/>
  <c r="G355" i="21"/>
  <c r="W355" i="21"/>
  <c r="I355" i="21"/>
  <c r="L355" i="21"/>
  <c r="T355" i="21"/>
  <c r="R355" i="21"/>
  <c r="K355" i="21"/>
  <c r="H355" i="21"/>
  <c r="Q355" i="21"/>
  <c r="M355" i="21"/>
  <c r="U355" i="21"/>
  <c r="D423" i="21"/>
  <c r="T423" i="21"/>
  <c r="M423" i="21"/>
  <c r="J423" i="21"/>
  <c r="S423" i="21"/>
  <c r="G423" i="21"/>
  <c r="H423" i="21"/>
  <c r="X423" i="21"/>
  <c r="Q423" i="21"/>
  <c r="R423" i="21"/>
  <c r="F423" i="21"/>
  <c r="W423" i="21"/>
  <c r="L423" i="21"/>
  <c r="E423" i="21"/>
  <c r="U423" i="21"/>
  <c r="C423" i="21"/>
  <c r="V423" i="21"/>
  <c r="N423" i="21"/>
  <c r="P423" i="21"/>
  <c r="I423" i="21"/>
  <c r="Y423" i="21"/>
  <c r="K423" i="21"/>
  <c r="B423" i="21"/>
  <c r="O423" i="21"/>
  <c r="A424" i="21"/>
  <c r="D389" i="21"/>
  <c r="T389" i="21"/>
  <c r="M389" i="21"/>
  <c r="J389" i="21"/>
  <c r="S389" i="21"/>
  <c r="G389" i="21"/>
  <c r="H389" i="21"/>
  <c r="X389" i="21"/>
  <c r="Q389" i="21"/>
  <c r="R389" i="21"/>
  <c r="F389" i="21"/>
  <c r="W389" i="21"/>
  <c r="A390" i="21"/>
  <c r="L389" i="21"/>
  <c r="E389" i="21"/>
  <c r="U389" i="21"/>
  <c r="C389" i="21"/>
  <c r="V389" i="21"/>
  <c r="N389" i="21"/>
  <c r="P389" i="21"/>
  <c r="I389" i="21"/>
  <c r="Y389" i="21"/>
  <c r="K389" i="21"/>
  <c r="B389" i="21"/>
  <c r="O389" i="21"/>
  <c r="D112" i="21"/>
  <c r="H112" i="21"/>
  <c r="L112" i="21"/>
  <c r="P112" i="21"/>
  <c r="T112" i="21"/>
  <c r="X112" i="21"/>
  <c r="E112" i="21"/>
  <c r="I112" i="21"/>
  <c r="M112" i="21"/>
  <c r="Q112" i="21"/>
  <c r="U112" i="21"/>
  <c r="Y112" i="21"/>
  <c r="F112" i="21"/>
  <c r="N112" i="21"/>
  <c r="V112" i="21"/>
  <c r="R112" i="21"/>
  <c r="K112" i="21"/>
  <c r="B112" i="21"/>
  <c r="G112" i="21"/>
  <c r="O112" i="21"/>
  <c r="W112" i="21"/>
  <c r="J112" i="21"/>
  <c r="C112" i="21"/>
  <c r="S112" i="21"/>
  <c r="E77" i="21"/>
  <c r="I77" i="21"/>
  <c r="M77" i="21"/>
  <c r="Q77" i="21"/>
  <c r="U77" i="21"/>
  <c r="Y77" i="21"/>
  <c r="B77" i="21"/>
  <c r="G77" i="21"/>
  <c r="O77" i="21"/>
  <c r="H77" i="21"/>
  <c r="P77" i="21"/>
  <c r="F77" i="21"/>
  <c r="J77" i="21"/>
  <c r="N77" i="21"/>
  <c r="R77" i="21"/>
  <c r="V77" i="21"/>
  <c r="C77" i="21"/>
  <c r="K77" i="21"/>
  <c r="S77" i="21"/>
  <c r="W77" i="21"/>
  <c r="D77" i="21"/>
  <c r="L77" i="21"/>
  <c r="T77" i="21"/>
  <c r="X77" i="21"/>
  <c r="C147" i="21"/>
  <c r="G147" i="21"/>
  <c r="K147" i="21"/>
  <c r="O147" i="21"/>
  <c r="S147" i="21"/>
  <c r="W147" i="21"/>
  <c r="D147" i="21"/>
  <c r="H147" i="21"/>
  <c r="L147" i="21"/>
  <c r="P147" i="21"/>
  <c r="T147" i="21"/>
  <c r="X147" i="21"/>
  <c r="I147" i="21"/>
  <c r="Q147" i="21"/>
  <c r="Y147" i="21"/>
  <c r="J147" i="21"/>
  <c r="R147" i="21"/>
  <c r="E147" i="21"/>
  <c r="U147" i="21"/>
  <c r="B147" i="21"/>
  <c r="F147" i="21"/>
  <c r="V147" i="21"/>
  <c r="M147" i="21"/>
  <c r="N147" i="21"/>
  <c r="E216" i="21"/>
  <c r="I216" i="21"/>
  <c r="M216" i="21"/>
  <c r="Q216" i="21"/>
  <c r="U216" i="21"/>
  <c r="Y216" i="21"/>
  <c r="B216" i="21"/>
  <c r="F216" i="21"/>
  <c r="J216" i="21"/>
  <c r="N216" i="21"/>
  <c r="R216" i="21"/>
  <c r="V216" i="21"/>
  <c r="G216" i="21"/>
  <c r="O216" i="21"/>
  <c r="W216" i="21"/>
  <c r="H216" i="21"/>
  <c r="P216" i="21"/>
  <c r="X216" i="21"/>
  <c r="K216" i="21"/>
  <c r="S216" i="21"/>
  <c r="T216" i="21"/>
  <c r="L216" i="21"/>
  <c r="C216" i="21"/>
  <c r="D216" i="21"/>
  <c r="E285" i="21"/>
  <c r="I285" i="21"/>
  <c r="M285" i="21"/>
  <c r="Q285" i="21"/>
  <c r="U285" i="21"/>
  <c r="Y285" i="21"/>
  <c r="F285" i="21"/>
  <c r="J285" i="21"/>
  <c r="N285" i="21"/>
  <c r="R285" i="21"/>
  <c r="V285" i="21"/>
  <c r="C285" i="21"/>
  <c r="K285" i="21"/>
  <c r="S285" i="21"/>
  <c r="B285" i="21"/>
  <c r="D285" i="21"/>
  <c r="L285" i="21"/>
  <c r="T285" i="21"/>
  <c r="G285" i="21"/>
  <c r="W285" i="21"/>
  <c r="H285" i="21"/>
  <c r="X285" i="21"/>
  <c r="O285" i="21"/>
  <c r="P285" i="21"/>
  <c r="E251" i="21"/>
  <c r="I251" i="21"/>
  <c r="M251" i="21"/>
  <c r="Q251" i="21"/>
  <c r="U251" i="21"/>
  <c r="Y251" i="21"/>
  <c r="B251" i="21"/>
  <c r="F251" i="21"/>
  <c r="J251" i="21"/>
  <c r="N251" i="21"/>
  <c r="R251" i="21"/>
  <c r="V251" i="21"/>
  <c r="G251" i="21"/>
  <c r="O251" i="21"/>
  <c r="W251" i="21"/>
  <c r="H251" i="21"/>
  <c r="P251" i="21"/>
  <c r="X251" i="21"/>
  <c r="C251" i="21"/>
  <c r="S251" i="21"/>
  <c r="K251" i="21"/>
  <c r="D251" i="21"/>
  <c r="T251" i="21"/>
  <c r="L251"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218" i="28"/>
  <c r="I218" i="28"/>
  <c r="M218" i="28"/>
  <c r="Q218" i="28"/>
  <c r="U218" i="28"/>
  <c r="Y218" i="28"/>
  <c r="B218" i="28"/>
  <c r="F218" i="28"/>
  <c r="J218" i="28"/>
  <c r="N218" i="28"/>
  <c r="R218" i="28"/>
  <c r="V218" i="28"/>
  <c r="D218" i="28"/>
  <c r="L218" i="28"/>
  <c r="T218" i="28"/>
  <c r="G218" i="28"/>
  <c r="O218" i="28"/>
  <c r="W218" i="28"/>
  <c r="P218" i="28"/>
  <c r="C218" i="28"/>
  <c r="X218" i="28"/>
  <c r="H218" i="28"/>
  <c r="K218" i="28"/>
  <c r="S218" i="28"/>
  <c r="D252" i="28"/>
  <c r="H252" i="28"/>
  <c r="G252" i="28"/>
  <c r="L252" i="28"/>
  <c r="P252" i="28"/>
  <c r="T252" i="28"/>
  <c r="X252" i="28"/>
  <c r="C252" i="28"/>
  <c r="I252" i="28"/>
  <c r="M252" i="28"/>
  <c r="Q252" i="28"/>
  <c r="U252" i="28"/>
  <c r="Y252" i="28"/>
  <c r="K252" i="28"/>
  <c r="S252" i="28"/>
  <c r="E252" i="28"/>
  <c r="N252" i="28"/>
  <c r="V252" i="28"/>
  <c r="O252" i="28"/>
  <c r="B252" i="28"/>
  <c r="R252" i="28"/>
  <c r="W252" i="28"/>
  <c r="F252" i="28"/>
  <c r="J252" i="28"/>
  <c r="E389" i="28"/>
  <c r="I389" i="28"/>
  <c r="M389" i="28"/>
  <c r="Q389" i="28"/>
  <c r="U389" i="28"/>
  <c r="Y389" i="28"/>
  <c r="F389" i="28"/>
  <c r="J389" i="28"/>
  <c r="N389" i="28"/>
  <c r="R389" i="28"/>
  <c r="V389" i="28"/>
  <c r="H389" i="28"/>
  <c r="P389" i="28"/>
  <c r="X389" i="28"/>
  <c r="B389" i="28"/>
  <c r="C389" i="28"/>
  <c r="K389" i="28"/>
  <c r="S389" i="28"/>
  <c r="G389" i="28"/>
  <c r="W389" i="28"/>
  <c r="L389" i="28"/>
  <c r="D389" i="28"/>
  <c r="O389" i="28"/>
  <c r="T389" i="28"/>
  <c r="E423" i="28"/>
  <c r="I423" i="28"/>
  <c r="M423" i="28"/>
  <c r="Q423" i="28"/>
  <c r="U423" i="28"/>
  <c r="Y423" i="28"/>
  <c r="F423" i="28"/>
  <c r="J423" i="28"/>
  <c r="N423" i="28"/>
  <c r="R423" i="28"/>
  <c r="V423" i="28"/>
  <c r="H423" i="28"/>
  <c r="P423" i="28"/>
  <c r="X423" i="28"/>
  <c r="C423" i="28"/>
  <c r="K423" i="28"/>
  <c r="S423" i="28"/>
  <c r="G423" i="28"/>
  <c r="W423" i="28"/>
  <c r="L423" i="28"/>
  <c r="D423" i="28"/>
  <c r="B423" i="28"/>
  <c r="O423" i="28"/>
  <c r="T423" i="28"/>
  <c r="D355" i="28"/>
  <c r="H355" i="28"/>
  <c r="L355" i="28"/>
  <c r="P355" i="28"/>
  <c r="T355" i="28"/>
  <c r="X355" i="28"/>
  <c r="E355" i="28"/>
  <c r="I355" i="28"/>
  <c r="M355" i="28"/>
  <c r="Q355" i="28"/>
  <c r="U355" i="28"/>
  <c r="Y355" i="28"/>
  <c r="B355" i="28"/>
  <c r="G355" i="28"/>
  <c r="O355" i="28"/>
  <c r="W355" i="28"/>
  <c r="J355" i="28"/>
  <c r="R355" i="28"/>
  <c r="F355" i="28"/>
  <c r="V355" i="28"/>
  <c r="K355" i="28"/>
  <c r="S355" i="28"/>
  <c r="C355" i="28"/>
  <c r="N355" i="28"/>
  <c r="F286" i="28"/>
  <c r="J286" i="28"/>
  <c r="N286" i="28"/>
  <c r="R286" i="28"/>
  <c r="V286" i="28"/>
  <c r="C286" i="28"/>
  <c r="G286" i="28"/>
  <c r="K286" i="28"/>
  <c r="O286" i="28"/>
  <c r="S286" i="28"/>
  <c r="W286" i="28"/>
  <c r="I286" i="28"/>
  <c r="Q286" i="28"/>
  <c r="Y286" i="28"/>
  <c r="D286" i="28"/>
  <c r="L286" i="28"/>
  <c r="T286" i="28"/>
  <c r="H286" i="28"/>
  <c r="X286" i="28"/>
  <c r="M286" i="28"/>
  <c r="E286" i="28"/>
  <c r="B286" i="28"/>
  <c r="P286" i="28"/>
  <c r="U286"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D183" i="21" l="1"/>
  <c r="H183" i="21"/>
  <c r="L183" i="21"/>
  <c r="P183" i="21"/>
  <c r="T183" i="21"/>
  <c r="X183" i="21"/>
  <c r="F183" i="21"/>
  <c r="J183" i="21"/>
  <c r="N183" i="21"/>
  <c r="R183" i="21"/>
  <c r="V183" i="21"/>
  <c r="E183" i="21"/>
  <c r="M183" i="21"/>
  <c r="U183" i="21"/>
  <c r="I183" i="21"/>
  <c r="Q183" i="21"/>
  <c r="Y183" i="21"/>
  <c r="B183" i="21"/>
  <c r="O183" i="21"/>
  <c r="G183" i="21"/>
  <c r="W183" i="21"/>
  <c r="S183" i="21"/>
  <c r="C183" i="21"/>
  <c r="K183" i="21"/>
  <c r="E185" i="28"/>
  <c r="I185" i="28"/>
  <c r="M185" i="28"/>
  <c r="Q185" i="28"/>
  <c r="U185" i="28"/>
  <c r="Y185" i="28"/>
  <c r="B185" i="28"/>
  <c r="F185" i="28"/>
  <c r="J185" i="28"/>
  <c r="N185" i="28"/>
  <c r="R185" i="28"/>
  <c r="V185" i="28"/>
  <c r="C185" i="28"/>
  <c r="G185" i="28"/>
  <c r="K185" i="28"/>
  <c r="O185" i="28"/>
  <c r="S185" i="28"/>
  <c r="W185" i="28"/>
  <c r="D185" i="28"/>
  <c r="H185" i="28"/>
  <c r="L185" i="28"/>
  <c r="P185" i="28"/>
  <c r="T185" i="28"/>
  <c r="X185" i="28"/>
  <c r="C322" i="28"/>
  <c r="G322" i="28"/>
  <c r="K322" i="28"/>
  <c r="O322" i="28"/>
  <c r="S322" i="28"/>
  <c r="W322" i="28"/>
  <c r="E322" i="28"/>
  <c r="I322" i="28"/>
  <c r="M322" i="28"/>
  <c r="Q322" i="28"/>
  <c r="U322" i="28"/>
  <c r="Y322" i="28"/>
  <c r="B322" i="28"/>
  <c r="D322" i="28"/>
  <c r="L322" i="28"/>
  <c r="T322" i="28"/>
  <c r="F322" i="28"/>
  <c r="N322" i="28"/>
  <c r="V322" i="28"/>
  <c r="H322" i="28"/>
  <c r="P322" i="28"/>
  <c r="X322" i="28"/>
  <c r="J322" i="28"/>
  <c r="R322" i="28"/>
  <c r="E321" i="21"/>
  <c r="I321" i="21"/>
  <c r="M321" i="21"/>
  <c r="Q321" i="21"/>
  <c r="U321" i="21"/>
  <c r="Y321" i="21"/>
  <c r="C321" i="21"/>
  <c r="G321" i="21"/>
  <c r="K321" i="21"/>
  <c r="O321" i="21"/>
  <c r="S321" i="21"/>
  <c r="W321" i="21"/>
  <c r="F321" i="21"/>
  <c r="N321" i="21"/>
  <c r="V321" i="21"/>
  <c r="J321" i="21"/>
  <c r="R321" i="21"/>
  <c r="P321" i="21"/>
  <c r="B321" i="21"/>
  <c r="D321" i="21"/>
  <c r="T321" i="21"/>
  <c r="H321" i="21"/>
  <c r="X321" i="21"/>
  <c r="L321" i="21"/>
  <c r="E390" i="21"/>
  <c r="U390" i="21"/>
  <c r="N390" i="21"/>
  <c r="K390" i="21"/>
  <c r="T390" i="21"/>
  <c r="W390" i="21"/>
  <c r="I390" i="21"/>
  <c r="Y390" i="21"/>
  <c r="R390" i="21"/>
  <c r="S390" i="21"/>
  <c r="O390" i="21"/>
  <c r="X390" i="21"/>
  <c r="M390" i="21"/>
  <c r="F390" i="21"/>
  <c r="V390" i="21"/>
  <c r="D390" i="21"/>
  <c r="P390" i="21"/>
  <c r="G390" i="21"/>
  <c r="Q390" i="21"/>
  <c r="J390" i="21"/>
  <c r="C390" i="21"/>
  <c r="L390" i="21"/>
  <c r="B390" i="21"/>
  <c r="H390" i="21"/>
  <c r="A391" i="21"/>
  <c r="C356" i="21"/>
  <c r="S356" i="21"/>
  <c r="H356" i="21"/>
  <c r="X356" i="21"/>
  <c r="J356" i="21"/>
  <c r="F356" i="21"/>
  <c r="A357" i="21"/>
  <c r="G356" i="21"/>
  <c r="W356" i="21"/>
  <c r="L356" i="21"/>
  <c r="I356" i="21"/>
  <c r="R356" i="21"/>
  <c r="V356" i="21"/>
  <c r="K356" i="21"/>
  <c r="B356" i="21"/>
  <c r="P356" i="21"/>
  <c r="Q356" i="21"/>
  <c r="E356" i="21"/>
  <c r="M356" i="21"/>
  <c r="O356" i="21"/>
  <c r="D356" i="21"/>
  <c r="T356" i="21"/>
  <c r="Y356" i="21"/>
  <c r="U356" i="21"/>
  <c r="N356" i="21"/>
  <c r="E424" i="21"/>
  <c r="U424" i="21"/>
  <c r="N424" i="21"/>
  <c r="K424" i="21"/>
  <c r="T424" i="21"/>
  <c r="W424" i="21"/>
  <c r="I424" i="21"/>
  <c r="Y424" i="21"/>
  <c r="R424" i="21"/>
  <c r="S424" i="21"/>
  <c r="O424" i="21"/>
  <c r="X424" i="21"/>
  <c r="M424" i="21"/>
  <c r="F424" i="21"/>
  <c r="V424" i="21"/>
  <c r="D424" i="21"/>
  <c r="P424" i="21"/>
  <c r="G424" i="21"/>
  <c r="A425" i="21"/>
  <c r="Q424" i="21"/>
  <c r="J424" i="21"/>
  <c r="C424" i="21"/>
  <c r="L424" i="21"/>
  <c r="B424" i="21"/>
  <c r="H424" i="21"/>
  <c r="A322" i="21"/>
  <c r="E113" i="21"/>
  <c r="I113" i="21"/>
  <c r="M113" i="21"/>
  <c r="Q113" i="21"/>
  <c r="U113" i="21"/>
  <c r="Y113" i="21"/>
  <c r="B113" i="21"/>
  <c r="F113" i="21"/>
  <c r="J113" i="21"/>
  <c r="N113" i="21"/>
  <c r="R113" i="21"/>
  <c r="V113" i="21"/>
  <c r="G113" i="21"/>
  <c r="O113" i="21"/>
  <c r="W113" i="21"/>
  <c r="K113" i="21"/>
  <c r="D113" i="21"/>
  <c r="T113" i="21"/>
  <c r="H113" i="21"/>
  <c r="P113" i="21"/>
  <c r="X113" i="21"/>
  <c r="C113" i="21"/>
  <c r="S113" i="21"/>
  <c r="L113" i="21"/>
  <c r="D148" i="21"/>
  <c r="H148" i="21"/>
  <c r="L148" i="21"/>
  <c r="P148" i="21"/>
  <c r="T148" i="21"/>
  <c r="X148" i="21"/>
  <c r="E148" i="21"/>
  <c r="I148" i="21"/>
  <c r="M148" i="21"/>
  <c r="Q148" i="21"/>
  <c r="U148" i="21"/>
  <c r="Y148" i="21"/>
  <c r="J148" i="21"/>
  <c r="R148" i="21"/>
  <c r="C148" i="21"/>
  <c r="K148" i="21"/>
  <c r="S148" i="21"/>
  <c r="N148" i="21"/>
  <c r="F148" i="21"/>
  <c r="O148" i="21"/>
  <c r="V148" i="21"/>
  <c r="G148" i="21"/>
  <c r="W148" i="21"/>
  <c r="B148" i="21"/>
  <c r="F78" i="21"/>
  <c r="J78" i="21"/>
  <c r="N78" i="21"/>
  <c r="R78" i="21"/>
  <c r="V78" i="21"/>
  <c r="D78" i="21"/>
  <c r="L78" i="21"/>
  <c r="T78" i="21"/>
  <c r="E78" i="21"/>
  <c r="M78" i="21"/>
  <c r="U78" i="21"/>
  <c r="C78" i="21"/>
  <c r="G78" i="21"/>
  <c r="K78" i="21"/>
  <c r="O78" i="21"/>
  <c r="S78" i="21"/>
  <c r="W78" i="21"/>
  <c r="B78" i="21"/>
  <c r="H78" i="21"/>
  <c r="P78" i="21"/>
  <c r="X78" i="21"/>
  <c r="I78" i="21"/>
  <c r="Q78" i="21"/>
  <c r="Y78" i="21"/>
  <c r="F217" i="21"/>
  <c r="J217" i="21"/>
  <c r="N217" i="21"/>
  <c r="R217" i="21"/>
  <c r="V217" i="21"/>
  <c r="C217" i="21"/>
  <c r="G217" i="21"/>
  <c r="K217" i="21"/>
  <c r="O217" i="21"/>
  <c r="S217" i="21"/>
  <c r="W217" i="21"/>
  <c r="B217" i="21"/>
  <c r="H217" i="21"/>
  <c r="P217" i="21"/>
  <c r="X217" i="21"/>
  <c r="I217" i="21"/>
  <c r="Q217" i="21"/>
  <c r="Y217" i="21"/>
  <c r="D217" i="21"/>
  <c r="T217" i="21"/>
  <c r="E217" i="21"/>
  <c r="U217" i="21"/>
  <c r="L217" i="21"/>
  <c r="M217" i="21"/>
  <c r="F252" i="21"/>
  <c r="J252" i="21"/>
  <c r="N252" i="21"/>
  <c r="R252" i="21"/>
  <c r="V252" i="21"/>
  <c r="C252" i="21"/>
  <c r="G252" i="21"/>
  <c r="K252" i="21"/>
  <c r="O252" i="21"/>
  <c r="S252" i="21"/>
  <c r="W252" i="21"/>
  <c r="B252" i="21"/>
  <c r="H252" i="21"/>
  <c r="P252" i="21"/>
  <c r="X252" i="21"/>
  <c r="I252" i="21"/>
  <c r="Q252" i="21"/>
  <c r="Y252" i="21"/>
  <c r="L252" i="21"/>
  <c r="T252" i="21"/>
  <c r="E252" i="21"/>
  <c r="M252" i="21"/>
  <c r="D252" i="21"/>
  <c r="U252" i="21"/>
  <c r="F286" i="21"/>
  <c r="J286" i="21"/>
  <c r="N286" i="21"/>
  <c r="R286" i="21"/>
  <c r="V286" i="21"/>
  <c r="C286" i="21"/>
  <c r="G286" i="21"/>
  <c r="K286" i="21"/>
  <c r="O286" i="21"/>
  <c r="S286" i="21"/>
  <c r="W286" i="21"/>
  <c r="D286" i="21"/>
  <c r="L286" i="21"/>
  <c r="T286" i="21"/>
  <c r="E286" i="21"/>
  <c r="M286" i="21"/>
  <c r="U286" i="21"/>
  <c r="B286" i="21"/>
  <c r="P286" i="21"/>
  <c r="Q286" i="21"/>
  <c r="X286" i="21"/>
  <c r="Y286" i="21"/>
  <c r="H286" i="21"/>
  <c r="I286" i="21"/>
  <c r="E356" i="28"/>
  <c r="I356" i="28"/>
  <c r="M356" i="28"/>
  <c r="Q356" i="28"/>
  <c r="U356" i="28"/>
  <c r="Y356" i="28"/>
  <c r="F356" i="28"/>
  <c r="J356" i="28"/>
  <c r="N356" i="28"/>
  <c r="R356" i="28"/>
  <c r="V356" i="28"/>
  <c r="H356" i="28"/>
  <c r="P356" i="28"/>
  <c r="X356" i="28"/>
  <c r="B356" i="28"/>
  <c r="C356" i="28"/>
  <c r="K356" i="28"/>
  <c r="S356" i="28"/>
  <c r="O356" i="28"/>
  <c r="D356" i="28"/>
  <c r="T356" i="28"/>
  <c r="G356" i="28"/>
  <c r="L356" i="28"/>
  <c r="W356" i="28"/>
  <c r="F390" i="28"/>
  <c r="J390" i="28"/>
  <c r="N390" i="28"/>
  <c r="R390" i="28"/>
  <c r="V390" i="28"/>
  <c r="C390" i="28"/>
  <c r="G390" i="28"/>
  <c r="K390" i="28"/>
  <c r="O390" i="28"/>
  <c r="S390" i="28"/>
  <c r="W390" i="28"/>
  <c r="I390" i="28"/>
  <c r="Q390" i="28"/>
  <c r="Y390" i="28"/>
  <c r="D390" i="28"/>
  <c r="L390" i="28"/>
  <c r="T390" i="28"/>
  <c r="B390" i="28"/>
  <c r="P390" i="28"/>
  <c r="E390" i="28"/>
  <c r="U390" i="28"/>
  <c r="M390" i="28"/>
  <c r="X390" i="28"/>
  <c r="H390" i="28"/>
  <c r="F219" i="28"/>
  <c r="J219" i="28"/>
  <c r="N219" i="28"/>
  <c r="R219" i="28"/>
  <c r="V219" i="28"/>
  <c r="C219" i="28"/>
  <c r="G219" i="28"/>
  <c r="K219" i="28"/>
  <c r="O219" i="28"/>
  <c r="S219" i="28"/>
  <c r="W219" i="28"/>
  <c r="B219" i="28"/>
  <c r="E219" i="28"/>
  <c r="M219" i="28"/>
  <c r="U219" i="28"/>
  <c r="H219" i="28"/>
  <c r="P219" i="28"/>
  <c r="X219" i="28"/>
  <c r="I219" i="28"/>
  <c r="Y219" i="28"/>
  <c r="T219" i="28"/>
  <c r="L219" i="28"/>
  <c r="Q219" i="28"/>
  <c r="D219" i="28"/>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E253" i="28"/>
  <c r="I253" i="28"/>
  <c r="M253" i="28"/>
  <c r="Q253" i="28"/>
  <c r="U253" i="28"/>
  <c r="Y253" i="28"/>
  <c r="B253" i="28"/>
  <c r="F253" i="28"/>
  <c r="J253" i="28"/>
  <c r="N253" i="28"/>
  <c r="R253" i="28"/>
  <c r="V253" i="28"/>
  <c r="D253" i="28"/>
  <c r="L253" i="28"/>
  <c r="T253" i="28"/>
  <c r="G253" i="28"/>
  <c r="O253" i="28"/>
  <c r="W253" i="28"/>
  <c r="H253" i="28"/>
  <c r="X253" i="28"/>
  <c r="K253" i="28"/>
  <c r="C253" i="28"/>
  <c r="P253" i="28"/>
  <c r="S253" i="28"/>
  <c r="C287" i="28"/>
  <c r="G287" i="28"/>
  <c r="K287" i="28"/>
  <c r="O287" i="28"/>
  <c r="S287" i="28"/>
  <c r="W287" i="28"/>
  <c r="B287" i="28"/>
  <c r="D287" i="28"/>
  <c r="H287" i="28"/>
  <c r="L287" i="28"/>
  <c r="P287" i="28"/>
  <c r="T287" i="28"/>
  <c r="X287" i="28"/>
  <c r="J287" i="28"/>
  <c r="R287" i="28"/>
  <c r="E287" i="28"/>
  <c r="M287" i="28"/>
  <c r="U287" i="28"/>
  <c r="Q287" i="28"/>
  <c r="F287" i="28"/>
  <c r="V287" i="28"/>
  <c r="I287" i="28"/>
  <c r="N287" i="28"/>
  <c r="Y287" i="28"/>
  <c r="F424" i="28"/>
  <c r="C424" i="28"/>
  <c r="G424" i="28"/>
  <c r="K424" i="28"/>
  <c r="O424" i="28"/>
  <c r="S424" i="28"/>
  <c r="W424" i="28"/>
  <c r="I424" i="28"/>
  <c r="N424" i="28"/>
  <c r="T424" i="28"/>
  <c r="Y424" i="28"/>
  <c r="D424" i="28"/>
  <c r="J424" i="28"/>
  <c r="P424" i="28"/>
  <c r="U424" i="28"/>
  <c r="M424" i="28"/>
  <c r="X424" i="28"/>
  <c r="B424" i="28"/>
  <c r="E424" i="28"/>
  <c r="Q424" i="28"/>
  <c r="L424" i="28"/>
  <c r="R424" i="28"/>
  <c r="V424" i="28"/>
  <c r="H424"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E184" i="21" l="1"/>
  <c r="I184" i="21"/>
  <c r="M184" i="21"/>
  <c r="Q184" i="21"/>
  <c r="U184" i="21"/>
  <c r="Y184" i="21"/>
  <c r="C184" i="21"/>
  <c r="G184" i="21"/>
  <c r="K184" i="21"/>
  <c r="O184" i="21"/>
  <c r="S184" i="21"/>
  <c r="W184" i="21"/>
  <c r="B184" i="21"/>
  <c r="F184" i="21"/>
  <c r="N184" i="21"/>
  <c r="V184" i="21"/>
  <c r="J184" i="21"/>
  <c r="R184" i="21"/>
  <c r="H184" i="21"/>
  <c r="X184" i="21"/>
  <c r="P184" i="21"/>
  <c r="D184" i="21"/>
  <c r="L184" i="21"/>
  <c r="T184" i="21"/>
  <c r="D323" i="28"/>
  <c r="H323" i="28"/>
  <c r="L323" i="28"/>
  <c r="P323" i="28"/>
  <c r="T323" i="28"/>
  <c r="X323" i="28"/>
  <c r="F323" i="28"/>
  <c r="J323" i="28"/>
  <c r="N323" i="28"/>
  <c r="R323" i="28"/>
  <c r="V323" i="28"/>
  <c r="E323" i="28"/>
  <c r="M323" i="28"/>
  <c r="U323" i="28"/>
  <c r="G323" i="28"/>
  <c r="O323" i="28"/>
  <c r="W323" i="28"/>
  <c r="B323" i="28"/>
  <c r="I323" i="28"/>
  <c r="Q323" i="28"/>
  <c r="Y323" i="28"/>
  <c r="C323" i="28"/>
  <c r="K323" i="28"/>
  <c r="S323" i="28"/>
  <c r="F186" i="28"/>
  <c r="J186" i="28"/>
  <c r="N186" i="28"/>
  <c r="R186" i="28"/>
  <c r="V186" i="28"/>
  <c r="C186" i="28"/>
  <c r="G186" i="28"/>
  <c r="K186" i="28"/>
  <c r="O186" i="28"/>
  <c r="S186" i="28"/>
  <c r="W186" i="28"/>
  <c r="B186" i="28"/>
  <c r="D186" i="28"/>
  <c r="H186" i="28"/>
  <c r="L186" i="28"/>
  <c r="P186" i="28"/>
  <c r="T186" i="28"/>
  <c r="X186" i="28"/>
  <c r="E186" i="28"/>
  <c r="I186" i="28"/>
  <c r="M186" i="28"/>
  <c r="Q186" i="28"/>
  <c r="U186" i="28"/>
  <c r="Y186" i="28"/>
  <c r="F322" i="21"/>
  <c r="J322" i="21"/>
  <c r="N322" i="21"/>
  <c r="R322" i="21"/>
  <c r="V322" i="21"/>
  <c r="D322" i="21"/>
  <c r="H322" i="21"/>
  <c r="L322" i="21"/>
  <c r="P322" i="21"/>
  <c r="T322" i="21"/>
  <c r="X322" i="21"/>
  <c r="G322" i="21"/>
  <c r="O322" i="21"/>
  <c r="W322" i="21"/>
  <c r="C322" i="21"/>
  <c r="K322" i="21"/>
  <c r="S322" i="21"/>
  <c r="B322" i="21"/>
  <c r="I322" i="21"/>
  <c r="Y322" i="21"/>
  <c r="M322" i="21"/>
  <c r="Q322" i="21"/>
  <c r="E322" i="21"/>
  <c r="U322" i="21"/>
  <c r="A323" i="21"/>
  <c r="D357" i="21"/>
  <c r="T357" i="21"/>
  <c r="M357" i="21"/>
  <c r="B357" i="21"/>
  <c r="K357" i="21"/>
  <c r="V357" i="21"/>
  <c r="H357" i="21"/>
  <c r="X357" i="21"/>
  <c r="Q357" i="21"/>
  <c r="J357" i="21"/>
  <c r="S357" i="21"/>
  <c r="W357" i="21"/>
  <c r="L357" i="21"/>
  <c r="E357" i="21"/>
  <c r="U357" i="21"/>
  <c r="R357" i="21"/>
  <c r="N357" i="21"/>
  <c r="F357" i="21"/>
  <c r="A358" i="21"/>
  <c r="P357" i="21"/>
  <c r="I357" i="21"/>
  <c r="Y357" i="21"/>
  <c r="C357" i="21"/>
  <c r="O357" i="21"/>
  <c r="G357" i="21"/>
  <c r="F425" i="21"/>
  <c r="V425" i="21"/>
  <c r="O425" i="21"/>
  <c r="L425" i="21"/>
  <c r="M425" i="21"/>
  <c r="I425" i="21"/>
  <c r="J425" i="21"/>
  <c r="C425" i="21"/>
  <c r="S425" i="21"/>
  <c r="T425" i="21"/>
  <c r="U425" i="21"/>
  <c r="Y425" i="21"/>
  <c r="A426" i="21"/>
  <c r="N425" i="21"/>
  <c r="G425" i="21"/>
  <c r="W425" i="21"/>
  <c r="B425" i="21"/>
  <c r="H425" i="21"/>
  <c r="P425" i="21"/>
  <c r="R425" i="21"/>
  <c r="K425" i="21"/>
  <c r="D425" i="21"/>
  <c r="E425" i="21"/>
  <c r="X425" i="21"/>
  <c r="Q425" i="21"/>
  <c r="F391" i="21"/>
  <c r="V391" i="21"/>
  <c r="O391" i="21"/>
  <c r="L391" i="21"/>
  <c r="M391" i="21"/>
  <c r="I391" i="21"/>
  <c r="J391" i="21"/>
  <c r="C391" i="21"/>
  <c r="S391" i="21"/>
  <c r="T391" i="21"/>
  <c r="U391" i="21"/>
  <c r="Y391" i="21"/>
  <c r="N391" i="21"/>
  <c r="G391" i="21"/>
  <c r="W391" i="21"/>
  <c r="B391" i="21"/>
  <c r="H391" i="21"/>
  <c r="P391" i="21"/>
  <c r="R391" i="21"/>
  <c r="K391" i="21"/>
  <c r="D391" i="21"/>
  <c r="E391" i="21"/>
  <c r="X391" i="21"/>
  <c r="Q391" i="21"/>
  <c r="A392" i="21"/>
  <c r="F114" i="21"/>
  <c r="J114" i="21"/>
  <c r="N114" i="21"/>
  <c r="R114" i="21"/>
  <c r="V114" i="21"/>
  <c r="C114" i="21"/>
  <c r="G114" i="21"/>
  <c r="K114" i="21"/>
  <c r="O114" i="21"/>
  <c r="S114" i="21"/>
  <c r="W114" i="21"/>
  <c r="B114" i="21"/>
  <c r="H114" i="21"/>
  <c r="P114" i="21"/>
  <c r="X114" i="21"/>
  <c r="D114" i="21"/>
  <c r="T114" i="21"/>
  <c r="M114" i="21"/>
  <c r="I114" i="21"/>
  <c r="Q114" i="21"/>
  <c r="Y114" i="21"/>
  <c r="L114" i="21"/>
  <c r="E114" i="21"/>
  <c r="U114" i="21"/>
  <c r="E149" i="21"/>
  <c r="I149" i="21"/>
  <c r="M149" i="21"/>
  <c r="Q149" i="21"/>
  <c r="U149" i="21"/>
  <c r="Y149" i="21"/>
  <c r="F149" i="21"/>
  <c r="J149" i="21"/>
  <c r="N149" i="21"/>
  <c r="R149" i="21"/>
  <c r="V149" i="21"/>
  <c r="C149" i="21"/>
  <c r="K149" i="21"/>
  <c r="S149" i="21"/>
  <c r="B149" i="21"/>
  <c r="D149" i="21"/>
  <c r="L149" i="21"/>
  <c r="T149" i="21"/>
  <c r="G149" i="21"/>
  <c r="W149" i="21"/>
  <c r="O149" i="21"/>
  <c r="H149" i="21"/>
  <c r="X149" i="21"/>
  <c r="P149" i="21"/>
  <c r="C218" i="21"/>
  <c r="G218" i="21"/>
  <c r="K218" i="21"/>
  <c r="O218" i="21"/>
  <c r="S218" i="21"/>
  <c r="W218" i="21"/>
  <c r="D218" i="21"/>
  <c r="H218" i="21"/>
  <c r="L218" i="21"/>
  <c r="P218" i="21"/>
  <c r="T218" i="21"/>
  <c r="X218" i="21"/>
  <c r="I218" i="21"/>
  <c r="Q218" i="21"/>
  <c r="Y218" i="21"/>
  <c r="B218" i="21"/>
  <c r="J218" i="21"/>
  <c r="R218" i="21"/>
  <c r="M218" i="21"/>
  <c r="E218" i="21"/>
  <c r="F218" i="21"/>
  <c r="N218" i="21"/>
  <c r="U218" i="21"/>
  <c r="V218" i="21"/>
  <c r="C287" i="21"/>
  <c r="G287" i="21"/>
  <c r="K287" i="21"/>
  <c r="O287" i="21"/>
  <c r="S287" i="21"/>
  <c r="W287" i="21"/>
  <c r="B287" i="21"/>
  <c r="D287" i="21"/>
  <c r="H287" i="21"/>
  <c r="L287" i="21"/>
  <c r="P287" i="21"/>
  <c r="T287" i="21"/>
  <c r="X287" i="21"/>
  <c r="E287" i="21"/>
  <c r="M287" i="21"/>
  <c r="U287" i="21"/>
  <c r="F287" i="21"/>
  <c r="N287" i="21"/>
  <c r="V287" i="21"/>
  <c r="I287" i="21"/>
  <c r="Y287" i="21"/>
  <c r="J287" i="21"/>
  <c r="R287" i="21"/>
  <c r="Q287" i="21"/>
  <c r="C253" i="21"/>
  <c r="G253" i="21"/>
  <c r="K253" i="21"/>
  <c r="O253" i="21"/>
  <c r="S253" i="21"/>
  <c r="W253" i="21"/>
  <c r="D253" i="21"/>
  <c r="H253" i="21"/>
  <c r="L253" i="21"/>
  <c r="P253" i="21"/>
  <c r="T253" i="21"/>
  <c r="X253" i="21"/>
  <c r="I253" i="21"/>
  <c r="Q253" i="21"/>
  <c r="Y253" i="21"/>
  <c r="B253" i="21"/>
  <c r="J253" i="21"/>
  <c r="R253" i="21"/>
  <c r="E253" i="21"/>
  <c r="U253" i="21"/>
  <c r="N253" i="21"/>
  <c r="F253" i="21"/>
  <c r="V253" i="21"/>
  <c r="M253" i="21"/>
  <c r="C391" i="28"/>
  <c r="G391" i="28"/>
  <c r="K391" i="28"/>
  <c r="O391" i="28"/>
  <c r="S391" i="28"/>
  <c r="W391" i="28"/>
  <c r="D391" i="28"/>
  <c r="H391" i="28"/>
  <c r="L391" i="28"/>
  <c r="P391" i="28"/>
  <c r="T391" i="28"/>
  <c r="X391" i="28"/>
  <c r="J391" i="28"/>
  <c r="R391" i="28"/>
  <c r="E391" i="28"/>
  <c r="M391" i="28"/>
  <c r="U391" i="28"/>
  <c r="I391" i="28"/>
  <c r="Y391" i="28"/>
  <c r="N391" i="28"/>
  <c r="V391" i="28"/>
  <c r="B391" i="28"/>
  <c r="Q391" i="28"/>
  <c r="F391" i="28"/>
  <c r="F357" i="28"/>
  <c r="J357" i="28"/>
  <c r="N357" i="28"/>
  <c r="R357" i="28"/>
  <c r="V357" i="28"/>
  <c r="C357" i="28"/>
  <c r="G357" i="28"/>
  <c r="K357" i="28"/>
  <c r="O357" i="28"/>
  <c r="S357" i="28"/>
  <c r="W357" i="28"/>
  <c r="I357" i="28"/>
  <c r="Q357" i="28"/>
  <c r="Y357" i="28"/>
  <c r="D357" i="28"/>
  <c r="L357" i="28"/>
  <c r="T357" i="28"/>
  <c r="B357" i="28"/>
  <c r="H357" i="28"/>
  <c r="X357" i="28"/>
  <c r="M357" i="28"/>
  <c r="E357" i="28"/>
  <c r="P357" i="28"/>
  <c r="U357" i="28"/>
  <c r="C220" i="28"/>
  <c r="G220" i="28"/>
  <c r="K220" i="28"/>
  <c r="O220" i="28"/>
  <c r="S220" i="28"/>
  <c r="W220" i="28"/>
  <c r="D220" i="28"/>
  <c r="H220" i="28"/>
  <c r="L220" i="28"/>
  <c r="P220" i="28"/>
  <c r="T220" i="28"/>
  <c r="X220" i="28"/>
  <c r="F220" i="28"/>
  <c r="N220" i="28"/>
  <c r="V220" i="28"/>
  <c r="I220" i="28"/>
  <c r="Q220" i="28"/>
  <c r="Y220" i="28"/>
  <c r="R220" i="28"/>
  <c r="U220" i="28"/>
  <c r="E220" i="28"/>
  <c r="J220" i="28"/>
  <c r="M220" i="28"/>
  <c r="B220" i="28"/>
  <c r="D425" i="28"/>
  <c r="H425" i="28"/>
  <c r="L425" i="28"/>
  <c r="P425" i="28"/>
  <c r="T425" i="28"/>
  <c r="X425" i="28"/>
  <c r="G425" i="28"/>
  <c r="M425" i="28"/>
  <c r="R425" i="28"/>
  <c r="W425" i="28"/>
  <c r="B425" i="28"/>
  <c r="C425" i="28"/>
  <c r="I425" i="28"/>
  <c r="N425" i="28"/>
  <c r="S425" i="28"/>
  <c r="Y425" i="28"/>
  <c r="K425" i="28"/>
  <c r="V425" i="28"/>
  <c r="E425" i="28"/>
  <c r="O425" i="28"/>
  <c r="J425" i="28"/>
  <c r="Q425" i="28"/>
  <c r="F425" i="28"/>
  <c r="U425" i="28"/>
  <c r="F254" i="28"/>
  <c r="J254" i="28"/>
  <c r="N254" i="28"/>
  <c r="R254" i="28"/>
  <c r="V254" i="28"/>
  <c r="C254" i="28"/>
  <c r="G254" i="28"/>
  <c r="K254" i="28"/>
  <c r="O254" i="28"/>
  <c r="S254" i="28"/>
  <c r="W254" i="28"/>
  <c r="B254" i="28"/>
  <c r="E254" i="28"/>
  <c r="M254" i="28"/>
  <c r="U254" i="28"/>
  <c r="H254" i="28"/>
  <c r="P254" i="28"/>
  <c r="X254" i="28"/>
  <c r="Q254" i="28"/>
  <c r="D254" i="28"/>
  <c r="T254" i="28"/>
  <c r="I254" i="28"/>
  <c r="Y254" i="28"/>
  <c r="L254" i="28"/>
  <c r="D288" i="28"/>
  <c r="H288" i="28"/>
  <c r="L288" i="28"/>
  <c r="P288" i="28"/>
  <c r="T288" i="28"/>
  <c r="X288" i="28"/>
  <c r="E288" i="28"/>
  <c r="I288" i="28"/>
  <c r="M288" i="28"/>
  <c r="Q288" i="28"/>
  <c r="U288" i="28"/>
  <c r="Y288" i="28"/>
  <c r="B288" i="28"/>
  <c r="C288" i="28"/>
  <c r="K288" i="28"/>
  <c r="S288" i="28"/>
  <c r="F288" i="28"/>
  <c r="N288" i="28"/>
  <c r="V288" i="28"/>
  <c r="J288" i="28"/>
  <c r="O288" i="28"/>
  <c r="R288" i="28"/>
  <c r="W288" i="28"/>
  <c r="G288" i="28"/>
  <c r="A255" i="28"/>
  <c r="A324" i="28"/>
  <c r="A221" i="28"/>
  <c r="A358" i="28"/>
  <c r="A392" i="28"/>
  <c r="A426" i="28"/>
  <c r="A289" i="28"/>
  <c r="A288" i="21"/>
  <c r="A254" i="21"/>
  <c r="A219" i="21"/>
  <c r="A150" i="21"/>
  <c r="A185" i="21"/>
  <c r="F185" i="21" l="1"/>
  <c r="J185" i="21"/>
  <c r="N185" i="21"/>
  <c r="R185" i="21"/>
  <c r="V185" i="21"/>
  <c r="D185" i="21"/>
  <c r="H185" i="21"/>
  <c r="L185" i="21"/>
  <c r="P185" i="21"/>
  <c r="T185" i="21"/>
  <c r="X185" i="21"/>
  <c r="G185" i="21"/>
  <c r="O185" i="21"/>
  <c r="W185" i="21"/>
  <c r="C185" i="21"/>
  <c r="K185" i="21"/>
  <c r="S185" i="21"/>
  <c r="Q185" i="21"/>
  <c r="I185" i="21"/>
  <c r="Y185" i="21"/>
  <c r="E185" i="21"/>
  <c r="M185" i="21"/>
  <c r="B185" i="21"/>
  <c r="U185" i="21"/>
  <c r="E324" i="28"/>
  <c r="I324" i="28"/>
  <c r="M324" i="28"/>
  <c r="Q324" i="28"/>
  <c r="U324" i="28"/>
  <c r="Y324" i="28"/>
  <c r="B324" i="28"/>
  <c r="C324" i="28"/>
  <c r="G324" i="28"/>
  <c r="K324" i="28"/>
  <c r="O324" i="28"/>
  <c r="S324" i="28"/>
  <c r="W324" i="28"/>
  <c r="F324" i="28"/>
  <c r="N324" i="28"/>
  <c r="V324" i="28"/>
  <c r="H324" i="28"/>
  <c r="P324" i="28"/>
  <c r="X324" i="28"/>
  <c r="J324" i="28"/>
  <c r="R324" i="28"/>
  <c r="D324" i="28"/>
  <c r="L324" i="28"/>
  <c r="T324" i="28"/>
  <c r="C323" i="21"/>
  <c r="G323" i="21"/>
  <c r="K323" i="21"/>
  <c r="O323" i="21"/>
  <c r="S323" i="21"/>
  <c r="W323" i="21"/>
  <c r="E323" i="21"/>
  <c r="I323" i="21"/>
  <c r="M323" i="21"/>
  <c r="Q323" i="21"/>
  <c r="U323" i="21"/>
  <c r="H323" i="21"/>
  <c r="P323" i="21"/>
  <c r="X323" i="21"/>
  <c r="D323" i="21"/>
  <c r="L323" i="21"/>
  <c r="T323" i="21"/>
  <c r="R323" i="21"/>
  <c r="F323" i="21"/>
  <c r="V323" i="21"/>
  <c r="B323" i="21"/>
  <c r="J323" i="21"/>
  <c r="Y323" i="21"/>
  <c r="N323" i="21"/>
  <c r="C392" i="21"/>
  <c r="S392" i="21"/>
  <c r="L392" i="21"/>
  <c r="E392" i="21"/>
  <c r="N392" i="21"/>
  <c r="R392" i="21"/>
  <c r="G392" i="21"/>
  <c r="W392" i="21"/>
  <c r="P392" i="21"/>
  <c r="M392" i="21"/>
  <c r="V392" i="21"/>
  <c r="I392" i="21"/>
  <c r="K392" i="21"/>
  <c r="D392" i="21"/>
  <c r="T392" i="21"/>
  <c r="U392" i="21"/>
  <c r="B392" i="21"/>
  <c r="J392" i="21"/>
  <c r="A393" i="21"/>
  <c r="O392" i="21"/>
  <c r="H392" i="21"/>
  <c r="X392" i="21"/>
  <c r="F392" i="21"/>
  <c r="Q392" i="21"/>
  <c r="Y392" i="21"/>
  <c r="E358" i="21"/>
  <c r="U358" i="21"/>
  <c r="N358" i="21"/>
  <c r="K358" i="21"/>
  <c r="T358" i="21"/>
  <c r="X358" i="21"/>
  <c r="I358" i="21"/>
  <c r="Y358" i="21"/>
  <c r="R358" i="21"/>
  <c r="S358" i="21"/>
  <c r="G358" i="21"/>
  <c r="O358" i="21"/>
  <c r="A359" i="21"/>
  <c r="M358" i="21"/>
  <c r="F358" i="21"/>
  <c r="V358" i="21"/>
  <c r="D358" i="21"/>
  <c r="W358" i="21"/>
  <c r="B358" i="21"/>
  <c r="Q358" i="21"/>
  <c r="J358" i="21"/>
  <c r="C358" i="21"/>
  <c r="L358" i="21"/>
  <c r="H358" i="21"/>
  <c r="P358" i="21"/>
  <c r="C426" i="21"/>
  <c r="S426" i="21"/>
  <c r="L426" i="21"/>
  <c r="E426" i="21"/>
  <c r="N426" i="21"/>
  <c r="R426" i="21"/>
  <c r="A427" i="21"/>
  <c r="G426" i="21"/>
  <c r="W426" i="21"/>
  <c r="P426" i="21"/>
  <c r="M426" i="21"/>
  <c r="V426" i="21"/>
  <c r="I426" i="21"/>
  <c r="K426" i="21"/>
  <c r="D426" i="21"/>
  <c r="T426" i="21"/>
  <c r="U426" i="21"/>
  <c r="B426" i="21"/>
  <c r="J426" i="21"/>
  <c r="O426" i="21"/>
  <c r="H426" i="21"/>
  <c r="X426" i="21"/>
  <c r="F426" i="21"/>
  <c r="Q426" i="21"/>
  <c r="Y426" i="21"/>
  <c r="A324" i="21"/>
  <c r="F150" i="21"/>
  <c r="J150" i="21"/>
  <c r="N150" i="21"/>
  <c r="R150" i="21"/>
  <c r="V150" i="21"/>
  <c r="C150" i="21"/>
  <c r="G150" i="21"/>
  <c r="K150" i="21"/>
  <c r="O150" i="21"/>
  <c r="S150" i="21"/>
  <c r="W150" i="21"/>
  <c r="D150" i="21"/>
  <c r="L150" i="21"/>
  <c r="T150" i="21"/>
  <c r="E150" i="21"/>
  <c r="M150" i="21"/>
  <c r="U150" i="21"/>
  <c r="B150" i="21"/>
  <c r="P150" i="21"/>
  <c r="X150" i="21"/>
  <c r="I150" i="21"/>
  <c r="Q150" i="21"/>
  <c r="H150" i="21"/>
  <c r="Y150" i="21"/>
  <c r="D219" i="21"/>
  <c r="H219" i="21"/>
  <c r="L219" i="21"/>
  <c r="P219" i="21"/>
  <c r="T219" i="21"/>
  <c r="X219" i="21"/>
  <c r="E219" i="21"/>
  <c r="I219" i="21"/>
  <c r="M219" i="21"/>
  <c r="Q219" i="21"/>
  <c r="U219" i="21"/>
  <c r="Y219" i="21"/>
  <c r="J219" i="21"/>
  <c r="R219" i="21"/>
  <c r="C219" i="21"/>
  <c r="K219" i="21"/>
  <c r="S219" i="21"/>
  <c r="B219" i="21"/>
  <c r="F219" i="21"/>
  <c r="V219" i="21"/>
  <c r="N219" i="21"/>
  <c r="O219" i="21"/>
  <c r="G219" i="21"/>
  <c r="W219" i="21"/>
  <c r="D254" i="21"/>
  <c r="H254" i="21"/>
  <c r="L254" i="21"/>
  <c r="P254" i="21"/>
  <c r="T254" i="21"/>
  <c r="X254" i="21"/>
  <c r="E254" i="21"/>
  <c r="I254" i="21"/>
  <c r="M254" i="21"/>
  <c r="Q254" i="21"/>
  <c r="U254" i="21"/>
  <c r="Y254" i="21"/>
  <c r="J254" i="21"/>
  <c r="R254" i="21"/>
  <c r="C254" i="21"/>
  <c r="K254" i="21"/>
  <c r="S254" i="21"/>
  <c r="B254" i="21"/>
  <c r="N254" i="21"/>
  <c r="F254" i="21"/>
  <c r="W254" i="21"/>
  <c r="O254" i="21"/>
  <c r="V254" i="21"/>
  <c r="G254" i="21"/>
  <c r="D288" i="21"/>
  <c r="H288" i="21"/>
  <c r="L288" i="21"/>
  <c r="P288" i="21"/>
  <c r="T288" i="21"/>
  <c r="X288" i="21"/>
  <c r="E288" i="21"/>
  <c r="I288" i="21"/>
  <c r="M288" i="21"/>
  <c r="Q288" i="21"/>
  <c r="U288" i="21"/>
  <c r="Y288" i="21"/>
  <c r="B288" i="21"/>
  <c r="F288" i="21"/>
  <c r="N288" i="21"/>
  <c r="V288" i="21"/>
  <c r="G288" i="21"/>
  <c r="O288" i="21"/>
  <c r="W288" i="21"/>
  <c r="R288" i="21"/>
  <c r="C288" i="21"/>
  <c r="S288" i="21"/>
  <c r="J288" i="21"/>
  <c r="K288" i="21"/>
  <c r="C358" i="28"/>
  <c r="G358" i="28"/>
  <c r="K358" i="28"/>
  <c r="O358" i="28"/>
  <c r="S358" i="28"/>
  <c r="W358" i="28"/>
  <c r="D358" i="28"/>
  <c r="H358" i="28"/>
  <c r="L358" i="28"/>
  <c r="P358" i="28"/>
  <c r="T358" i="28"/>
  <c r="X358" i="28"/>
  <c r="J358" i="28"/>
  <c r="R358" i="28"/>
  <c r="E358" i="28"/>
  <c r="M358" i="28"/>
  <c r="U358" i="28"/>
  <c r="Q358" i="28"/>
  <c r="F358" i="28"/>
  <c r="V358" i="28"/>
  <c r="B358" i="28"/>
  <c r="N358" i="28"/>
  <c r="Y358" i="28"/>
  <c r="I358" i="28"/>
  <c r="E289" i="28"/>
  <c r="I289" i="28"/>
  <c r="M289" i="28"/>
  <c r="Q289" i="28"/>
  <c r="U289" i="28"/>
  <c r="Y289" i="28"/>
  <c r="F289" i="28"/>
  <c r="J289" i="28"/>
  <c r="N289" i="28"/>
  <c r="R289" i="28"/>
  <c r="V289" i="28"/>
  <c r="D289" i="28"/>
  <c r="L289" i="28"/>
  <c r="T289" i="28"/>
  <c r="G289" i="28"/>
  <c r="O289" i="28"/>
  <c r="W289" i="28"/>
  <c r="C289" i="28"/>
  <c r="S289" i="28"/>
  <c r="B289" i="28"/>
  <c r="H289" i="28"/>
  <c r="X289" i="28"/>
  <c r="K289" i="28"/>
  <c r="P289" i="28"/>
  <c r="D221" i="28"/>
  <c r="H221" i="28"/>
  <c r="L221" i="28"/>
  <c r="P221" i="28"/>
  <c r="T221" i="28"/>
  <c r="X221" i="28"/>
  <c r="E221" i="28"/>
  <c r="I221" i="28"/>
  <c r="M221" i="28"/>
  <c r="Q221" i="28"/>
  <c r="U221" i="28"/>
  <c r="Y221" i="28"/>
  <c r="G221" i="28"/>
  <c r="O221" i="28"/>
  <c r="W221" i="28"/>
  <c r="B221" i="28"/>
  <c r="J221" i="28"/>
  <c r="R221" i="28"/>
  <c r="K221" i="28"/>
  <c r="S221" i="28"/>
  <c r="F221" i="28"/>
  <c r="C221" i="28"/>
  <c r="V221" i="28"/>
  <c r="N221" i="28"/>
  <c r="E426" i="28"/>
  <c r="I426" i="28"/>
  <c r="M426" i="28"/>
  <c r="Q426" i="28"/>
  <c r="U426" i="28"/>
  <c r="Y426" i="28"/>
  <c r="F426" i="28"/>
  <c r="K426" i="28"/>
  <c r="P426" i="28"/>
  <c r="V426" i="28"/>
  <c r="G426" i="28"/>
  <c r="L426" i="28"/>
  <c r="R426" i="28"/>
  <c r="W426" i="28"/>
  <c r="B426" i="28"/>
  <c r="J426" i="28"/>
  <c r="T426" i="28"/>
  <c r="C426" i="28"/>
  <c r="N426" i="28"/>
  <c r="X426" i="28"/>
  <c r="H426" i="28"/>
  <c r="O426" i="28"/>
  <c r="D426" i="28"/>
  <c r="S426" i="28"/>
  <c r="D392" i="28"/>
  <c r="H392" i="28"/>
  <c r="L392" i="28"/>
  <c r="P392" i="28"/>
  <c r="T392" i="28"/>
  <c r="X392" i="28"/>
  <c r="E392" i="28"/>
  <c r="I392" i="28"/>
  <c r="M392" i="28"/>
  <c r="Q392" i="28"/>
  <c r="U392" i="28"/>
  <c r="Y392" i="28"/>
  <c r="B392" i="28"/>
  <c r="C392" i="28"/>
  <c r="K392" i="28"/>
  <c r="S392" i="28"/>
  <c r="F392" i="28"/>
  <c r="N392" i="28"/>
  <c r="V392" i="28"/>
  <c r="R392" i="28"/>
  <c r="G392" i="28"/>
  <c r="W392" i="28"/>
  <c r="J392" i="28"/>
  <c r="O392" i="28"/>
  <c r="C255" i="28"/>
  <c r="G255" i="28"/>
  <c r="K255" i="28"/>
  <c r="O255" i="28"/>
  <c r="S255" i="28"/>
  <c r="W255" i="28"/>
  <c r="D255" i="28"/>
  <c r="H255" i="28"/>
  <c r="L255" i="28"/>
  <c r="P255" i="28"/>
  <c r="T255" i="28"/>
  <c r="X255" i="28"/>
  <c r="F255" i="28"/>
  <c r="N255" i="28"/>
  <c r="V255" i="28"/>
  <c r="I255" i="28"/>
  <c r="Q255" i="28"/>
  <c r="Y255" i="28"/>
  <c r="J255" i="28"/>
  <c r="M255" i="28"/>
  <c r="B255" i="28"/>
  <c r="R255" i="28"/>
  <c r="E255" i="28"/>
  <c r="U255" i="28"/>
  <c r="A427" i="28"/>
  <c r="A325" i="28"/>
  <c r="A359" i="28"/>
  <c r="A256" i="28"/>
  <c r="A290" i="28"/>
  <c r="A393" i="28"/>
  <c r="A255" i="21"/>
  <c r="A289" i="21"/>
  <c r="A220" i="21"/>
  <c r="A186" i="21"/>
  <c r="C186" i="21" l="1"/>
  <c r="G186" i="21"/>
  <c r="K186" i="21"/>
  <c r="O186" i="21"/>
  <c r="S186" i="21"/>
  <c r="W186" i="21"/>
  <c r="B186" i="21"/>
  <c r="E186" i="21"/>
  <c r="I186" i="21"/>
  <c r="M186" i="21"/>
  <c r="Q186" i="21"/>
  <c r="U186" i="21"/>
  <c r="Y186" i="21"/>
  <c r="H186" i="21"/>
  <c r="P186" i="21"/>
  <c r="X186" i="21"/>
  <c r="D186" i="21"/>
  <c r="L186" i="21"/>
  <c r="T186" i="21"/>
  <c r="J186" i="21"/>
  <c r="R186" i="21"/>
  <c r="N186" i="21"/>
  <c r="V186" i="21"/>
  <c r="F186" i="21"/>
  <c r="F325" i="28"/>
  <c r="J325" i="28"/>
  <c r="N325" i="28"/>
  <c r="R325" i="28"/>
  <c r="V325" i="28"/>
  <c r="D325" i="28"/>
  <c r="H325" i="28"/>
  <c r="L325" i="28"/>
  <c r="P325" i="28"/>
  <c r="T325" i="28"/>
  <c r="X325" i="28"/>
  <c r="G325" i="28"/>
  <c r="O325" i="28"/>
  <c r="W325" i="28"/>
  <c r="I325" i="28"/>
  <c r="Q325" i="28"/>
  <c r="Y325" i="28"/>
  <c r="C325" i="28"/>
  <c r="K325" i="28"/>
  <c r="S325" i="28"/>
  <c r="B325" i="28"/>
  <c r="E325" i="28"/>
  <c r="M325" i="28"/>
  <c r="U325" i="28"/>
  <c r="E324" i="21"/>
  <c r="I324" i="21"/>
  <c r="M324" i="21"/>
  <c r="Q324" i="21"/>
  <c r="U324" i="21"/>
  <c r="Y324" i="21"/>
  <c r="B324" i="21"/>
  <c r="C324" i="21"/>
  <c r="G324" i="21"/>
  <c r="K324" i="21"/>
  <c r="O324" i="21"/>
  <c r="S324" i="21"/>
  <c r="W324" i="21"/>
  <c r="F324" i="21"/>
  <c r="N324" i="21"/>
  <c r="V324" i="21"/>
  <c r="H324" i="21"/>
  <c r="P324" i="21"/>
  <c r="X324" i="21"/>
  <c r="J324" i="21"/>
  <c r="R324" i="21"/>
  <c r="D324" i="21"/>
  <c r="L324" i="21"/>
  <c r="T324" i="21"/>
  <c r="D393" i="21"/>
  <c r="T393" i="21"/>
  <c r="M393" i="21"/>
  <c r="F393" i="21"/>
  <c r="O393" i="21"/>
  <c r="R393" i="21"/>
  <c r="H393" i="21"/>
  <c r="X393" i="21"/>
  <c r="Q393" i="21"/>
  <c r="N393" i="21"/>
  <c r="W393" i="21"/>
  <c r="B393" i="21"/>
  <c r="A394" i="21"/>
  <c r="L393" i="21"/>
  <c r="E393" i="21"/>
  <c r="U393" i="21"/>
  <c r="V393" i="21"/>
  <c r="J393" i="21"/>
  <c r="S393" i="21"/>
  <c r="P393" i="21"/>
  <c r="I393" i="21"/>
  <c r="Y393" i="21"/>
  <c r="G393" i="21"/>
  <c r="K393" i="21"/>
  <c r="C393" i="21"/>
  <c r="A325" i="21"/>
  <c r="F359" i="21"/>
  <c r="V359" i="21"/>
  <c r="O359" i="21"/>
  <c r="L359" i="21"/>
  <c r="U359" i="21"/>
  <c r="I359" i="21"/>
  <c r="A360" i="21"/>
  <c r="J359" i="21"/>
  <c r="C359" i="21"/>
  <c r="S359" i="21"/>
  <c r="T359" i="21"/>
  <c r="P359" i="21"/>
  <c r="Y359" i="21"/>
  <c r="N359" i="21"/>
  <c r="G359" i="21"/>
  <c r="W359" i="21"/>
  <c r="E359" i="21"/>
  <c r="Q359" i="21"/>
  <c r="B359" i="21"/>
  <c r="R359" i="21"/>
  <c r="K359" i="21"/>
  <c r="D359" i="21"/>
  <c r="M359" i="21"/>
  <c r="H359" i="21"/>
  <c r="X359" i="21"/>
  <c r="D427" i="21"/>
  <c r="T427" i="21"/>
  <c r="M427" i="21"/>
  <c r="N427" i="21"/>
  <c r="W427" i="21"/>
  <c r="R427" i="21"/>
  <c r="H427" i="21"/>
  <c r="X427" i="21"/>
  <c r="Q427" i="21"/>
  <c r="V427" i="21"/>
  <c r="J427" i="21"/>
  <c r="B427" i="21"/>
  <c r="L427" i="21"/>
  <c r="E427" i="21"/>
  <c r="U427" i="21"/>
  <c r="G427" i="21"/>
  <c r="Y427" i="21"/>
  <c r="S427" i="21"/>
  <c r="P427" i="21"/>
  <c r="I427" i="21"/>
  <c r="F427" i="21"/>
  <c r="O427" i="21"/>
  <c r="K427" i="21"/>
  <c r="C427" i="21"/>
  <c r="A428" i="21"/>
  <c r="E220" i="21"/>
  <c r="I220" i="21"/>
  <c r="M220" i="21"/>
  <c r="Q220" i="21"/>
  <c r="U220" i="21"/>
  <c r="Y220" i="21"/>
  <c r="B220" i="21"/>
  <c r="F220" i="21"/>
  <c r="J220" i="21"/>
  <c r="N220" i="21"/>
  <c r="R220" i="21"/>
  <c r="V220" i="21"/>
  <c r="C220" i="21"/>
  <c r="K220" i="21"/>
  <c r="S220" i="21"/>
  <c r="D220" i="21"/>
  <c r="L220" i="21"/>
  <c r="T220" i="21"/>
  <c r="O220" i="21"/>
  <c r="W220" i="21"/>
  <c r="X220" i="21"/>
  <c r="P220" i="21"/>
  <c r="G220" i="21"/>
  <c r="H220" i="21"/>
  <c r="E289" i="21"/>
  <c r="I289" i="21"/>
  <c r="M289" i="21"/>
  <c r="Q289" i="21"/>
  <c r="U289" i="21"/>
  <c r="Y289" i="21"/>
  <c r="F289" i="21"/>
  <c r="J289" i="21"/>
  <c r="N289" i="21"/>
  <c r="R289" i="21"/>
  <c r="V289" i="21"/>
  <c r="G289" i="21"/>
  <c r="O289" i="21"/>
  <c r="W289" i="21"/>
  <c r="H289" i="21"/>
  <c r="P289" i="21"/>
  <c r="X289" i="21"/>
  <c r="K289" i="21"/>
  <c r="L289" i="21"/>
  <c r="S289" i="21"/>
  <c r="T289" i="21"/>
  <c r="C289" i="21"/>
  <c r="B289" i="21"/>
  <c r="D289" i="21"/>
  <c r="E255" i="21"/>
  <c r="I255" i="21"/>
  <c r="M255" i="21"/>
  <c r="Q255" i="21"/>
  <c r="U255" i="21"/>
  <c r="Y255" i="21"/>
  <c r="B255" i="21"/>
  <c r="F255" i="21"/>
  <c r="J255" i="21"/>
  <c r="N255" i="21"/>
  <c r="R255" i="21"/>
  <c r="V255" i="21"/>
  <c r="C255" i="21"/>
  <c r="K255" i="21"/>
  <c r="S255" i="21"/>
  <c r="D255" i="21"/>
  <c r="L255" i="21"/>
  <c r="T255" i="21"/>
  <c r="G255" i="21"/>
  <c r="W255" i="21"/>
  <c r="O255" i="21"/>
  <c r="H255" i="21"/>
  <c r="X255" i="21"/>
  <c r="P255" i="21"/>
  <c r="D359" i="28"/>
  <c r="H359" i="28"/>
  <c r="E359" i="28"/>
  <c r="I359" i="28"/>
  <c r="M359" i="28"/>
  <c r="Q359" i="28"/>
  <c r="U359" i="28"/>
  <c r="Y359" i="28"/>
  <c r="B359" i="28"/>
  <c r="C359" i="28"/>
  <c r="K359" i="28"/>
  <c r="P359" i="28"/>
  <c r="V359" i="28"/>
  <c r="F359" i="28"/>
  <c r="L359" i="28"/>
  <c r="R359" i="28"/>
  <c r="W359" i="28"/>
  <c r="J359" i="28"/>
  <c r="T359" i="28"/>
  <c r="N359" i="28"/>
  <c r="X359" i="28"/>
  <c r="S359" i="28"/>
  <c r="G359" i="28"/>
  <c r="O359" i="28"/>
  <c r="E393" i="28"/>
  <c r="I393" i="28"/>
  <c r="M393" i="28"/>
  <c r="Q393" i="28"/>
  <c r="U393" i="28"/>
  <c r="F393" i="28"/>
  <c r="J393" i="28"/>
  <c r="N393" i="28"/>
  <c r="R393" i="28"/>
  <c r="V393" i="28"/>
  <c r="D393" i="28"/>
  <c r="L393" i="28"/>
  <c r="T393" i="28"/>
  <c r="G393" i="28"/>
  <c r="O393" i="28"/>
  <c r="W393" i="28"/>
  <c r="K393" i="28"/>
  <c r="Y393" i="28"/>
  <c r="B393" i="28"/>
  <c r="P393" i="28"/>
  <c r="H393" i="28"/>
  <c r="S393" i="28"/>
  <c r="C393" i="28"/>
  <c r="X393" i="28"/>
  <c r="F290" i="28"/>
  <c r="J290" i="28"/>
  <c r="N290" i="28"/>
  <c r="R290" i="28"/>
  <c r="V290" i="28"/>
  <c r="C290" i="28"/>
  <c r="G290" i="28"/>
  <c r="K290" i="28"/>
  <c r="O290" i="28"/>
  <c r="S290" i="28"/>
  <c r="W290" i="28"/>
  <c r="E290" i="28"/>
  <c r="M290" i="28"/>
  <c r="U290" i="28"/>
  <c r="B290" i="28"/>
  <c r="H290" i="28"/>
  <c r="P290" i="28"/>
  <c r="X290" i="28"/>
  <c r="L290" i="28"/>
  <c r="Q290" i="28"/>
  <c r="D290" i="28"/>
  <c r="I290" i="28"/>
  <c r="T290" i="28"/>
  <c r="Y290" i="28"/>
  <c r="D256" i="28"/>
  <c r="H256" i="28"/>
  <c r="L256" i="28"/>
  <c r="P256" i="28"/>
  <c r="T256" i="28"/>
  <c r="X256" i="28"/>
  <c r="E256" i="28"/>
  <c r="I256" i="28"/>
  <c r="M256" i="28"/>
  <c r="Q256" i="28"/>
  <c r="U256" i="28"/>
  <c r="Y256" i="28"/>
  <c r="G256" i="28"/>
  <c r="O256" i="28"/>
  <c r="W256" i="28"/>
  <c r="B256" i="28"/>
  <c r="J256" i="28"/>
  <c r="R256" i="28"/>
  <c r="C256" i="28"/>
  <c r="S256" i="28"/>
  <c r="F256" i="28"/>
  <c r="V256" i="28"/>
  <c r="K256" i="28"/>
  <c r="N256" i="28"/>
  <c r="F427" i="28"/>
  <c r="J427" i="28"/>
  <c r="N427" i="28"/>
  <c r="R427" i="28"/>
  <c r="V427" i="28"/>
  <c r="D427" i="28"/>
  <c r="I427" i="28"/>
  <c r="O427" i="28"/>
  <c r="T427" i="28"/>
  <c r="Y427" i="28"/>
  <c r="E427" i="28"/>
  <c r="K427" i="28"/>
  <c r="P427" i="28"/>
  <c r="U427" i="28"/>
  <c r="H427" i="28"/>
  <c r="S427" i="28"/>
  <c r="L427" i="28"/>
  <c r="W427" i="28"/>
  <c r="B427" i="28"/>
  <c r="G427" i="28"/>
  <c r="M427" i="28"/>
  <c r="C427" i="28"/>
  <c r="Q427" i="28"/>
  <c r="X427" i="28"/>
  <c r="A394" i="28"/>
  <c r="A291" i="28"/>
  <c r="A360" i="28"/>
  <c r="A326" i="28"/>
  <c r="A428" i="28"/>
  <c r="A290" i="21"/>
  <c r="A256" i="21"/>
  <c r="A221" i="21"/>
  <c r="C326" i="28" l="1"/>
  <c r="G326" i="28"/>
  <c r="K326" i="28"/>
  <c r="O326" i="28"/>
  <c r="S326" i="28"/>
  <c r="W326" i="28"/>
  <c r="E326" i="28"/>
  <c r="I326" i="28"/>
  <c r="M326" i="28"/>
  <c r="Q326" i="28"/>
  <c r="U326" i="28"/>
  <c r="Y326" i="28"/>
  <c r="B326" i="28"/>
  <c r="H326" i="28"/>
  <c r="P326" i="28"/>
  <c r="X326" i="28"/>
  <c r="J326" i="28"/>
  <c r="R326" i="28"/>
  <c r="D326" i="28"/>
  <c r="L326" i="28"/>
  <c r="T326" i="28"/>
  <c r="F326" i="28"/>
  <c r="N326" i="28"/>
  <c r="V326" i="28"/>
  <c r="F325" i="21"/>
  <c r="J325" i="21"/>
  <c r="N325" i="21"/>
  <c r="R325" i="21"/>
  <c r="V325" i="21"/>
  <c r="D325" i="21"/>
  <c r="H325" i="21"/>
  <c r="L325" i="21"/>
  <c r="P325" i="21"/>
  <c r="T325" i="21"/>
  <c r="X325" i="21"/>
  <c r="G325" i="21"/>
  <c r="O325" i="21"/>
  <c r="W325" i="21"/>
  <c r="I325" i="21"/>
  <c r="Q325" i="21"/>
  <c r="Y325" i="21"/>
  <c r="C325" i="21"/>
  <c r="K325" i="21"/>
  <c r="S325" i="21"/>
  <c r="B325" i="21"/>
  <c r="E325" i="21"/>
  <c r="M325" i="21"/>
  <c r="U325" i="21"/>
  <c r="D428" i="21"/>
  <c r="T428" i="21"/>
  <c r="M428" i="21"/>
  <c r="J428" i="21"/>
  <c r="S428" i="21"/>
  <c r="F428" i="21"/>
  <c r="H428" i="21"/>
  <c r="X428" i="21"/>
  <c r="Q428" i="21"/>
  <c r="R428" i="21"/>
  <c r="N428" i="21"/>
  <c r="G428" i="21"/>
  <c r="L428" i="21"/>
  <c r="E428" i="21"/>
  <c r="U428" i="21"/>
  <c r="C428" i="21"/>
  <c r="O428" i="21"/>
  <c r="V428" i="21"/>
  <c r="A429" i="21"/>
  <c r="P428" i="21"/>
  <c r="I428" i="21"/>
  <c r="Y428" i="21"/>
  <c r="K428" i="21"/>
  <c r="B428" i="21"/>
  <c r="W428" i="21"/>
  <c r="C360" i="21"/>
  <c r="S360" i="21"/>
  <c r="H360" i="21"/>
  <c r="X360" i="21"/>
  <c r="F360" i="21"/>
  <c r="Y360" i="21"/>
  <c r="G360" i="21"/>
  <c r="W360" i="21"/>
  <c r="L360" i="21"/>
  <c r="E360" i="21"/>
  <c r="N360" i="21"/>
  <c r="J360" i="21"/>
  <c r="K360" i="21"/>
  <c r="B360" i="21"/>
  <c r="P360" i="21"/>
  <c r="M360" i="21"/>
  <c r="V360" i="21"/>
  <c r="Q360" i="21"/>
  <c r="O360" i="21"/>
  <c r="D360" i="21"/>
  <c r="T360" i="21"/>
  <c r="U360" i="21"/>
  <c r="I360" i="21"/>
  <c r="R360" i="21"/>
  <c r="A361" i="21"/>
  <c r="A326" i="21"/>
  <c r="E394" i="21"/>
  <c r="U394" i="21"/>
  <c r="N394" i="21"/>
  <c r="O394" i="21"/>
  <c r="X394" i="21"/>
  <c r="T394" i="21"/>
  <c r="A395" i="21"/>
  <c r="I394" i="21"/>
  <c r="Y394" i="21"/>
  <c r="R394" i="21"/>
  <c r="W394" i="21"/>
  <c r="C394" i="21"/>
  <c r="B394" i="21"/>
  <c r="M394" i="21"/>
  <c r="F394" i="21"/>
  <c r="V394" i="21"/>
  <c r="H394" i="21"/>
  <c r="S394" i="21"/>
  <c r="K394" i="21"/>
  <c r="Q394" i="21"/>
  <c r="J394" i="21"/>
  <c r="G394" i="21"/>
  <c r="P394" i="21"/>
  <c r="D394" i="21"/>
  <c r="L394" i="21"/>
  <c r="F221" i="21"/>
  <c r="J221" i="21"/>
  <c r="N221" i="21"/>
  <c r="R221" i="21"/>
  <c r="V221" i="21"/>
  <c r="C221" i="21"/>
  <c r="G221" i="21"/>
  <c r="K221" i="21"/>
  <c r="O221" i="21"/>
  <c r="S221" i="21"/>
  <c r="W221" i="21"/>
  <c r="B221" i="21"/>
  <c r="D221" i="21"/>
  <c r="L221" i="21"/>
  <c r="T221" i="21"/>
  <c r="E221" i="21"/>
  <c r="M221" i="21"/>
  <c r="U221" i="21"/>
  <c r="H221" i="21"/>
  <c r="X221" i="21"/>
  <c r="I221" i="21"/>
  <c r="Y221" i="21"/>
  <c r="P221" i="21"/>
  <c r="Q221" i="21"/>
  <c r="F256" i="21"/>
  <c r="J256" i="21"/>
  <c r="N256" i="21"/>
  <c r="R256" i="21"/>
  <c r="V256" i="21"/>
  <c r="C256" i="21"/>
  <c r="G256" i="21"/>
  <c r="K256" i="21"/>
  <c r="O256" i="21"/>
  <c r="S256" i="21"/>
  <c r="W256" i="21"/>
  <c r="B256" i="21"/>
  <c r="D256" i="21"/>
  <c r="L256" i="21"/>
  <c r="T256" i="21"/>
  <c r="E256" i="21"/>
  <c r="M256" i="21"/>
  <c r="U256" i="21"/>
  <c r="P256" i="21"/>
  <c r="X256" i="21"/>
  <c r="I256" i="21"/>
  <c r="Q256" i="21"/>
  <c r="H256" i="21"/>
  <c r="Y256" i="21"/>
  <c r="F290" i="21"/>
  <c r="J290" i="21"/>
  <c r="N290" i="21"/>
  <c r="R290" i="21"/>
  <c r="V290" i="21"/>
  <c r="C290" i="21"/>
  <c r="G290" i="21"/>
  <c r="K290" i="21"/>
  <c r="O290" i="21"/>
  <c r="S290" i="21"/>
  <c r="W290" i="21"/>
  <c r="H290" i="21"/>
  <c r="P290" i="21"/>
  <c r="X290" i="21"/>
  <c r="I290" i="21"/>
  <c r="Q290" i="21"/>
  <c r="Y290" i="21"/>
  <c r="D290" i="21"/>
  <c r="T290" i="21"/>
  <c r="E290" i="21"/>
  <c r="U290" i="21"/>
  <c r="M290" i="21"/>
  <c r="B290" i="21"/>
  <c r="L290" i="21"/>
  <c r="C428" i="28"/>
  <c r="G428" i="28"/>
  <c r="K428" i="28"/>
  <c r="O428" i="28"/>
  <c r="S428" i="28"/>
  <c r="W428" i="28"/>
  <c r="H428" i="28"/>
  <c r="M428" i="28"/>
  <c r="R428" i="28"/>
  <c r="X428" i="28"/>
  <c r="D428" i="28"/>
  <c r="I428" i="28"/>
  <c r="N428" i="28"/>
  <c r="T428" i="28"/>
  <c r="Y428" i="28"/>
  <c r="F428" i="28"/>
  <c r="Q428" i="28"/>
  <c r="J428" i="28"/>
  <c r="U428" i="28"/>
  <c r="E428" i="28"/>
  <c r="L428" i="28"/>
  <c r="B428" i="28"/>
  <c r="V428" i="28"/>
  <c r="P428" i="28"/>
  <c r="F360" i="28"/>
  <c r="J360" i="28"/>
  <c r="N360" i="28"/>
  <c r="R360" i="28"/>
  <c r="V360" i="28"/>
  <c r="D360" i="28"/>
  <c r="I360" i="28"/>
  <c r="O360" i="28"/>
  <c r="T360" i="28"/>
  <c r="Y360" i="28"/>
  <c r="E360" i="28"/>
  <c r="K360" i="28"/>
  <c r="P360" i="28"/>
  <c r="U360" i="28"/>
  <c r="H360" i="28"/>
  <c r="S360" i="28"/>
  <c r="L360" i="28"/>
  <c r="W360" i="28"/>
  <c r="Q360" i="28"/>
  <c r="C360" i="28"/>
  <c r="X360" i="28"/>
  <c r="G360" i="28"/>
  <c r="M360" i="28"/>
  <c r="B360" i="28"/>
  <c r="C291" i="28"/>
  <c r="G291" i="28"/>
  <c r="K291" i="28"/>
  <c r="O291" i="28"/>
  <c r="S291" i="28"/>
  <c r="W291" i="28"/>
  <c r="B291" i="28"/>
  <c r="D291" i="28"/>
  <c r="H291" i="28"/>
  <c r="L291" i="28"/>
  <c r="P291" i="28"/>
  <c r="T291" i="28"/>
  <c r="X291" i="28"/>
  <c r="F291" i="28"/>
  <c r="N291" i="28"/>
  <c r="V291" i="28"/>
  <c r="I291" i="28"/>
  <c r="Q291" i="28"/>
  <c r="Y291" i="28"/>
  <c r="E291" i="28"/>
  <c r="U291" i="28"/>
  <c r="J291" i="28"/>
  <c r="M291" i="28"/>
  <c r="R291" i="28"/>
  <c r="C394" i="28"/>
  <c r="G394" i="28"/>
  <c r="K394" i="28"/>
  <c r="O394" i="28"/>
  <c r="S394" i="28"/>
  <c r="W394" i="28"/>
  <c r="D394" i="28"/>
  <c r="I394" i="28"/>
  <c r="N394" i="28"/>
  <c r="T394" i="28"/>
  <c r="Y394" i="28"/>
  <c r="B394" i="28"/>
  <c r="E394" i="28"/>
  <c r="J394" i="28"/>
  <c r="P394" i="28"/>
  <c r="U394" i="28"/>
  <c r="M394" i="28"/>
  <c r="X394" i="28"/>
  <c r="F394" i="28"/>
  <c r="Q394" i="28"/>
  <c r="L394" i="28"/>
  <c r="R394" i="28"/>
  <c r="H394" i="28"/>
  <c r="V394" i="28"/>
  <c r="A429" i="28"/>
  <c r="A327" i="28"/>
  <c r="A361" i="28"/>
  <c r="A395" i="28"/>
  <c r="A291" i="21"/>
  <c r="D327" i="28" l="1"/>
  <c r="H327" i="28"/>
  <c r="L327" i="28"/>
  <c r="P327" i="28"/>
  <c r="T327" i="28"/>
  <c r="X327" i="28"/>
  <c r="F327" i="28"/>
  <c r="J327" i="28"/>
  <c r="N327" i="28"/>
  <c r="R327" i="28"/>
  <c r="V327" i="28"/>
  <c r="I327" i="28"/>
  <c r="Q327" i="28"/>
  <c r="Y327" i="28"/>
  <c r="C327" i="28"/>
  <c r="K327" i="28"/>
  <c r="S327" i="28"/>
  <c r="E327" i="28"/>
  <c r="M327" i="28"/>
  <c r="U327" i="28"/>
  <c r="G327" i="28"/>
  <c r="O327" i="28"/>
  <c r="W327" i="28"/>
  <c r="B327" i="28"/>
  <c r="C326" i="21"/>
  <c r="G326" i="21"/>
  <c r="K326" i="21"/>
  <c r="O326" i="21"/>
  <c r="S326" i="21"/>
  <c r="W326" i="21"/>
  <c r="E326" i="21"/>
  <c r="I326" i="21"/>
  <c r="M326" i="21"/>
  <c r="Q326" i="21"/>
  <c r="U326" i="21"/>
  <c r="Y326" i="21"/>
  <c r="B326" i="21"/>
  <c r="H326" i="21"/>
  <c r="P326" i="21"/>
  <c r="X326" i="21"/>
  <c r="J326" i="21"/>
  <c r="R326" i="21"/>
  <c r="D326" i="21"/>
  <c r="L326" i="21"/>
  <c r="T326" i="21"/>
  <c r="F326" i="21"/>
  <c r="N326" i="21"/>
  <c r="V326" i="21"/>
  <c r="E429" i="21"/>
  <c r="U429" i="21"/>
  <c r="J429" i="21"/>
  <c r="C429" i="21"/>
  <c r="L429" i="21"/>
  <c r="H429" i="21"/>
  <c r="I429" i="21"/>
  <c r="Y429" i="21"/>
  <c r="N429" i="21"/>
  <c r="K429" i="21"/>
  <c r="T429" i="21"/>
  <c r="X429" i="21"/>
  <c r="A430" i="21"/>
  <c r="M429" i="21"/>
  <c r="B429" i="21"/>
  <c r="R429" i="21"/>
  <c r="S429" i="21"/>
  <c r="G429" i="21"/>
  <c r="O429" i="21"/>
  <c r="Q429" i="21"/>
  <c r="F429" i="21"/>
  <c r="V429" i="21"/>
  <c r="D429" i="21"/>
  <c r="W429" i="21"/>
  <c r="P429" i="21"/>
  <c r="F395" i="21"/>
  <c r="V395" i="21"/>
  <c r="O395" i="21"/>
  <c r="P395" i="21"/>
  <c r="Q395" i="21"/>
  <c r="D395" i="21"/>
  <c r="J395" i="21"/>
  <c r="C395" i="21"/>
  <c r="S395" i="21"/>
  <c r="X395" i="21"/>
  <c r="Y395" i="21"/>
  <c r="E395" i="21"/>
  <c r="N395" i="21"/>
  <c r="G395" i="21"/>
  <c r="W395" i="21"/>
  <c r="B395" i="21"/>
  <c r="L395" i="21"/>
  <c r="U395" i="21"/>
  <c r="A396" i="21"/>
  <c r="R395" i="21"/>
  <c r="K395" i="21"/>
  <c r="H395" i="21"/>
  <c r="I395" i="21"/>
  <c r="M395" i="21"/>
  <c r="T395" i="21"/>
  <c r="D361" i="21"/>
  <c r="T361" i="21"/>
  <c r="M361" i="21"/>
  <c r="B361" i="21"/>
  <c r="G361" i="21"/>
  <c r="C361" i="21"/>
  <c r="H361" i="21"/>
  <c r="X361" i="21"/>
  <c r="Q361" i="21"/>
  <c r="F361" i="21"/>
  <c r="O361" i="21"/>
  <c r="S361" i="21"/>
  <c r="L361" i="21"/>
  <c r="E361" i="21"/>
  <c r="U361" i="21"/>
  <c r="N361" i="21"/>
  <c r="W361" i="21"/>
  <c r="J361" i="21"/>
  <c r="P361" i="21"/>
  <c r="I361" i="21"/>
  <c r="Y361" i="21"/>
  <c r="V361" i="21"/>
  <c r="R361" i="21"/>
  <c r="K361" i="21"/>
  <c r="A362" i="21"/>
  <c r="A327" i="21"/>
  <c r="C291" i="21"/>
  <c r="G291" i="21"/>
  <c r="K291" i="21"/>
  <c r="O291" i="21"/>
  <c r="S291" i="21"/>
  <c r="W291" i="21"/>
  <c r="B291" i="21"/>
  <c r="D291" i="21"/>
  <c r="H291" i="21"/>
  <c r="L291" i="21"/>
  <c r="P291" i="21"/>
  <c r="T291" i="21"/>
  <c r="X291" i="21"/>
  <c r="I291" i="21"/>
  <c r="Q291" i="21"/>
  <c r="Y291" i="21"/>
  <c r="J291" i="21"/>
  <c r="R291" i="21"/>
  <c r="M291" i="21"/>
  <c r="N291" i="21"/>
  <c r="E291" i="21"/>
  <c r="F291" i="21"/>
  <c r="U291" i="21"/>
  <c r="V291" i="21"/>
  <c r="D395" i="28"/>
  <c r="H395" i="28"/>
  <c r="L395" i="28"/>
  <c r="P395" i="28"/>
  <c r="T395" i="28"/>
  <c r="X395" i="28"/>
  <c r="G395" i="28"/>
  <c r="M395" i="28"/>
  <c r="R395" i="28"/>
  <c r="W395" i="28"/>
  <c r="C395" i="28"/>
  <c r="I395" i="28"/>
  <c r="N395" i="28"/>
  <c r="S395" i="28"/>
  <c r="Y395" i="28"/>
  <c r="B395" i="28"/>
  <c r="K395" i="28"/>
  <c r="V395" i="28"/>
  <c r="E395" i="28"/>
  <c r="O395" i="28"/>
  <c r="J395" i="28"/>
  <c r="Q395" i="28"/>
  <c r="U395" i="28"/>
  <c r="F395" i="28"/>
  <c r="C361" i="28"/>
  <c r="G361" i="28"/>
  <c r="K361" i="28"/>
  <c r="O361" i="28"/>
  <c r="S361" i="28"/>
  <c r="W361" i="28"/>
  <c r="H361" i="28"/>
  <c r="M361" i="28"/>
  <c r="R361" i="28"/>
  <c r="X361" i="28"/>
  <c r="B361" i="28"/>
  <c r="D361" i="28"/>
  <c r="I361" i="28"/>
  <c r="N361" i="28"/>
  <c r="T361" i="28"/>
  <c r="Y361" i="28"/>
  <c r="F361" i="28"/>
  <c r="Q361" i="28"/>
  <c r="J361" i="28"/>
  <c r="U361" i="28"/>
  <c r="P361" i="28"/>
  <c r="V361" i="28"/>
  <c r="E361" i="28"/>
  <c r="L361" i="28"/>
  <c r="E429" i="28"/>
  <c r="I429" i="28"/>
  <c r="M429" i="28"/>
  <c r="Q429" i="28"/>
  <c r="U429" i="28"/>
  <c r="Y429" i="28"/>
  <c r="B429" i="28"/>
  <c r="F429" i="28"/>
  <c r="J429" i="28"/>
  <c r="N429" i="28"/>
  <c r="R429" i="28"/>
  <c r="V429" i="28"/>
  <c r="D429" i="28"/>
  <c r="L429" i="28"/>
  <c r="T429" i="28"/>
  <c r="G429" i="28"/>
  <c r="O429" i="28"/>
  <c r="W429" i="28"/>
  <c r="C429" i="28"/>
  <c r="S429" i="28"/>
  <c r="H429" i="28"/>
  <c r="X429" i="28"/>
  <c r="K429" i="28"/>
  <c r="P429" i="28"/>
  <c r="A362" i="28"/>
  <c r="A396" i="28"/>
  <c r="A430" i="28"/>
  <c r="D327" i="21" l="1"/>
  <c r="H327" i="21"/>
  <c r="L327" i="21"/>
  <c r="P327" i="21"/>
  <c r="T327" i="21"/>
  <c r="X327" i="21"/>
  <c r="F327" i="21"/>
  <c r="J327" i="21"/>
  <c r="N327" i="21"/>
  <c r="R327" i="21"/>
  <c r="V327" i="21"/>
  <c r="I327" i="21"/>
  <c r="Q327" i="21"/>
  <c r="Y327" i="21"/>
  <c r="C327" i="21"/>
  <c r="K327" i="21"/>
  <c r="S327" i="21"/>
  <c r="E327" i="21"/>
  <c r="M327" i="21"/>
  <c r="U327" i="21"/>
  <c r="G327" i="21"/>
  <c r="O327" i="21"/>
  <c r="W327" i="21"/>
  <c r="B327" i="21"/>
  <c r="A397" i="21"/>
  <c r="G396" i="21"/>
  <c r="W396" i="21"/>
  <c r="P396" i="21"/>
  <c r="Q396" i="21"/>
  <c r="B396" i="21"/>
  <c r="V396" i="21"/>
  <c r="K396" i="21"/>
  <c r="D396" i="21"/>
  <c r="T396" i="21"/>
  <c r="Y396" i="21"/>
  <c r="E396" i="21"/>
  <c r="M396" i="21"/>
  <c r="O396" i="21"/>
  <c r="H396" i="21"/>
  <c r="X396" i="21"/>
  <c r="J396" i="21"/>
  <c r="U396" i="21"/>
  <c r="N396" i="21"/>
  <c r="C396" i="21"/>
  <c r="S396" i="21"/>
  <c r="L396" i="21"/>
  <c r="I396" i="21"/>
  <c r="R396" i="21"/>
  <c r="F396" i="21"/>
  <c r="I362" i="21"/>
  <c r="Y362" i="21"/>
  <c r="R362" i="21"/>
  <c r="W362" i="21"/>
  <c r="X362" i="21"/>
  <c r="D362" i="21"/>
  <c r="M362" i="21"/>
  <c r="F362" i="21"/>
  <c r="V362" i="21"/>
  <c r="B362" i="21"/>
  <c r="K362" i="21"/>
  <c r="S362" i="21"/>
  <c r="Q362" i="21"/>
  <c r="J362" i="21"/>
  <c r="G362" i="21"/>
  <c r="H362" i="21"/>
  <c r="L362" i="21"/>
  <c r="T362" i="21"/>
  <c r="E362" i="21"/>
  <c r="U362" i="21"/>
  <c r="N362" i="21"/>
  <c r="O362" i="21"/>
  <c r="P362" i="21"/>
  <c r="C362" i="21"/>
  <c r="A431" i="21"/>
  <c r="J430" i="21"/>
  <c r="C430" i="21"/>
  <c r="S430" i="21"/>
  <c r="L430" i="21"/>
  <c r="U430" i="21"/>
  <c r="Y430" i="21"/>
  <c r="N430" i="21"/>
  <c r="G430" i="21"/>
  <c r="W430" i="21"/>
  <c r="T430" i="21"/>
  <c r="P430" i="21"/>
  <c r="H430" i="21"/>
  <c r="R430" i="21"/>
  <c r="K430" i="21"/>
  <c r="B430" i="21"/>
  <c r="E430" i="21"/>
  <c r="Q430" i="21"/>
  <c r="I430" i="21"/>
  <c r="F430" i="21"/>
  <c r="V430" i="21"/>
  <c r="O430" i="21"/>
  <c r="D430" i="21"/>
  <c r="M430" i="21"/>
  <c r="X430" i="21"/>
  <c r="E396" i="28"/>
  <c r="I396" i="28"/>
  <c r="M396" i="28"/>
  <c r="Q396" i="28"/>
  <c r="U396" i="28"/>
  <c r="Y396" i="28"/>
  <c r="B396" i="28"/>
  <c r="F396" i="28"/>
  <c r="K396" i="28"/>
  <c r="P396" i="28"/>
  <c r="V396" i="28"/>
  <c r="G396" i="28"/>
  <c r="L396" i="28"/>
  <c r="R396" i="28"/>
  <c r="W396" i="28"/>
  <c r="J396" i="28"/>
  <c r="T396" i="28"/>
  <c r="C396" i="28"/>
  <c r="N396" i="28"/>
  <c r="X396" i="28"/>
  <c r="H396" i="28"/>
  <c r="O396" i="28"/>
  <c r="D396" i="28"/>
  <c r="S396" i="28"/>
  <c r="F430" i="28"/>
  <c r="J430" i="28"/>
  <c r="N430" i="28"/>
  <c r="R430" i="28"/>
  <c r="V430" i="28"/>
  <c r="C430" i="28"/>
  <c r="G430" i="28"/>
  <c r="K430" i="28"/>
  <c r="O430" i="28"/>
  <c r="S430" i="28"/>
  <c r="W430" i="28"/>
  <c r="B430" i="28"/>
  <c r="E430" i="28"/>
  <c r="M430" i="28"/>
  <c r="U430" i="28"/>
  <c r="H430" i="28"/>
  <c r="P430" i="28"/>
  <c r="X430" i="28"/>
  <c r="L430" i="28"/>
  <c r="Q430" i="28"/>
  <c r="I430" i="28"/>
  <c r="T430" i="28"/>
  <c r="D430" i="28"/>
  <c r="Y430" i="28"/>
  <c r="D362" i="28"/>
  <c r="H362" i="28"/>
  <c r="L362" i="28"/>
  <c r="P362" i="28"/>
  <c r="T362" i="28"/>
  <c r="X362" i="28"/>
  <c r="F362" i="28"/>
  <c r="K362" i="28"/>
  <c r="Q362" i="28"/>
  <c r="V362" i="28"/>
  <c r="G362" i="28"/>
  <c r="M362" i="28"/>
  <c r="R362" i="28"/>
  <c r="W362" i="28"/>
  <c r="B362" i="28"/>
  <c r="E362" i="28"/>
  <c r="O362" i="28"/>
  <c r="I362" i="28"/>
  <c r="S362" i="28"/>
  <c r="N362" i="28"/>
  <c r="U362" i="28"/>
  <c r="Y362" i="28"/>
  <c r="C362" i="28"/>
  <c r="J362" i="28"/>
  <c r="A397" i="28"/>
  <c r="A431" i="28"/>
  <c r="C431" i="21" l="1"/>
  <c r="S431" i="21"/>
  <c r="L431" i="21"/>
  <c r="E431" i="21"/>
  <c r="F431" i="21"/>
  <c r="Y431" i="21"/>
  <c r="G431" i="21"/>
  <c r="W431" i="21"/>
  <c r="P431" i="21"/>
  <c r="M431" i="21"/>
  <c r="N431" i="21"/>
  <c r="J431" i="21"/>
  <c r="A432" i="21"/>
  <c r="K431" i="21"/>
  <c r="D431" i="21"/>
  <c r="T431" i="21"/>
  <c r="U431" i="21"/>
  <c r="V431" i="21"/>
  <c r="R431" i="21"/>
  <c r="O431" i="21"/>
  <c r="H431" i="21"/>
  <c r="X431" i="21"/>
  <c r="B431" i="21"/>
  <c r="I431" i="21"/>
  <c r="Q431" i="21"/>
  <c r="D397" i="21"/>
  <c r="I397" i="21"/>
  <c r="P397" i="21"/>
  <c r="K397" i="21"/>
  <c r="W397" i="21"/>
  <c r="S397" i="21"/>
  <c r="H397" i="21"/>
  <c r="M397" i="21"/>
  <c r="U397" i="21"/>
  <c r="R397" i="21"/>
  <c r="B397" i="21"/>
  <c r="T397" i="21"/>
  <c r="L397" i="21"/>
  <c r="Q397" i="21"/>
  <c r="Y397" i="21"/>
  <c r="V397" i="21"/>
  <c r="O397" i="21"/>
  <c r="F397" i="21"/>
  <c r="E397" i="21"/>
  <c r="J397" i="21"/>
  <c r="C397" i="21"/>
  <c r="N397" i="21"/>
  <c r="X397" i="21"/>
  <c r="G397" i="21"/>
  <c r="C431" i="28"/>
  <c r="G431" i="28"/>
  <c r="K431" i="28"/>
  <c r="O431" i="28"/>
  <c r="S431" i="28"/>
  <c r="W431" i="28"/>
  <c r="D431" i="28"/>
  <c r="H431" i="28"/>
  <c r="L431" i="28"/>
  <c r="P431" i="28"/>
  <c r="T431" i="28"/>
  <c r="X431" i="28"/>
  <c r="F431" i="28"/>
  <c r="N431" i="28"/>
  <c r="V431" i="28"/>
  <c r="I431" i="28"/>
  <c r="Q431" i="28"/>
  <c r="Y431" i="28"/>
  <c r="E431" i="28"/>
  <c r="U431" i="28"/>
  <c r="J431" i="28"/>
  <c r="R431" i="28"/>
  <c r="M431" i="28"/>
  <c r="B431" i="28"/>
  <c r="F397" i="28"/>
  <c r="J397" i="28"/>
  <c r="N397" i="28"/>
  <c r="R397" i="28"/>
  <c r="V397" i="28"/>
  <c r="D397" i="28"/>
  <c r="I397" i="28"/>
  <c r="O397" i="28"/>
  <c r="T397" i="28"/>
  <c r="Y397" i="28"/>
  <c r="E397" i="28"/>
  <c r="K397" i="28"/>
  <c r="P397" i="28"/>
  <c r="U397" i="28"/>
  <c r="H397" i="28"/>
  <c r="S397" i="28"/>
  <c r="L397" i="28"/>
  <c r="W397" i="28"/>
  <c r="B397" i="28"/>
  <c r="G397" i="28"/>
  <c r="M397" i="28"/>
  <c r="X397" i="28"/>
  <c r="C397" i="28"/>
  <c r="Q397" i="28"/>
  <c r="A432" i="28"/>
  <c r="L432" i="21" l="1"/>
  <c r="E432" i="21"/>
  <c r="U432" i="21"/>
  <c r="V432" i="21"/>
  <c r="B432" i="21"/>
  <c r="J432" i="21"/>
  <c r="P432" i="21"/>
  <c r="I432" i="21"/>
  <c r="Y432" i="21"/>
  <c r="G432" i="21"/>
  <c r="R432" i="21"/>
  <c r="K432" i="21"/>
  <c r="D432" i="21"/>
  <c r="T432" i="21"/>
  <c r="M432" i="21"/>
  <c r="F432" i="21"/>
  <c r="O432" i="21"/>
  <c r="C432" i="21"/>
  <c r="H432" i="21"/>
  <c r="X432" i="21"/>
  <c r="Q432" i="21"/>
  <c r="N432" i="21"/>
  <c r="W432" i="21"/>
  <c r="S432" i="21"/>
  <c r="D432" i="28"/>
  <c r="H432" i="28"/>
  <c r="L432" i="28"/>
  <c r="P432" i="28"/>
  <c r="T432" i="28"/>
  <c r="X432" i="28"/>
  <c r="E432" i="28"/>
  <c r="I432" i="28"/>
  <c r="M432" i="28"/>
  <c r="Q432" i="28"/>
  <c r="U432" i="28"/>
  <c r="Y432" i="28"/>
  <c r="G432" i="28"/>
  <c r="O432" i="28"/>
  <c r="W432" i="28"/>
  <c r="B432" i="28"/>
  <c r="J432" i="28"/>
  <c r="R432" i="28"/>
  <c r="N432" i="28"/>
  <c r="C432" i="28"/>
  <c r="S432" i="28"/>
  <c r="F432" i="28"/>
  <c r="K432" i="28"/>
  <c r="V432" i="28"/>
</calcChain>
</file>

<file path=xl/sharedStrings.xml><?xml version="1.0" encoding="utf-8"?>
<sst xmlns="http://schemas.openxmlformats.org/spreadsheetml/2006/main" count="1076" uniqueCount="183">
  <si>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</si>
  <si>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</si>
  <si>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</si>
  <si>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</si>
  <si>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</si>
  <si>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</si>
  <si>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</si>
  <si>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</si>
  <si>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</si>
  <si>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</si>
  <si>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</si>
  <si>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</si>
  <si>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</si>
  <si>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</si>
  <si>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</si>
  <si>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</si>
  <si>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</si>
  <si>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</si>
  <si>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</si>
  <si>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</si>
  <si>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</si>
  <si>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</si>
  <si>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</si>
  <si>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</si>
  <si>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</si>
  <si>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</si>
  <si>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</si>
  <si>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</si>
  <si>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</si>
  <si>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</si>
  <si>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</si>
  <si>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</si>
  <si>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</si>
  <si>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</si>
  <si>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</si>
  <si>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</si>
  <si>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</si>
  <si>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</si>
  <si>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</si>
  <si>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</si>
  <si>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</si>
  <si>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</si>
  <si>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</si>
  <si>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</si>
  <si>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</si>
  <si>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</si>
  <si>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</si>
  <si>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</si>
  <si>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</si>
  <si>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</si>
  <si>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</si>
  <si>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</si>
  <si>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</si>
  <si>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</si>
  <si>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</si>
  <si>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</si>
  <si>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</si>
  <si>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</si>
  <si>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</si>
  <si>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</si>
  <si>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</si>
  <si>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</si>
  <si>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</si>
  <si>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</si>
  <si>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</si>
  <si>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</si>
  <si>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</si>
  <si>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</si>
  <si>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</si>
  <si>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</si>
  <si>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</si>
  <si>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</si>
  <si>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</si>
  <si>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</si>
  <si>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</si>
  <si>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</si>
  <si>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</si>
  <si>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</si>
  <si>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</si>
  <si>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</si>
  <si>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</si>
  <si>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</si>
  <si>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</si>
  <si>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</si>
  <si>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</si>
  <si>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</si>
  <si>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</si>
  <si>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</si>
  <si>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</si>
  <si>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</si>
  <si>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</si>
  <si>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</si>
  <si>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</si>
  <si>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</si>
  <si>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</si>
  <si>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</si>
  <si>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</si>
  <si>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</si>
  <si>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</si>
  <si>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</si>
  <si>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</si>
  <si>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</si>
  <si>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</si>
  <si>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</si>
  <si>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</si>
  <si>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</si>
  <si>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</si>
  <si>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</si>
  <si>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</si>
  <si>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</si>
  <si>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</si>
  <si>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</si>
  <si>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</si>
  <si>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</si>
  <si>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</si>
  <si>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</si>
  <si>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</si>
  <si>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</si>
  <si>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</si>
  <si>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</si>
  <si>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</si>
  <si>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</si>
  <si>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</si>
  <si>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</si>
  <si>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</si>
  <si>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</si>
  <si>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</si>
  <si>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</si>
  <si>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</si>
  <si>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</si>
  <si>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</si>
  <si>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</si>
  <si>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</si>
  <si>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</si>
  <si>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</si>
  <si>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</si>
  <si>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</si>
  <si>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Государственный комитет по ценовой политике - Региональная энергетическая комиссия Республики Саха (Якутия), №406 от 29.12.2016</t>
  </si>
  <si>
    <t>Государственный комитет по ценовой политике - Региональная энергетическая комиссия Республики Саха (Якутия), №407 от 29.12.2016</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</si>
  <si>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</si>
  <si>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</si>
  <si>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</si>
  <si>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</si>
  <si>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Государственный комитет по ценовой политике - Региональная энергетическая комиссия Республики Саха (Якутия), № 290 от 01.08.2017</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</si>
  <si>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</si>
  <si>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</si>
  <si>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</si>
  <si>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</si>
  <si>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</si>
  <si>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</si>
  <si>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Предельные уровни регулируемых цен на электрическую энергию (мощность), поставляемую потребителям (покупателям) ООО "МЕЧЕЛ-ЭНЕРГО" в декабре 2017г.</t>
  </si>
  <si>
    <t>декабрь 2017 года</t>
  </si>
  <si>
    <t>01.12.2017</t>
  </si>
  <si>
    <t>02.12.2017</t>
  </si>
  <si>
    <t>03.12.2017</t>
  </si>
  <si>
    <t>04.12.2017</t>
  </si>
  <si>
    <t>05.12.2017</t>
  </si>
  <si>
    <t>06.12.2017</t>
  </si>
  <si>
    <t>07.12.2017</t>
  </si>
  <si>
    <t>08.12.2017</t>
  </si>
  <si>
    <t>09.12.2017</t>
  </si>
  <si>
    <t>10.12.2017</t>
  </si>
  <si>
    <t>11.12.2017</t>
  </si>
  <si>
    <t>12.12.2017</t>
  </si>
  <si>
    <t>13.12.2017</t>
  </si>
  <si>
    <t>14.12.2017</t>
  </si>
  <si>
    <t>15.12.2017</t>
  </si>
  <si>
    <t>16.12.2017</t>
  </si>
  <si>
    <t>17.12.2017</t>
  </si>
  <si>
    <t>18.12.2017</t>
  </si>
  <si>
    <t>19.12.2017</t>
  </si>
  <si>
    <t>20.12.2017</t>
  </si>
  <si>
    <t>21.12.2017</t>
  </si>
  <si>
    <t>22.12.2017</t>
  </si>
  <si>
    <t>23.12.2017</t>
  </si>
  <si>
    <t>24.12.2017</t>
  </si>
  <si>
    <t>25.12.2017</t>
  </si>
  <si>
    <t>26.12.2017</t>
  </si>
  <si>
    <t>27.12.2017</t>
  </si>
  <si>
    <t>28.12.2017</t>
  </si>
  <si>
    <t>29.12.2017</t>
  </si>
  <si>
    <t>30.12.2017</t>
  </si>
  <si>
    <t>31.12.2017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</si>
</sst>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8">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164" fontId="21" fillId="8" borderId="13" xfId="25" applyFont="1" applyFill="1" applyBorder="1" applyAlignment="1" applyProtection="1">
      <alignment horizontal="center" vertical="center" wrapText="1"/>
      <protection hidden="1"/>
    </xf>
    <xf numFmtId="164" fontId="21" fillId="8" borderId="17" xfId="25" applyFont="1" applyFill="1" applyBorder="1" applyAlignment="1" applyProtection="1">
      <alignment horizontal="center" vertical="center" wrapText="1"/>
      <protection hidden="1"/>
    </xf>
    <xf numFmtId="164" fontId="21" fillId="8" borderId="11"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16" zoomScale="80" zoomScaleNormal="80" zoomScaleSheetLayoutView="80" workbookViewId="0">
      <selection activeCell="F32" sqref="F32"/>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3" t="s">
        <v>150</v>
      </c>
      <c r="B1" s="93"/>
      <c r="C1" s="93"/>
      <c r="D1" s="93"/>
      <c r="E1" s="93"/>
      <c r="F1" s="93"/>
    </row>
    <row r="2" spans="1:8" s="2" customFormat="1" ht="21.75" customHeight="1" x14ac:dyDescent="0.25">
      <c r="A2" s="94" t="s">
        <v>30</v>
      </c>
      <c r="B2" s="94"/>
      <c r="C2" s="94"/>
      <c r="D2" s="94"/>
      <c r="E2" s="94"/>
      <c r="F2" s="94"/>
      <c r="G2" s="2" t="s">
        <v>41</v>
      </c>
    </row>
    <row r="3" spans="1:8" ht="18" customHeight="1" x14ac:dyDescent="0.25">
      <c r="A3" s="95" t="s">
        <v>31</v>
      </c>
      <c r="B3" s="95"/>
      <c r="C3" s="95"/>
      <c r="D3" s="95"/>
      <c r="E3" s="95"/>
      <c r="F3" s="95"/>
    </row>
    <row r="4" spans="1:8" ht="34.5" customHeight="1" x14ac:dyDescent="0.25">
      <c r="A4" s="100" t="s">
        <v>48</v>
      </c>
      <c r="B4" s="100"/>
      <c r="C4" s="100"/>
      <c r="D4" s="100"/>
      <c r="E4" s="100"/>
      <c r="F4" s="100"/>
    </row>
    <row r="5" spans="1:8" x14ac:dyDescent="0.25">
      <c r="A5" s="104"/>
      <c r="B5" s="104"/>
      <c r="C5" s="105" t="s">
        <v>29</v>
      </c>
      <c r="D5" s="106"/>
      <c r="E5" s="106"/>
      <c r="F5" s="107"/>
    </row>
    <row r="6" spans="1:8" x14ac:dyDescent="0.25">
      <c r="A6" s="104"/>
      <c r="B6" s="104"/>
      <c r="C6" s="4" t="s">
        <v>0</v>
      </c>
      <c r="D6" s="4" t="s">
        <v>1</v>
      </c>
      <c r="E6" s="4" t="s">
        <v>2</v>
      </c>
      <c r="F6" s="4" t="s">
        <v>3</v>
      </c>
    </row>
    <row r="7" spans="1:8" s="7" customFormat="1" x14ac:dyDescent="0.25">
      <c r="A7" s="101" t="s">
        <v>47</v>
      </c>
      <c r="B7" s="102"/>
      <c r="C7" s="5">
        <f>$F$12+'СЕТ СН'!F5+СВЦЭМ!$D$10+'СЕТ СН'!F8-'СЕТ СН'!F$15</f>
        <v>3658.8473895899997</v>
      </c>
      <c r="D7" s="5">
        <f>$F$12+'СЕТ СН'!G5+СВЦЭМ!$D$10+'СЕТ СН'!G8-'СЕТ СН'!G$15</f>
        <v>3733.1473895899999</v>
      </c>
      <c r="E7" s="5">
        <f>$F$12+'СЕТ СН'!H5+СВЦЭМ!$D$10+'СЕТ СН'!H8-'СЕТ СН'!H$15</f>
        <v>3415.8373895899995</v>
      </c>
      <c r="F7" s="5">
        <f>$F$12+'СЕТ СН'!I5+СВЦЭМ!$D$10+'СЕТ СН'!I8-'СЕТ СН'!I$15</f>
        <v>3465.9473895899991</v>
      </c>
      <c r="G7" s="6"/>
    </row>
    <row r="8" spans="1:8" x14ac:dyDescent="0.25">
      <c r="F8" s="9"/>
    </row>
    <row r="9" spans="1:8" ht="45.75" customHeight="1" x14ac:dyDescent="0.25">
      <c r="A9" s="108" t="s">
        <v>49</v>
      </c>
      <c r="B9" s="108"/>
      <c r="C9" s="108"/>
      <c r="D9" s="108"/>
      <c r="E9" s="108"/>
      <c r="F9" s="108"/>
    </row>
    <row r="10" spans="1:8" x14ac:dyDescent="0.25">
      <c r="B10" s="3"/>
    </row>
    <row r="11" spans="1:8" ht="31.5" x14ac:dyDescent="0.25">
      <c r="A11" s="10"/>
      <c r="B11" s="103" t="s">
        <v>5</v>
      </c>
      <c r="C11" s="103"/>
      <c r="D11" s="103"/>
      <c r="E11" s="11" t="s">
        <v>4</v>
      </c>
      <c r="F11" s="12" t="s">
        <v>12</v>
      </c>
      <c r="G11" s="3" t="s">
        <v>41</v>
      </c>
    </row>
    <row r="12" spans="1:8" ht="31.5" x14ac:dyDescent="0.25">
      <c r="A12" s="13">
        <v>1</v>
      </c>
      <c r="B12" s="96" t="s">
        <v>50</v>
      </c>
      <c r="C12" s="96"/>
      <c r="D12" s="96"/>
      <c r="E12" s="14" t="s">
        <v>22</v>
      </c>
      <c r="F12" s="12">
        <f>ROUND(F13+F14*F15,8)+F34</f>
        <v>1719.6941242400001</v>
      </c>
      <c r="H12" s="3" t="s">
        <v>41</v>
      </c>
    </row>
    <row r="13" spans="1:8" ht="31.5" x14ac:dyDescent="0.25">
      <c r="A13" s="13">
        <v>2</v>
      </c>
      <c r="B13" s="96" t="s">
        <v>51</v>
      </c>
      <c r="C13" s="96"/>
      <c r="D13" s="96"/>
      <c r="E13" s="14" t="s">
        <v>22</v>
      </c>
      <c r="F13" s="12">
        <f>СВЦЭМ!$D$11</f>
        <v>1060.2953409500001</v>
      </c>
    </row>
    <row r="14" spans="1:8" ht="36" customHeight="1" x14ac:dyDescent="0.25">
      <c r="A14" s="13">
        <v>3</v>
      </c>
      <c r="B14" s="96" t="s">
        <v>52</v>
      </c>
      <c r="C14" s="96"/>
      <c r="D14" s="96"/>
      <c r="E14" s="14" t="s">
        <v>23</v>
      </c>
      <c r="F14" s="12">
        <f>СВЦЭМ!$D$12</f>
        <v>492993.32010147738</v>
      </c>
    </row>
    <row r="15" spans="1:8" ht="30.75" customHeight="1" x14ac:dyDescent="0.25">
      <c r="A15" s="13">
        <v>4</v>
      </c>
      <c r="B15" s="96" t="s">
        <v>53</v>
      </c>
      <c r="C15" s="96" t="s">
        <v>24</v>
      </c>
      <c r="D15" s="96" t="s">
        <v>24</v>
      </c>
      <c r="E15" s="15" t="s">
        <v>54</v>
      </c>
      <c r="F15" s="16">
        <f>ROUND(IF(F25-(F26+F33)&lt;=0,0,MAX(0,(F16-(F17+F24))/(F25-(F26+F33)))),11)</f>
        <v>1.33754101E-3</v>
      </c>
    </row>
    <row r="16" spans="1:8" ht="36" customHeight="1" x14ac:dyDescent="0.25">
      <c r="A16" s="13">
        <v>5</v>
      </c>
      <c r="B16" s="96" t="s">
        <v>55</v>
      </c>
      <c r="C16" s="96" t="s">
        <v>25</v>
      </c>
      <c r="D16" s="96" t="s">
        <v>6</v>
      </c>
      <c r="E16" s="14" t="s">
        <v>6</v>
      </c>
      <c r="F16" s="17">
        <f>СВЦЭМ!$D$21</f>
        <v>33.505000000000003</v>
      </c>
    </row>
    <row r="17" spans="1:6" ht="33" customHeight="1" x14ac:dyDescent="0.25">
      <c r="A17" s="13">
        <v>6</v>
      </c>
      <c r="B17" s="96" t="s">
        <v>56</v>
      </c>
      <c r="C17" s="96" t="s">
        <v>25</v>
      </c>
      <c r="D17" s="96" t="s">
        <v>6</v>
      </c>
      <c r="E17" s="14" t="s">
        <v>6</v>
      </c>
      <c r="F17" s="17">
        <f>SUM(F19:F23)</f>
        <v>33.377000000000002</v>
      </c>
    </row>
    <row r="18" spans="1:6" ht="13.5" customHeight="1" x14ac:dyDescent="0.25">
      <c r="A18" s="13"/>
      <c r="B18" s="97" t="s">
        <v>57</v>
      </c>
      <c r="C18" s="98"/>
      <c r="D18" s="98"/>
      <c r="E18" s="98"/>
      <c r="F18" s="99"/>
    </row>
    <row r="19" spans="1:6" x14ac:dyDescent="0.25">
      <c r="A19" s="13">
        <v>6.1</v>
      </c>
      <c r="B19" s="96" t="s">
        <v>58</v>
      </c>
      <c r="C19" s="96"/>
      <c r="D19" s="96"/>
      <c r="E19" s="14" t="s">
        <v>6</v>
      </c>
      <c r="F19" s="17">
        <v>0</v>
      </c>
    </row>
    <row r="20" spans="1:6" x14ac:dyDescent="0.25">
      <c r="A20" s="13">
        <v>6.2</v>
      </c>
      <c r="B20" s="96" t="s">
        <v>59</v>
      </c>
      <c r="C20" s="96"/>
      <c r="D20" s="96"/>
      <c r="E20" s="14" t="s">
        <v>6</v>
      </c>
      <c r="F20" s="17">
        <v>0.124</v>
      </c>
    </row>
    <row r="21" spans="1:6" x14ac:dyDescent="0.25">
      <c r="A21" s="13">
        <v>6.3</v>
      </c>
      <c r="B21" s="96" t="s">
        <v>60</v>
      </c>
      <c r="C21" s="96"/>
      <c r="D21" s="96"/>
      <c r="E21" s="14" t="s">
        <v>6</v>
      </c>
      <c r="F21" s="17">
        <v>0</v>
      </c>
    </row>
    <row r="22" spans="1:6" x14ac:dyDescent="0.25">
      <c r="A22" s="13">
        <v>6.4</v>
      </c>
      <c r="B22" s="96" t="s">
        <v>61</v>
      </c>
      <c r="C22" s="96"/>
      <c r="D22" s="96"/>
      <c r="E22" s="14" t="s">
        <v>6</v>
      </c>
      <c r="F22" s="17">
        <v>0</v>
      </c>
    </row>
    <row r="23" spans="1:6" x14ac:dyDescent="0.25">
      <c r="A23" s="13">
        <v>6.5</v>
      </c>
      <c r="B23" s="96" t="s">
        <v>62</v>
      </c>
      <c r="C23" s="96"/>
      <c r="D23" s="96"/>
      <c r="E23" s="14" t="s">
        <v>6</v>
      </c>
      <c r="F23" s="17">
        <v>33.253</v>
      </c>
    </row>
    <row r="24" spans="1:6" ht="31.5" customHeight="1" x14ac:dyDescent="0.25">
      <c r="A24" s="13">
        <v>7</v>
      </c>
      <c r="B24" s="96" t="s">
        <v>26</v>
      </c>
      <c r="C24" s="96" t="s">
        <v>25</v>
      </c>
      <c r="D24" s="96" t="s">
        <v>6</v>
      </c>
      <c r="E24" s="14" t="s">
        <v>6</v>
      </c>
      <c r="F24" s="17">
        <v>0</v>
      </c>
    </row>
    <row r="25" spans="1:6" ht="30" customHeight="1" x14ac:dyDescent="0.25">
      <c r="A25" s="13">
        <v>8</v>
      </c>
      <c r="B25" s="96" t="s">
        <v>63</v>
      </c>
      <c r="C25" s="96" t="s">
        <v>27</v>
      </c>
      <c r="D25" s="96" t="s">
        <v>28</v>
      </c>
      <c r="E25" s="14" t="s">
        <v>64</v>
      </c>
      <c r="F25" s="17">
        <f>СВЦЭМ!$D$20</f>
        <v>22884.583999999999</v>
      </c>
    </row>
    <row r="26" spans="1:6" ht="30.75" customHeight="1" x14ac:dyDescent="0.25">
      <c r="A26" s="13">
        <v>9</v>
      </c>
      <c r="B26" s="96" t="s">
        <v>65</v>
      </c>
      <c r="C26" s="96" t="s">
        <v>27</v>
      </c>
      <c r="D26" s="96" t="s">
        <v>28</v>
      </c>
      <c r="E26" s="14" t="s">
        <v>64</v>
      </c>
      <c r="F26" s="17">
        <f>SUM(F28:F32)</f>
        <v>22788.885999999984</v>
      </c>
    </row>
    <row r="27" spans="1:6" x14ac:dyDescent="0.25">
      <c r="A27" s="13"/>
      <c r="B27" s="97" t="s">
        <v>57</v>
      </c>
      <c r="C27" s="98"/>
      <c r="D27" s="98"/>
      <c r="E27" s="98"/>
      <c r="F27" s="99"/>
    </row>
    <row r="28" spans="1:6" x14ac:dyDescent="0.25">
      <c r="A28" s="13">
        <v>9.1</v>
      </c>
      <c r="B28" s="96" t="s">
        <v>58</v>
      </c>
      <c r="C28" s="96"/>
      <c r="D28" s="96"/>
      <c r="E28" s="14" t="s">
        <v>64</v>
      </c>
      <c r="F28" s="17">
        <v>0</v>
      </c>
    </row>
    <row r="29" spans="1:6" x14ac:dyDescent="0.25">
      <c r="A29" s="13">
        <v>9.1999999999999993</v>
      </c>
      <c r="B29" s="96" t="s">
        <v>59</v>
      </c>
      <c r="C29" s="96"/>
      <c r="D29" s="96"/>
      <c r="E29" s="14" t="s">
        <v>64</v>
      </c>
      <c r="F29" s="89">
        <v>79.111999999999995</v>
      </c>
    </row>
    <row r="30" spans="1:6" x14ac:dyDescent="0.25">
      <c r="A30" s="13">
        <v>9.3000000000000007</v>
      </c>
      <c r="B30" s="96" t="s">
        <v>60</v>
      </c>
      <c r="C30" s="96"/>
      <c r="D30" s="96"/>
      <c r="E30" s="14" t="s">
        <v>64</v>
      </c>
      <c r="F30" s="17">
        <v>0</v>
      </c>
    </row>
    <row r="31" spans="1:6" x14ac:dyDescent="0.25">
      <c r="A31" s="13">
        <v>9.4</v>
      </c>
      <c r="B31" s="96" t="s">
        <v>61</v>
      </c>
      <c r="C31" s="96"/>
      <c r="D31" s="96"/>
      <c r="E31" s="14" t="s">
        <v>64</v>
      </c>
      <c r="F31" s="17">
        <v>0</v>
      </c>
    </row>
    <row r="32" spans="1:6" x14ac:dyDescent="0.25">
      <c r="A32" s="13">
        <v>9.5</v>
      </c>
      <c r="B32" s="96" t="s">
        <v>62</v>
      </c>
      <c r="C32" s="96"/>
      <c r="D32" s="96"/>
      <c r="E32" s="14" t="s">
        <v>64</v>
      </c>
      <c r="F32" s="89">
        <v>22709.773999999983</v>
      </c>
    </row>
    <row r="33" spans="1:6" ht="34.5" customHeight="1" x14ac:dyDescent="0.25">
      <c r="A33" s="13">
        <v>10</v>
      </c>
      <c r="B33" s="96" t="s">
        <v>66</v>
      </c>
      <c r="C33" s="96" t="s">
        <v>27</v>
      </c>
      <c r="D33" s="96" t="s">
        <v>28</v>
      </c>
      <c r="E33" s="14" t="s">
        <v>64</v>
      </c>
      <c r="F33" s="17">
        <v>0</v>
      </c>
    </row>
    <row r="34" spans="1:6" ht="42" customHeight="1" x14ac:dyDescent="0.25">
      <c r="A34" s="13">
        <v>11</v>
      </c>
      <c r="B34" s="96" t="s">
        <v>67</v>
      </c>
      <c r="C34" s="96"/>
      <c r="D34" s="96" t="s">
        <v>22</v>
      </c>
      <c r="E34" s="18" t="s">
        <v>22</v>
      </c>
      <c r="F34" s="12">
        <v>0</v>
      </c>
    </row>
    <row r="36" spans="1:6" ht="15.75" customHeight="1" x14ac:dyDescent="0.25">
      <c r="A36" s="109" t="s">
        <v>68</v>
      </c>
      <c r="B36" s="109"/>
      <c r="C36" s="109"/>
      <c r="D36" s="109"/>
      <c r="E36" s="109"/>
      <c r="F36" s="109"/>
    </row>
    <row r="37" spans="1:6" x14ac:dyDescent="0.25">
      <c r="A37" s="109"/>
      <c r="B37" s="109"/>
      <c r="C37" s="109"/>
      <c r="D37" s="109"/>
      <c r="E37" s="109"/>
      <c r="F37" s="109"/>
    </row>
    <row r="38" spans="1:6" x14ac:dyDescent="0.25">
      <c r="A38" s="109"/>
      <c r="B38" s="109"/>
      <c r="C38" s="109"/>
      <c r="D38" s="109"/>
      <c r="E38" s="109"/>
      <c r="F38" s="109"/>
    </row>
    <row r="39" spans="1:6" x14ac:dyDescent="0.25">
      <c r="A39" s="109"/>
      <c r="B39" s="109"/>
      <c r="C39" s="109"/>
      <c r="D39" s="109"/>
      <c r="E39" s="109"/>
      <c r="F39" s="109"/>
    </row>
    <row r="40" spans="1:6" x14ac:dyDescent="0.25">
      <c r="A40" s="109"/>
      <c r="B40" s="109"/>
      <c r="C40" s="109"/>
      <c r="D40" s="109"/>
      <c r="E40" s="109"/>
      <c r="F40" s="109"/>
    </row>
    <row r="41" spans="1:6" x14ac:dyDescent="0.25">
      <c r="A41" s="109"/>
      <c r="B41" s="109"/>
      <c r="C41" s="109"/>
      <c r="D41" s="109"/>
      <c r="E41" s="109"/>
      <c r="F41" s="109"/>
    </row>
  </sheetData>
  <sheetProtection password="FD97"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16" sqref="B16"/>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10" t="str">
        <f>'I ЦК'!A1:F1</f>
        <v>Предельные уровни регулируемых цен на электрическую энергию (мощность), поставляемую потребителям (покупателям) ООО "МЕЧЕЛ-ЭНЕРГО" в декабре 2017г.</v>
      </c>
      <c r="B1" s="110"/>
      <c r="C1" s="110"/>
      <c r="D1" s="110"/>
      <c r="E1" s="110"/>
      <c r="F1" s="19"/>
    </row>
    <row r="2" spans="1:6" x14ac:dyDescent="0.25">
      <c r="A2" s="20"/>
      <c r="B2" s="20"/>
      <c r="C2" s="20"/>
      <c r="D2" s="20"/>
      <c r="E2" s="20"/>
      <c r="F2" s="20"/>
    </row>
    <row r="3" spans="1:6" x14ac:dyDescent="0.25">
      <c r="A3" s="94" t="s">
        <v>13</v>
      </c>
      <c r="B3" s="94"/>
      <c r="C3" s="94"/>
      <c r="D3" s="94"/>
      <c r="E3" s="94"/>
      <c r="F3" s="21"/>
    </row>
    <row r="4" spans="1:6" x14ac:dyDescent="0.25">
      <c r="A4" s="95" t="s">
        <v>14</v>
      </c>
      <c r="B4" s="95"/>
      <c r="C4" s="95"/>
      <c r="D4" s="95"/>
      <c r="E4" s="95"/>
      <c r="F4" s="22"/>
    </row>
    <row r="5" spans="1:6" x14ac:dyDescent="0.25">
      <c r="A5" s="20"/>
      <c r="B5" s="20"/>
      <c r="C5" s="20"/>
      <c r="D5" s="20"/>
      <c r="E5" s="20"/>
      <c r="F5" s="20"/>
    </row>
    <row r="6" spans="1:6" x14ac:dyDescent="0.25">
      <c r="A6" s="23" t="s">
        <v>69</v>
      </c>
      <c r="B6" s="24"/>
    </row>
    <row r="7" spans="1:6" x14ac:dyDescent="0.25">
      <c r="A7" s="113" t="s">
        <v>70</v>
      </c>
      <c r="B7" s="111" t="s">
        <v>29</v>
      </c>
      <c r="C7" s="111"/>
      <c r="D7" s="111"/>
      <c r="E7" s="111"/>
      <c r="F7" s="25"/>
    </row>
    <row r="8" spans="1:6" x14ac:dyDescent="0.25">
      <c r="A8" s="114"/>
      <c r="B8" s="26" t="s">
        <v>0</v>
      </c>
      <c r="C8" s="26" t="s">
        <v>32</v>
      </c>
      <c r="D8" s="26" t="s">
        <v>33</v>
      </c>
      <c r="E8" s="26" t="s">
        <v>3</v>
      </c>
    </row>
    <row r="9" spans="1:6" x14ac:dyDescent="0.25">
      <c r="A9" s="27" t="s">
        <v>34</v>
      </c>
      <c r="B9" s="5">
        <f>СВЦЭМ!$D$14+'СЕТ СН'!F5+СВЦЭМ!$D$10+'СЕТ СН'!F8-'СЕТ СН'!F$16</f>
        <v>3143.91325684</v>
      </c>
      <c r="C9" s="5">
        <f>СВЦЭМ!$D$14+'СЕТ СН'!G5+СВЦЭМ!$D$10+'СЕТ СН'!G8-'СЕТ СН'!G$16</f>
        <v>3218.2132568399993</v>
      </c>
      <c r="D9" s="5">
        <f>СВЦЭМ!$D$14+'СЕТ СН'!H5+СВЦЭМ!$D$10+'СЕТ СН'!H8-'СЕТ СН'!H$16</f>
        <v>2900.9032568399998</v>
      </c>
      <c r="E9" s="5">
        <f>СВЦЭМ!$D$14+'СЕТ СН'!I5+СВЦЭМ!$D$10+'СЕТ СН'!I8-'СЕТ СН'!I$16</f>
        <v>2951.0132568399995</v>
      </c>
    </row>
    <row r="10" spans="1:6" x14ac:dyDescent="0.25">
      <c r="A10" s="27" t="s">
        <v>35</v>
      </c>
      <c r="B10" s="5">
        <f>СВЦЭМ!$D$15+'СЕТ СН'!F5+СВЦЭМ!$D$10+'СЕТ СН'!F8-'СЕТ СН'!F$16</f>
        <v>3656.1418829999993</v>
      </c>
      <c r="C10" s="5">
        <f>СВЦЭМ!$D$15+'СЕТ СН'!G5+СВЦЭМ!$D$10+'СЕТ СН'!G8-'СЕТ СН'!G$16</f>
        <v>3730.4418829999995</v>
      </c>
      <c r="D10" s="5">
        <f>СВЦЭМ!$D$15+'СЕТ СН'!H5+СВЦЭМ!$D$10+'СЕТ СН'!H8-'СЕТ СН'!H$16</f>
        <v>3413.131883</v>
      </c>
      <c r="E10" s="5">
        <f>СВЦЭМ!$D$15+'СЕТ СН'!I5+СВЦЭМ!$D$10+'СЕТ СН'!I8-'СЕТ СН'!I$16</f>
        <v>3463.2418829999997</v>
      </c>
    </row>
    <row r="11" spans="1:6" x14ac:dyDescent="0.25">
      <c r="A11" s="27" t="s">
        <v>36</v>
      </c>
      <c r="B11" s="5">
        <f>СВЦЭМ!$D$16+'СЕТ СН'!F5+СВЦЭМ!$D$10+'СЕТ СН'!F8-'СЕТ СН'!F$16</f>
        <v>4486.9234121899999</v>
      </c>
      <c r="C11" s="5">
        <f>СВЦЭМ!$D$16+'СЕТ СН'!G5+СВЦЭМ!$D$10+'СЕТ СН'!G8-'СЕТ СН'!G$16</f>
        <v>4561.2234121900001</v>
      </c>
      <c r="D11" s="5">
        <f>СВЦЭМ!$D$16+'СЕТ СН'!H5+СВЦЭМ!$D$10+'СЕТ СН'!H8-'СЕТ СН'!H$16</f>
        <v>4243.9134121899997</v>
      </c>
      <c r="E11" s="5">
        <f>СВЦЭМ!$D$16+'СЕТ СН'!I5+СВЦЭМ!$D$10+'СЕТ СН'!I8-'СЕТ СН'!I$16</f>
        <v>4294.0234121899994</v>
      </c>
    </row>
    <row r="12" spans="1:6" x14ac:dyDescent="0.25">
      <c r="A12" s="112"/>
      <c r="B12" s="112"/>
      <c r="C12" s="112"/>
      <c r="D12" s="112"/>
      <c r="E12" s="112"/>
    </row>
    <row r="13" spans="1:6" x14ac:dyDescent="0.25">
      <c r="A13" s="28" t="s">
        <v>71</v>
      </c>
      <c r="B13" s="24"/>
    </row>
    <row r="14" spans="1:6" x14ac:dyDescent="0.25">
      <c r="A14" s="113" t="s">
        <v>70</v>
      </c>
      <c r="B14" s="111" t="s">
        <v>29</v>
      </c>
      <c r="C14" s="111"/>
      <c r="D14" s="111"/>
      <c r="E14" s="111"/>
    </row>
    <row r="15" spans="1:6" x14ac:dyDescent="0.25">
      <c r="A15" s="114"/>
      <c r="B15" s="26" t="s">
        <v>0</v>
      </c>
      <c r="C15" s="26" t="s">
        <v>32</v>
      </c>
      <c r="D15" s="26" t="s">
        <v>33</v>
      </c>
      <c r="E15" s="26" t="s">
        <v>3</v>
      </c>
    </row>
    <row r="16" spans="1:6" x14ac:dyDescent="0.25">
      <c r="A16" s="27" t="s">
        <v>34</v>
      </c>
      <c r="B16" s="29">
        <f>СВЦЭМ!$D$14+'СЕТ СН'!F5+СВЦЭМ!$D$10+'СЕТ СН'!F8-'СЕТ СН'!F$16</f>
        <v>3143.91325684</v>
      </c>
      <c r="C16" s="29">
        <f>СВЦЭМ!$D$14+'СЕТ СН'!G5+СВЦЭМ!$D$10+'СЕТ СН'!G8-'СЕТ СН'!G$16</f>
        <v>3218.2132568399993</v>
      </c>
      <c r="D16" s="29">
        <f>СВЦЭМ!$D$14+'СЕТ СН'!H5+СВЦЭМ!$D$10+'СЕТ СН'!H8-'СЕТ СН'!H$16</f>
        <v>2900.9032568399998</v>
      </c>
      <c r="E16" s="29">
        <f>СВЦЭМ!$D$14+'СЕТ СН'!I5+СВЦЭМ!$D$10+'СЕТ СН'!I8-'СЕТ СН'!I$16</f>
        <v>2951.0132568399995</v>
      </c>
    </row>
    <row r="17" spans="1:5" x14ac:dyDescent="0.25">
      <c r="A17" s="27" t="s">
        <v>37</v>
      </c>
      <c r="B17" s="29">
        <f>СВЦЭМ!$D$17+'СЕТ СН'!F5+СВЦЭМ!$D$10+'СЕТ СН'!F8-'СЕТ СН'!F$16</f>
        <v>4019.2374868199995</v>
      </c>
      <c r="C17" s="29">
        <f>СВЦЭМ!$D$17+'СЕТ СН'!G5+СВЦЭМ!$D$10+'СЕТ СН'!G8-'СЕТ СН'!G$16</f>
        <v>4093.5374868199997</v>
      </c>
      <c r="D17" s="29">
        <f>СВЦЭМ!$D$17+'СЕТ СН'!H5+СВЦЭМ!$D$10+'СЕТ СН'!H8-'СЕТ СН'!H$16</f>
        <v>3776.2274868200002</v>
      </c>
      <c r="E17" s="29">
        <f>СВЦЭМ!$D$17+'СЕТ СН'!I5+СВЦЭМ!$D$10+'СЕТ СН'!I8-'СЕТ СН'!I$16</f>
        <v>3826.3374868199999</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4" zoomScale="80" zoomScaleNormal="80" zoomScaleSheetLayoutView="80" workbookViewId="0">
      <selection activeCell="N155" sqref="N155:O15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декабре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16" t="s">
        <v>38</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15.75" x14ac:dyDescent="0.2">
      <c r="A4" s="116" t="s">
        <v>8</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01.12.2017</v>
      </c>
      <c r="B12" s="37">
        <f>SUMIFS(СВЦЭМ!$C$34:$C$777,СВЦЭМ!$A$34:$A$777,$A12,СВЦЭМ!$B$34:$B$777,B$11)+'СЕТ СН'!$F$9+СВЦЭМ!$D$10+'СЕТ СН'!$F$5-'СЕТ СН'!$F$17</f>
        <v>4230.1859225400003</v>
      </c>
      <c r="C12" s="37">
        <f>SUMIFS(СВЦЭМ!$C$34:$C$777,СВЦЭМ!$A$34:$A$777,$A12,СВЦЭМ!$B$34:$B$777,C$11)+'СЕТ СН'!$F$9+СВЦЭМ!$D$10+'СЕТ СН'!$F$5-'СЕТ СН'!$F$17</f>
        <v>4295.7287344200004</v>
      </c>
      <c r="D12" s="37">
        <f>SUMIFS(СВЦЭМ!$C$34:$C$777,СВЦЭМ!$A$34:$A$777,$A12,СВЦЭМ!$B$34:$B$777,D$11)+'СЕТ СН'!$F$9+СВЦЭМ!$D$10+'СЕТ СН'!$F$5-'СЕТ СН'!$F$17</f>
        <v>4294.2144593100002</v>
      </c>
      <c r="E12" s="37">
        <f>SUMIFS(СВЦЭМ!$C$34:$C$777,СВЦЭМ!$A$34:$A$777,$A12,СВЦЭМ!$B$34:$B$777,E$11)+'СЕТ СН'!$F$9+СВЦЭМ!$D$10+'СЕТ СН'!$F$5-'СЕТ СН'!$F$17</f>
        <v>4306.0780145200006</v>
      </c>
      <c r="F12" s="37">
        <f>SUMIFS(СВЦЭМ!$C$34:$C$777,СВЦЭМ!$A$34:$A$777,$A12,СВЦЭМ!$B$34:$B$777,F$11)+'СЕТ СН'!$F$9+СВЦЭМ!$D$10+'СЕТ СН'!$F$5-'СЕТ СН'!$F$17</f>
        <v>4312.1376235300004</v>
      </c>
      <c r="G12" s="37">
        <f>SUMIFS(СВЦЭМ!$C$34:$C$777,СВЦЭМ!$A$34:$A$777,$A12,СВЦЭМ!$B$34:$B$777,G$11)+'СЕТ СН'!$F$9+СВЦЭМ!$D$10+'СЕТ СН'!$F$5-'СЕТ СН'!$F$17</f>
        <v>4290.9647105599997</v>
      </c>
      <c r="H12" s="37">
        <f>SUMIFS(СВЦЭМ!$C$34:$C$777,СВЦЭМ!$A$34:$A$777,$A12,СВЦЭМ!$B$34:$B$777,H$11)+'СЕТ СН'!$F$9+СВЦЭМ!$D$10+'СЕТ СН'!$F$5-'СЕТ СН'!$F$17</f>
        <v>4220.6313637900003</v>
      </c>
      <c r="I12" s="37">
        <f>SUMIFS(СВЦЭМ!$C$34:$C$777,СВЦЭМ!$A$34:$A$777,$A12,СВЦЭМ!$B$34:$B$777,I$11)+'СЕТ СН'!$F$9+СВЦЭМ!$D$10+'СЕТ СН'!$F$5-'СЕТ СН'!$F$17</f>
        <v>4137.2577641900007</v>
      </c>
      <c r="J12" s="37">
        <f>SUMIFS(СВЦЭМ!$C$34:$C$777,СВЦЭМ!$A$34:$A$777,$A12,СВЦЭМ!$B$34:$B$777,J$11)+'СЕТ СН'!$F$9+СВЦЭМ!$D$10+'СЕТ СН'!$F$5-'СЕТ СН'!$F$17</f>
        <v>4076.2203669200007</v>
      </c>
      <c r="K12" s="37">
        <f>SUMIFS(СВЦЭМ!$C$34:$C$777,СВЦЭМ!$A$34:$A$777,$A12,СВЦЭМ!$B$34:$B$777,K$11)+'СЕТ СН'!$F$9+СВЦЭМ!$D$10+'СЕТ СН'!$F$5-'СЕТ СН'!$F$17</f>
        <v>4022.6543828499998</v>
      </c>
      <c r="L12" s="37">
        <f>SUMIFS(СВЦЭМ!$C$34:$C$777,СВЦЭМ!$A$34:$A$777,$A12,СВЦЭМ!$B$34:$B$777,L$11)+'СЕТ СН'!$F$9+СВЦЭМ!$D$10+'СЕТ СН'!$F$5-'СЕТ СН'!$F$17</f>
        <v>3978.7752231600007</v>
      </c>
      <c r="M12" s="37">
        <f>SUMIFS(СВЦЭМ!$C$34:$C$777,СВЦЭМ!$A$34:$A$777,$A12,СВЦЭМ!$B$34:$B$777,M$11)+'СЕТ СН'!$F$9+СВЦЭМ!$D$10+'СЕТ СН'!$F$5-'СЕТ СН'!$F$17</f>
        <v>3970.0785673900009</v>
      </c>
      <c r="N12" s="37">
        <f>SUMIFS(СВЦЭМ!$C$34:$C$777,СВЦЭМ!$A$34:$A$777,$A12,СВЦЭМ!$B$34:$B$777,N$11)+'СЕТ СН'!$F$9+СВЦЭМ!$D$10+'СЕТ СН'!$F$5-'СЕТ СН'!$F$17</f>
        <v>3996.5416081800004</v>
      </c>
      <c r="O12" s="37">
        <f>SUMIFS(СВЦЭМ!$C$34:$C$777,СВЦЭМ!$A$34:$A$777,$A12,СВЦЭМ!$B$34:$B$777,O$11)+'СЕТ СН'!$F$9+СВЦЭМ!$D$10+'СЕТ СН'!$F$5-'СЕТ СН'!$F$17</f>
        <v>4002.7423179800007</v>
      </c>
      <c r="P12" s="37">
        <f>SUMIFS(СВЦЭМ!$C$34:$C$777,СВЦЭМ!$A$34:$A$777,$A12,СВЦЭМ!$B$34:$B$777,P$11)+'СЕТ СН'!$F$9+СВЦЭМ!$D$10+'СЕТ СН'!$F$5-'СЕТ СН'!$F$17</f>
        <v>4007.6375446000002</v>
      </c>
      <c r="Q12" s="37">
        <f>SUMIFS(СВЦЭМ!$C$34:$C$777,СВЦЭМ!$A$34:$A$777,$A12,СВЦЭМ!$B$34:$B$777,Q$11)+'СЕТ СН'!$F$9+СВЦЭМ!$D$10+'СЕТ СН'!$F$5-'СЕТ СН'!$F$17</f>
        <v>4009.9456779200009</v>
      </c>
      <c r="R12" s="37">
        <f>SUMIFS(СВЦЭМ!$C$34:$C$777,СВЦЭМ!$A$34:$A$777,$A12,СВЦЭМ!$B$34:$B$777,R$11)+'СЕТ СН'!$F$9+СВЦЭМ!$D$10+'СЕТ СН'!$F$5-'СЕТ СН'!$F$17</f>
        <v>4016.5046842500005</v>
      </c>
      <c r="S12" s="37">
        <f>SUMIFS(СВЦЭМ!$C$34:$C$777,СВЦЭМ!$A$34:$A$777,$A12,СВЦЭМ!$B$34:$B$777,S$11)+'СЕТ СН'!$F$9+СВЦЭМ!$D$10+'СЕТ СН'!$F$5-'СЕТ СН'!$F$17</f>
        <v>3986.2124371500004</v>
      </c>
      <c r="T12" s="37">
        <f>SUMIFS(СВЦЭМ!$C$34:$C$777,СВЦЭМ!$A$34:$A$777,$A12,СВЦЭМ!$B$34:$B$777,T$11)+'СЕТ СН'!$F$9+СВЦЭМ!$D$10+'СЕТ СН'!$F$5-'СЕТ СН'!$F$17</f>
        <v>3949.8179412099998</v>
      </c>
      <c r="U12" s="37">
        <f>SUMIFS(СВЦЭМ!$C$34:$C$777,СВЦЭМ!$A$34:$A$777,$A12,СВЦЭМ!$B$34:$B$777,U$11)+'СЕТ СН'!$F$9+СВЦЭМ!$D$10+'СЕТ СН'!$F$5-'СЕТ СН'!$F$17</f>
        <v>3951.9717251700004</v>
      </c>
      <c r="V12" s="37">
        <f>SUMIFS(СВЦЭМ!$C$34:$C$777,СВЦЭМ!$A$34:$A$777,$A12,СВЦЭМ!$B$34:$B$777,V$11)+'СЕТ СН'!$F$9+СВЦЭМ!$D$10+'СЕТ СН'!$F$5-'СЕТ СН'!$F$17</f>
        <v>3960.9400299900008</v>
      </c>
      <c r="W12" s="37">
        <f>SUMIFS(СВЦЭМ!$C$34:$C$777,СВЦЭМ!$A$34:$A$777,$A12,СВЦЭМ!$B$34:$B$777,W$11)+'СЕТ СН'!$F$9+СВЦЭМ!$D$10+'СЕТ СН'!$F$5-'СЕТ СН'!$F$17</f>
        <v>4041.8463164700006</v>
      </c>
      <c r="X12" s="37">
        <f>SUMIFS(СВЦЭМ!$C$34:$C$777,СВЦЭМ!$A$34:$A$777,$A12,СВЦЭМ!$B$34:$B$777,X$11)+'СЕТ СН'!$F$9+СВЦЭМ!$D$10+'СЕТ СН'!$F$5-'СЕТ СН'!$F$17</f>
        <v>4114.1888245700002</v>
      </c>
      <c r="Y12" s="37">
        <f>SUMIFS(СВЦЭМ!$C$34:$C$777,СВЦЭМ!$A$34:$A$777,$A12,СВЦЭМ!$B$34:$B$777,Y$11)+'СЕТ СН'!$F$9+СВЦЭМ!$D$10+'СЕТ СН'!$F$5-'СЕТ СН'!$F$17</f>
        <v>4187.7192169200007</v>
      </c>
      <c r="AA12" s="38"/>
    </row>
    <row r="13" spans="1:27" ht="15.75" x14ac:dyDescent="0.2">
      <c r="A13" s="36">
        <f>A12+1</f>
        <v>43071</v>
      </c>
      <c r="B13" s="37">
        <f>SUMIFS(СВЦЭМ!$C$34:$C$777,СВЦЭМ!$A$34:$A$777,$A13,СВЦЭМ!$B$34:$B$777,B$11)+'СЕТ СН'!$F$9+СВЦЭМ!$D$10+'СЕТ СН'!$F$5-'СЕТ СН'!$F$17</f>
        <v>4227.7377694000006</v>
      </c>
      <c r="C13" s="37">
        <f>SUMIFS(СВЦЭМ!$C$34:$C$777,СВЦЭМ!$A$34:$A$777,$A13,СВЦЭМ!$B$34:$B$777,C$11)+'СЕТ СН'!$F$9+СВЦЭМ!$D$10+'СЕТ СН'!$F$5-'СЕТ СН'!$F$17</f>
        <v>4315.7844745900002</v>
      </c>
      <c r="D13" s="37">
        <f>SUMIFS(СВЦЭМ!$C$34:$C$777,СВЦЭМ!$A$34:$A$777,$A13,СВЦЭМ!$B$34:$B$777,D$11)+'СЕТ СН'!$F$9+СВЦЭМ!$D$10+'СЕТ СН'!$F$5-'СЕТ СН'!$F$17</f>
        <v>4319.6005989499999</v>
      </c>
      <c r="E13" s="37">
        <f>SUMIFS(СВЦЭМ!$C$34:$C$777,СВЦЭМ!$A$34:$A$777,$A13,СВЦЭМ!$B$34:$B$777,E$11)+'СЕТ СН'!$F$9+СВЦЭМ!$D$10+'СЕТ СН'!$F$5-'СЕТ СН'!$F$17</f>
        <v>4317.46330777</v>
      </c>
      <c r="F13" s="37">
        <f>SUMIFS(СВЦЭМ!$C$34:$C$777,СВЦЭМ!$A$34:$A$777,$A13,СВЦЭМ!$B$34:$B$777,F$11)+'СЕТ СН'!$F$9+СВЦЭМ!$D$10+'СЕТ СН'!$F$5-'СЕТ СН'!$F$17</f>
        <v>4318.1714840900004</v>
      </c>
      <c r="G13" s="37">
        <f>SUMIFS(СВЦЭМ!$C$34:$C$777,СВЦЭМ!$A$34:$A$777,$A13,СВЦЭМ!$B$34:$B$777,G$11)+'СЕТ СН'!$F$9+СВЦЭМ!$D$10+'СЕТ СН'!$F$5-'СЕТ СН'!$F$17</f>
        <v>4319.5431298800004</v>
      </c>
      <c r="H13" s="37">
        <f>SUMIFS(СВЦЭМ!$C$34:$C$777,СВЦЭМ!$A$34:$A$777,$A13,СВЦЭМ!$B$34:$B$777,H$11)+'СЕТ СН'!$F$9+СВЦЭМ!$D$10+'СЕТ СН'!$F$5-'СЕТ СН'!$F$17</f>
        <v>4312.4602910800004</v>
      </c>
      <c r="I13" s="37">
        <f>SUMIFS(СВЦЭМ!$C$34:$C$777,СВЦЭМ!$A$34:$A$777,$A13,СВЦЭМ!$B$34:$B$777,I$11)+'СЕТ СН'!$F$9+СВЦЭМ!$D$10+'СЕТ СН'!$F$5-'СЕТ СН'!$F$17</f>
        <v>4220.2431674400004</v>
      </c>
      <c r="J13" s="37">
        <f>SUMIFS(СВЦЭМ!$C$34:$C$777,СВЦЭМ!$A$34:$A$777,$A13,СВЦЭМ!$B$34:$B$777,J$11)+'СЕТ СН'!$F$9+СВЦЭМ!$D$10+'СЕТ СН'!$F$5-'СЕТ СН'!$F$17</f>
        <v>4129.5040647000005</v>
      </c>
      <c r="K13" s="37">
        <f>SUMIFS(СВЦЭМ!$C$34:$C$777,СВЦЭМ!$A$34:$A$777,$A13,СВЦЭМ!$B$34:$B$777,K$11)+'СЕТ СН'!$F$9+СВЦЭМ!$D$10+'СЕТ СН'!$F$5-'СЕТ СН'!$F$17</f>
        <v>4081.0862538000001</v>
      </c>
      <c r="L13" s="37">
        <f>SUMIFS(СВЦЭМ!$C$34:$C$777,СВЦЭМ!$A$34:$A$777,$A13,СВЦЭМ!$B$34:$B$777,L$11)+'СЕТ СН'!$F$9+СВЦЭМ!$D$10+'СЕТ СН'!$F$5-'СЕТ СН'!$F$17</f>
        <v>3961.5988044200003</v>
      </c>
      <c r="M13" s="37">
        <f>SUMIFS(СВЦЭМ!$C$34:$C$777,СВЦЭМ!$A$34:$A$777,$A13,СВЦЭМ!$B$34:$B$777,M$11)+'СЕТ СН'!$F$9+СВЦЭМ!$D$10+'СЕТ СН'!$F$5-'СЕТ СН'!$F$17</f>
        <v>3946.7988614300002</v>
      </c>
      <c r="N13" s="37">
        <f>SUMIFS(СВЦЭМ!$C$34:$C$777,СВЦЭМ!$A$34:$A$777,$A13,СВЦЭМ!$B$34:$B$777,N$11)+'СЕТ СН'!$F$9+СВЦЭМ!$D$10+'СЕТ СН'!$F$5-'СЕТ СН'!$F$17</f>
        <v>3940.8742506899998</v>
      </c>
      <c r="O13" s="37">
        <f>SUMIFS(СВЦЭМ!$C$34:$C$777,СВЦЭМ!$A$34:$A$777,$A13,СВЦЭМ!$B$34:$B$777,O$11)+'СЕТ СН'!$F$9+СВЦЭМ!$D$10+'СЕТ СН'!$F$5-'СЕТ СН'!$F$17</f>
        <v>3932.8706537100006</v>
      </c>
      <c r="P13" s="37">
        <f>SUMIFS(СВЦЭМ!$C$34:$C$777,СВЦЭМ!$A$34:$A$777,$A13,СВЦЭМ!$B$34:$B$777,P$11)+'СЕТ СН'!$F$9+СВЦЭМ!$D$10+'СЕТ СН'!$F$5-'СЕТ СН'!$F$17</f>
        <v>3924.4392000000007</v>
      </c>
      <c r="Q13" s="37">
        <f>SUMIFS(СВЦЭМ!$C$34:$C$777,СВЦЭМ!$A$34:$A$777,$A13,СВЦЭМ!$B$34:$B$777,Q$11)+'СЕТ СН'!$F$9+СВЦЭМ!$D$10+'СЕТ СН'!$F$5-'СЕТ СН'!$F$17</f>
        <v>3928.3143992900004</v>
      </c>
      <c r="R13" s="37">
        <f>SUMIFS(СВЦЭМ!$C$34:$C$777,СВЦЭМ!$A$34:$A$777,$A13,СВЦЭМ!$B$34:$B$777,R$11)+'СЕТ СН'!$F$9+СВЦЭМ!$D$10+'СЕТ СН'!$F$5-'СЕТ СН'!$F$17</f>
        <v>3932.7504442999998</v>
      </c>
      <c r="S13" s="37">
        <f>SUMIFS(СВЦЭМ!$C$34:$C$777,СВЦЭМ!$A$34:$A$777,$A13,СВЦЭМ!$B$34:$B$777,S$11)+'СЕТ СН'!$F$9+СВЦЭМ!$D$10+'СЕТ СН'!$F$5-'СЕТ СН'!$F$17</f>
        <v>3952.2579976100005</v>
      </c>
      <c r="T13" s="37">
        <f>SUMIFS(СВЦЭМ!$C$34:$C$777,СВЦЭМ!$A$34:$A$777,$A13,СВЦЭМ!$B$34:$B$777,T$11)+'СЕТ СН'!$F$9+СВЦЭМ!$D$10+'СЕТ СН'!$F$5-'СЕТ СН'!$F$17</f>
        <v>3989.3033979400007</v>
      </c>
      <c r="U13" s="37">
        <f>SUMIFS(СВЦЭМ!$C$34:$C$777,СВЦЭМ!$A$34:$A$777,$A13,СВЦЭМ!$B$34:$B$777,U$11)+'СЕТ СН'!$F$9+СВЦЭМ!$D$10+'СЕТ СН'!$F$5-'СЕТ СН'!$F$17</f>
        <v>4029.9659078000004</v>
      </c>
      <c r="V13" s="37">
        <f>SUMIFS(СВЦЭМ!$C$34:$C$777,СВЦЭМ!$A$34:$A$777,$A13,СВЦЭМ!$B$34:$B$777,V$11)+'СЕТ СН'!$F$9+СВЦЭМ!$D$10+'СЕТ СН'!$F$5-'СЕТ СН'!$F$17</f>
        <v>4031.9061501200003</v>
      </c>
      <c r="W13" s="37">
        <f>SUMIFS(СВЦЭМ!$C$34:$C$777,СВЦЭМ!$A$34:$A$777,$A13,СВЦЭМ!$B$34:$B$777,W$11)+'СЕТ СН'!$F$9+СВЦЭМ!$D$10+'СЕТ СН'!$F$5-'СЕТ СН'!$F$17</f>
        <v>4067.0720731300007</v>
      </c>
      <c r="X13" s="37">
        <f>SUMIFS(СВЦЭМ!$C$34:$C$777,СВЦЭМ!$A$34:$A$777,$A13,СВЦЭМ!$B$34:$B$777,X$11)+'СЕТ СН'!$F$9+СВЦЭМ!$D$10+'СЕТ СН'!$F$5-'СЕТ СН'!$F$17</f>
        <v>4134.3566223800008</v>
      </c>
      <c r="Y13" s="37">
        <f>SUMIFS(СВЦЭМ!$C$34:$C$777,СВЦЭМ!$A$34:$A$777,$A13,СВЦЭМ!$B$34:$B$777,Y$11)+'СЕТ СН'!$F$9+СВЦЭМ!$D$10+'СЕТ СН'!$F$5-'СЕТ СН'!$F$17</f>
        <v>4176.0531622400003</v>
      </c>
    </row>
    <row r="14" spans="1:27" ht="15.75" x14ac:dyDescent="0.2">
      <c r="A14" s="36">
        <f t="shared" ref="A14:A42" si="0">A13+1</f>
        <v>43072</v>
      </c>
      <c r="B14" s="37">
        <f>SUMIFS(СВЦЭМ!$C$34:$C$777,СВЦЭМ!$A$34:$A$777,$A14,СВЦЭМ!$B$34:$B$777,B$11)+'СЕТ СН'!$F$9+СВЦЭМ!$D$10+'СЕТ СН'!$F$5-'СЕТ СН'!$F$17</f>
        <v>4236.0937991000001</v>
      </c>
      <c r="C14" s="37">
        <f>SUMIFS(СВЦЭМ!$C$34:$C$777,СВЦЭМ!$A$34:$A$777,$A14,СВЦЭМ!$B$34:$B$777,C$11)+'СЕТ СН'!$F$9+СВЦЭМ!$D$10+'СЕТ СН'!$F$5-'СЕТ СН'!$F$17</f>
        <v>4323.4933013200007</v>
      </c>
      <c r="D14" s="37">
        <f>SUMIFS(СВЦЭМ!$C$34:$C$777,СВЦЭМ!$A$34:$A$777,$A14,СВЦЭМ!$B$34:$B$777,D$11)+'СЕТ СН'!$F$9+СВЦЭМ!$D$10+'СЕТ СН'!$F$5-'СЕТ СН'!$F$17</f>
        <v>4328.26449994</v>
      </c>
      <c r="E14" s="37">
        <f>SUMIFS(СВЦЭМ!$C$34:$C$777,СВЦЭМ!$A$34:$A$777,$A14,СВЦЭМ!$B$34:$B$777,E$11)+'СЕТ СН'!$F$9+СВЦЭМ!$D$10+'СЕТ СН'!$F$5-'СЕТ СН'!$F$17</f>
        <v>4325.5719974399999</v>
      </c>
      <c r="F14" s="37">
        <f>SUMIFS(СВЦЭМ!$C$34:$C$777,СВЦЭМ!$A$34:$A$777,$A14,СВЦЭМ!$B$34:$B$777,F$11)+'СЕТ СН'!$F$9+СВЦЭМ!$D$10+'СЕТ СН'!$F$5-'СЕТ СН'!$F$17</f>
        <v>4323.8358017400005</v>
      </c>
      <c r="G14" s="37">
        <f>SUMIFS(СВЦЭМ!$C$34:$C$777,СВЦЭМ!$A$34:$A$777,$A14,СВЦЭМ!$B$34:$B$777,G$11)+'СЕТ СН'!$F$9+СВЦЭМ!$D$10+'СЕТ СН'!$F$5-'СЕТ СН'!$F$17</f>
        <v>4326.3315986800008</v>
      </c>
      <c r="H14" s="37">
        <f>SUMIFS(СВЦЭМ!$C$34:$C$777,СВЦЭМ!$A$34:$A$777,$A14,СВЦЭМ!$B$34:$B$777,H$11)+'СЕТ СН'!$F$9+СВЦЭМ!$D$10+'СЕТ СН'!$F$5-'СЕТ СН'!$F$17</f>
        <v>4317.7172293700005</v>
      </c>
      <c r="I14" s="37">
        <f>SUMIFS(СВЦЭМ!$C$34:$C$777,СВЦЭМ!$A$34:$A$777,$A14,СВЦЭМ!$B$34:$B$777,I$11)+'СЕТ СН'!$F$9+СВЦЭМ!$D$10+'СЕТ СН'!$F$5-'СЕТ СН'!$F$17</f>
        <v>4219.3764292699998</v>
      </c>
      <c r="J14" s="37">
        <f>SUMIFS(СВЦЭМ!$C$34:$C$777,СВЦЭМ!$A$34:$A$777,$A14,СВЦЭМ!$B$34:$B$777,J$11)+'СЕТ СН'!$F$9+СВЦЭМ!$D$10+'СЕТ СН'!$F$5-'СЕТ СН'!$F$17</f>
        <v>4123.9297052700003</v>
      </c>
      <c r="K14" s="37">
        <f>SUMIFS(СВЦЭМ!$C$34:$C$777,СВЦЭМ!$A$34:$A$777,$A14,СВЦЭМ!$B$34:$B$777,K$11)+'СЕТ СН'!$F$9+СВЦЭМ!$D$10+'СЕТ СН'!$F$5-'СЕТ СН'!$F$17</f>
        <v>4042.9961256000006</v>
      </c>
      <c r="L14" s="37">
        <f>SUMIFS(СВЦЭМ!$C$34:$C$777,СВЦЭМ!$A$34:$A$777,$A14,СВЦЭМ!$B$34:$B$777,L$11)+'СЕТ СН'!$F$9+СВЦЭМ!$D$10+'СЕТ СН'!$F$5-'СЕТ СН'!$F$17</f>
        <v>3958.8453903999998</v>
      </c>
      <c r="M14" s="37">
        <f>SUMIFS(СВЦЭМ!$C$34:$C$777,СВЦЭМ!$A$34:$A$777,$A14,СВЦЭМ!$B$34:$B$777,M$11)+'СЕТ СН'!$F$9+СВЦЭМ!$D$10+'СЕТ СН'!$F$5-'СЕТ СН'!$F$17</f>
        <v>3947.9825345200006</v>
      </c>
      <c r="N14" s="37">
        <f>SUMIFS(СВЦЭМ!$C$34:$C$777,СВЦЭМ!$A$34:$A$777,$A14,СВЦЭМ!$B$34:$B$777,N$11)+'СЕТ СН'!$F$9+СВЦЭМ!$D$10+'СЕТ СН'!$F$5-'СЕТ СН'!$F$17</f>
        <v>3940.1015584600009</v>
      </c>
      <c r="O14" s="37">
        <f>SUMIFS(СВЦЭМ!$C$34:$C$777,СВЦЭМ!$A$34:$A$777,$A14,СВЦЭМ!$B$34:$B$777,O$11)+'СЕТ СН'!$F$9+СВЦЭМ!$D$10+'СЕТ СН'!$F$5-'СЕТ СН'!$F$17</f>
        <v>3938.48439048</v>
      </c>
      <c r="P14" s="37">
        <f>SUMIFS(СВЦЭМ!$C$34:$C$777,СВЦЭМ!$A$34:$A$777,$A14,СВЦЭМ!$B$34:$B$777,P$11)+'СЕТ СН'!$F$9+СВЦЭМ!$D$10+'СЕТ СН'!$F$5-'СЕТ СН'!$F$17</f>
        <v>3934.5779267300004</v>
      </c>
      <c r="Q14" s="37">
        <f>SUMIFS(СВЦЭМ!$C$34:$C$777,СВЦЭМ!$A$34:$A$777,$A14,СВЦЭМ!$B$34:$B$777,Q$11)+'СЕТ СН'!$F$9+СВЦЭМ!$D$10+'СЕТ СН'!$F$5-'СЕТ СН'!$F$17</f>
        <v>3933.5501698000007</v>
      </c>
      <c r="R14" s="37">
        <f>SUMIFS(СВЦЭМ!$C$34:$C$777,СВЦЭМ!$A$34:$A$777,$A14,СВЦЭМ!$B$34:$B$777,R$11)+'СЕТ СН'!$F$9+СВЦЭМ!$D$10+'СЕТ СН'!$F$5-'СЕТ СН'!$F$17</f>
        <v>3935.31947889</v>
      </c>
      <c r="S14" s="37">
        <f>SUMIFS(СВЦЭМ!$C$34:$C$777,СВЦЭМ!$A$34:$A$777,$A14,СВЦЭМ!$B$34:$B$777,S$11)+'СЕТ СН'!$F$9+СВЦЭМ!$D$10+'СЕТ СН'!$F$5-'СЕТ СН'!$F$17</f>
        <v>3955.8697761000003</v>
      </c>
      <c r="T14" s="37">
        <f>SUMIFS(СВЦЭМ!$C$34:$C$777,СВЦЭМ!$A$34:$A$777,$A14,СВЦЭМ!$B$34:$B$777,T$11)+'СЕТ СН'!$F$9+СВЦЭМ!$D$10+'СЕТ СН'!$F$5-'СЕТ СН'!$F$17</f>
        <v>4009.7562132300009</v>
      </c>
      <c r="U14" s="37">
        <f>SUMIFS(СВЦЭМ!$C$34:$C$777,СВЦЭМ!$A$34:$A$777,$A14,СВЦЭМ!$B$34:$B$777,U$11)+'СЕТ СН'!$F$9+СВЦЭМ!$D$10+'СЕТ СН'!$F$5-'СЕТ СН'!$F$17</f>
        <v>4078.0542744699997</v>
      </c>
      <c r="V14" s="37">
        <f>SUMIFS(СВЦЭМ!$C$34:$C$777,СВЦЭМ!$A$34:$A$777,$A14,СВЦЭМ!$B$34:$B$777,V$11)+'СЕТ СН'!$F$9+СВЦЭМ!$D$10+'СЕТ СН'!$F$5-'СЕТ СН'!$F$17</f>
        <v>4049.4773518000002</v>
      </c>
      <c r="W14" s="37">
        <f>SUMIFS(СВЦЭМ!$C$34:$C$777,СВЦЭМ!$A$34:$A$777,$A14,СВЦЭМ!$B$34:$B$777,W$11)+'СЕТ СН'!$F$9+СВЦЭМ!$D$10+'СЕТ СН'!$F$5-'СЕТ СН'!$F$17</f>
        <v>4074.4826381500006</v>
      </c>
      <c r="X14" s="37">
        <f>SUMIFS(СВЦЭМ!$C$34:$C$777,СВЦЭМ!$A$34:$A$777,$A14,СВЦЭМ!$B$34:$B$777,X$11)+'СЕТ СН'!$F$9+СВЦЭМ!$D$10+'СЕТ СН'!$F$5-'СЕТ СН'!$F$17</f>
        <v>4141.5256089900004</v>
      </c>
      <c r="Y14" s="37">
        <f>SUMIFS(СВЦЭМ!$C$34:$C$777,СВЦЭМ!$A$34:$A$777,$A14,СВЦЭМ!$B$34:$B$777,Y$11)+'СЕТ СН'!$F$9+СВЦЭМ!$D$10+'СЕТ СН'!$F$5-'СЕТ СН'!$F$17</f>
        <v>4184.5406436000003</v>
      </c>
    </row>
    <row r="15" spans="1:27" ht="15.75" x14ac:dyDescent="0.2">
      <c r="A15" s="36">
        <f t="shared" si="0"/>
        <v>43073</v>
      </c>
      <c r="B15" s="37">
        <f>SUMIFS(СВЦЭМ!$C$34:$C$777,СВЦЭМ!$A$34:$A$777,$A15,СВЦЭМ!$B$34:$B$777,B$11)+'СЕТ СН'!$F$9+СВЦЭМ!$D$10+'СЕТ СН'!$F$5-'СЕТ СН'!$F$17</f>
        <v>4236.5323403399998</v>
      </c>
      <c r="C15" s="37">
        <f>SUMIFS(СВЦЭМ!$C$34:$C$777,СВЦЭМ!$A$34:$A$777,$A15,СВЦЭМ!$B$34:$B$777,C$11)+'СЕТ СН'!$F$9+СВЦЭМ!$D$10+'СЕТ СН'!$F$5-'СЕТ СН'!$F$17</f>
        <v>4269.28612256</v>
      </c>
      <c r="D15" s="37">
        <f>SUMIFS(СВЦЭМ!$C$34:$C$777,СВЦЭМ!$A$34:$A$777,$A15,СВЦЭМ!$B$34:$B$777,D$11)+'СЕТ СН'!$F$9+СВЦЭМ!$D$10+'СЕТ СН'!$F$5-'СЕТ СН'!$F$17</f>
        <v>4304.3408203100007</v>
      </c>
      <c r="E15" s="37">
        <f>SUMIFS(СВЦЭМ!$C$34:$C$777,СВЦЭМ!$A$34:$A$777,$A15,СВЦЭМ!$B$34:$B$777,E$11)+'СЕТ СН'!$F$9+СВЦЭМ!$D$10+'СЕТ СН'!$F$5-'СЕТ СН'!$F$17</f>
        <v>4310.9738495399997</v>
      </c>
      <c r="F15" s="37">
        <f>SUMIFS(СВЦЭМ!$C$34:$C$777,СВЦЭМ!$A$34:$A$777,$A15,СВЦЭМ!$B$34:$B$777,F$11)+'СЕТ СН'!$F$9+СВЦЭМ!$D$10+'СЕТ СН'!$F$5-'СЕТ СН'!$F$17</f>
        <v>4306.1984582000005</v>
      </c>
      <c r="G15" s="37">
        <f>SUMIFS(СВЦЭМ!$C$34:$C$777,СВЦЭМ!$A$34:$A$777,$A15,СВЦЭМ!$B$34:$B$777,G$11)+'СЕТ СН'!$F$9+СВЦЭМ!$D$10+'СЕТ СН'!$F$5-'СЕТ СН'!$F$17</f>
        <v>4295.2119066600007</v>
      </c>
      <c r="H15" s="37">
        <f>SUMIFS(СВЦЭМ!$C$34:$C$777,СВЦЭМ!$A$34:$A$777,$A15,СВЦЭМ!$B$34:$B$777,H$11)+'СЕТ СН'!$F$9+СВЦЭМ!$D$10+'СЕТ СН'!$F$5-'СЕТ СН'!$F$17</f>
        <v>4251.82953825</v>
      </c>
      <c r="I15" s="37">
        <f>SUMIFS(СВЦЭМ!$C$34:$C$777,СВЦЭМ!$A$34:$A$777,$A15,СВЦЭМ!$B$34:$B$777,I$11)+'СЕТ СН'!$F$9+СВЦЭМ!$D$10+'СЕТ СН'!$F$5-'СЕТ СН'!$F$17</f>
        <v>4173.5185108200003</v>
      </c>
      <c r="J15" s="37">
        <f>SUMIFS(СВЦЭМ!$C$34:$C$777,СВЦЭМ!$A$34:$A$777,$A15,СВЦЭМ!$B$34:$B$777,J$11)+'СЕТ СН'!$F$9+СВЦЭМ!$D$10+'СЕТ СН'!$F$5-'СЕТ СН'!$F$17</f>
        <v>4141.55995515</v>
      </c>
      <c r="K15" s="37">
        <f>SUMIFS(СВЦЭМ!$C$34:$C$777,СВЦЭМ!$A$34:$A$777,$A15,СВЦЭМ!$B$34:$B$777,K$11)+'СЕТ СН'!$F$9+СВЦЭМ!$D$10+'СЕТ СН'!$F$5-'СЕТ СН'!$F$17</f>
        <v>4035.7716743600004</v>
      </c>
      <c r="L15" s="37">
        <f>SUMIFS(СВЦЭМ!$C$34:$C$777,СВЦЭМ!$A$34:$A$777,$A15,СВЦЭМ!$B$34:$B$777,L$11)+'СЕТ СН'!$F$9+СВЦЭМ!$D$10+'СЕТ СН'!$F$5-'СЕТ СН'!$F$17</f>
        <v>3979.5311951100002</v>
      </c>
      <c r="M15" s="37">
        <f>SUMIFS(СВЦЭМ!$C$34:$C$777,СВЦЭМ!$A$34:$A$777,$A15,СВЦЭМ!$B$34:$B$777,M$11)+'СЕТ СН'!$F$9+СВЦЭМ!$D$10+'СЕТ СН'!$F$5-'СЕТ СН'!$F$17</f>
        <v>3954.1960782200003</v>
      </c>
      <c r="N15" s="37">
        <f>SUMIFS(СВЦЭМ!$C$34:$C$777,СВЦЭМ!$A$34:$A$777,$A15,СВЦЭМ!$B$34:$B$777,N$11)+'СЕТ СН'!$F$9+СВЦЭМ!$D$10+'СЕТ СН'!$F$5-'СЕТ СН'!$F$17</f>
        <v>4012.5323534600002</v>
      </c>
      <c r="O15" s="37">
        <f>SUMIFS(СВЦЭМ!$C$34:$C$777,СВЦЭМ!$A$34:$A$777,$A15,СВЦЭМ!$B$34:$B$777,O$11)+'СЕТ СН'!$F$9+СВЦЭМ!$D$10+'СЕТ СН'!$F$5-'СЕТ СН'!$F$17</f>
        <v>4017.9098381599997</v>
      </c>
      <c r="P15" s="37">
        <f>SUMIFS(СВЦЭМ!$C$34:$C$777,СВЦЭМ!$A$34:$A$777,$A15,СВЦЭМ!$B$34:$B$777,P$11)+'СЕТ СН'!$F$9+СВЦЭМ!$D$10+'СЕТ СН'!$F$5-'СЕТ СН'!$F$17</f>
        <v>4026.3949385000005</v>
      </c>
      <c r="Q15" s="37">
        <f>SUMIFS(СВЦЭМ!$C$34:$C$777,СВЦЭМ!$A$34:$A$777,$A15,СВЦЭМ!$B$34:$B$777,Q$11)+'СЕТ СН'!$F$9+СВЦЭМ!$D$10+'СЕТ СН'!$F$5-'СЕТ СН'!$F$17</f>
        <v>4027.6629358400005</v>
      </c>
      <c r="R15" s="37">
        <f>SUMIFS(СВЦЭМ!$C$34:$C$777,СВЦЭМ!$A$34:$A$777,$A15,СВЦЭМ!$B$34:$B$777,R$11)+'СЕТ СН'!$F$9+СВЦЭМ!$D$10+'СЕТ СН'!$F$5-'СЕТ СН'!$F$17</f>
        <v>4032.7701339200003</v>
      </c>
      <c r="S15" s="37">
        <f>SUMIFS(СВЦЭМ!$C$34:$C$777,СВЦЭМ!$A$34:$A$777,$A15,СВЦЭМ!$B$34:$B$777,S$11)+'СЕТ СН'!$F$9+СВЦЭМ!$D$10+'СЕТ СН'!$F$5-'СЕТ СН'!$F$17</f>
        <v>3956.2555483699998</v>
      </c>
      <c r="T15" s="37">
        <f>SUMIFS(СВЦЭМ!$C$34:$C$777,СВЦЭМ!$A$34:$A$777,$A15,СВЦЭМ!$B$34:$B$777,T$11)+'СЕТ СН'!$F$9+СВЦЭМ!$D$10+'СЕТ СН'!$F$5-'СЕТ СН'!$F$17</f>
        <v>3958.4734977000007</v>
      </c>
      <c r="U15" s="37">
        <f>SUMIFS(СВЦЭМ!$C$34:$C$777,СВЦЭМ!$A$34:$A$777,$A15,СВЦЭМ!$B$34:$B$777,U$11)+'СЕТ СН'!$F$9+СВЦЭМ!$D$10+'СЕТ СН'!$F$5-'СЕТ СН'!$F$17</f>
        <v>3942.2778838800004</v>
      </c>
      <c r="V15" s="37">
        <f>SUMIFS(СВЦЭМ!$C$34:$C$777,СВЦЭМ!$A$34:$A$777,$A15,СВЦЭМ!$B$34:$B$777,V$11)+'СЕТ СН'!$F$9+СВЦЭМ!$D$10+'СЕТ СН'!$F$5-'СЕТ СН'!$F$17</f>
        <v>3942.3988917100005</v>
      </c>
      <c r="W15" s="37">
        <f>SUMIFS(СВЦЭМ!$C$34:$C$777,СВЦЭМ!$A$34:$A$777,$A15,СВЦЭМ!$B$34:$B$777,W$11)+'СЕТ СН'!$F$9+СВЦЭМ!$D$10+'СЕТ СН'!$F$5-'СЕТ СН'!$F$17</f>
        <v>4019.9248693600002</v>
      </c>
      <c r="X15" s="37">
        <f>SUMIFS(СВЦЭМ!$C$34:$C$777,СВЦЭМ!$A$34:$A$777,$A15,СВЦЭМ!$B$34:$B$777,X$11)+'СЕТ СН'!$F$9+СВЦЭМ!$D$10+'СЕТ СН'!$F$5-'СЕТ СН'!$F$17</f>
        <v>4103.3999088800001</v>
      </c>
      <c r="Y15" s="37">
        <f>SUMIFS(СВЦЭМ!$C$34:$C$777,СВЦЭМ!$A$34:$A$777,$A15,СВЦЭМ!$B$34:$B$777,Y$11)+'СЕТ СН'!$F$9+СВЦЭМ!$D$10+'СЕТ СН'!$F$5-'СЕТ СН'!$F$17</f>
        <v>4155.5508413100006</v>
      </c>
    </row>
    <row r="16" spans="1:27" ht="15.75" x14ac:dyDescent="0.2">
      <c r="A16" s="36">
        <f t="shared" si="0"/>
        <v>43074</v>
      </c>
      <c r="B16" s="37">
        <f>SUMIFS(СВЦЭМ!$C$34:$C$777,СВЦЭМ!$A$34:$A$777,$A16,СВЦЭМ!$B$34:$B$777,B$11)+'СЕТ СН'!$F$9+СВЦЭМ!$D$10+'СЕТ СН'!$F$5-'СЕТ СН'!$F$17</f>
        <v>4228.1596982500005</v>
      </c>
      <c r="C16" s="37">
        <f>SUMIFS(СВЦЭМ!$C$34:$C$777,СВЦЭМ!$A$34:$A$777,$A16,СВЦЭМ!$B$34:$B$777,C$11)+'СЕТ СН'!$F$9+СВЦЭМ!$D$10+'СЕТ СН'!$F$5-'СЕТ СН'!$F$17</f>
        <v>4267.8640389299999</v>
      </c>
      <c r="D16" s="37">
        <f>SUMIFS(СВЦЭМ!$C$34:$C$777,СВЦЭМ!$A$34:$A$777,$A16,СВЦЭМ!$B$34:$B$777,D$11)+'СЕТ СН'!$F$9+СВЦЭМ!$D$10+'СЕТ СН'!$F$5-'СЕТ СН'!$F$17</f>
        <v>4311.8574015499998</v>
      </c>
      <c r="E16" s="37">
        <f>SUMIFS(СВЦЭМ!$C$34:$C$777,СВЦЭМ!$A$34:$A$777,$A16,СВЦЭМ!$B$34:$B$777,E$11)+'СЕТ СН'!$F$9+СВЦЭМ!$D$10+'СЕТ СН'!$F$5-'СЕТ СН'!$F$17</f>
        <v>4328.3585244900005</v>
      </c>
      <c r="F16" s="37">
        <f>SUMIFS(СВЦЭМ!$C$34:$C$777,СВЦЭМ!$A$34:$A$777,$A16,СВЦЭМ!$B$34:$B$777,F$11)+'СЕТ СН'!$F$9+СВЦЭМ!$D$10+'СЕТ СН'!$F$5-'СЕТ СН'!$F$17</f>
        <v>4319.88024296</v>
      </c>
      <c r="G16" s="37">
        <f>SUMIFS(СВЦЭМ!$C$34:$C$777,СВЦЭМ!$A$34:$A$777,$A16,СВЦЭМ!$B$34:$B$777,G$11)+'СЕТ СН'!$F$9+СВЦЭМ!$D$10+'СЕТ СН'!$F$5-'СЕТ СН'!$F$17</f>
        <v>4303.3231159100005</v>
      </c>
      <c r="H16" s="37">
        <f>SUMIFS(СВЦЭМ!$C$34:$C$777,СВЦЭМ!$A$34:$A$777,$A16,СВЦЭМ!$B$34:$B$777,H$11)+'СЕТ СН'!$F$9+СВЦЭМ!$D$10+'СЕТ СН'!$F$5-'СЕТ СН'!$F$17</f>
        <v>4230.6831454600006</v>
      </c>
      <c r="I16" s="37">
        <f>SUMIFS(СВЦЭМ!$C$34:$C$777,СВЦЭМ!$A$34:$A$777,$A16,СВЦЭМ!$B$34:$B$777,I$11)+'СЕТ СН'!$F$9+СВЦЭМ!$D$10+'СЕТ СН'!$F$5-'СЕТ СН'!$F$17</f>
        <v>4198.44500462</v>
      </c>
      <c r="J16" s="37">
        <f>SUMIFS(СВЦЭМ!$C$34:$C$777,СВЦЭМ!$A$34:$A$777,$A16,СВЦЭМ!$B$34:$B$777,J$11)+'СЕТ СН'!$F$9+СВЦЭМ!$D$10+'СЕТ СН'!$F$5-'СЕТ СН'!$F$17</f>
        <v>4139.3086371099998</v>
      </c>
      <c r="K16" s="37">
        <f>SUMIFS(СВЦЭМ!$C$34:$C$777,СВЦЭМ!$A$34:$A$777,$A16,СВЦЭМ!$B$34:$B$777,K$11)+'СЕТ СН'!$F$9+СВЦЭМ!$D$10+'СЕТ СН'!$F$5-'СЕТ СН'!$F$17</f>
        <v>4072.2204143199997</v>
      </c>
      <c r="L16" s="37">
        <f>SUMIFS(СВЦЭМ!$C$34:$C$777,СВЦЭМ!$A$34:$A$777,$A16,СВЦЭМ!$B$34:$B$777,L$11)+'СЕТ СН'!$F$9+СВЦЭМ!$D$10+'СЕТ СН'!$F$5-'СЕТ СН'!$F$17</f>
        <v>4007.2079136499997</v>
      </c>
      <c r="M16" s="37">
        <f>SUMIFS(СВЦЭМ!$C$34:$C$777,СВЦЭМ!$A$34:$A$777,$A16,СВЦЭМ!$B$34:$B$777,M$11)+'СЕТ СН'!$F$9+СВЦЭМ!$D$10+'СЕТ СН'!$F$5-'СЕТ СН'!$F$17</f>
        <v>3991.6990025800005</v>
      </c>
      <c r="N16" s="37">
        <f>SUMIFS(СВЦЭМ!$C$34:$C$777,СВЦЭМ!$A$34:$A$777,$A16,СВЦЭМ!$B$34:$B$777,N$11)+'СЕТ СН'!$F$9+СВЦЭМ!$D$10+'СЕТ СН'!$F$5-'СЕТ СН'!$F$17</f>
        <v>4004.4539745399998</v>
      </c>
      <c r="O16" s="37">
        <f>SUMIFS(СВЦЭМ!$C$34:$C$777,СВЦЭМ!$A$34:$A$777,$A16,СВЦЭМ!$B$34:$B$777,O$11)+'СЕТ СН'!$F$9+СВЦЭМ!$D$10+'СЕТ СН'!$F$5-'СЕТ СН'!$F$17</f>
        <v>4013.5064290099999</v>
      </c>
      <c r="P16" s="37">
        <f>SUMIFS(СВЦЭМ!$C$34:$C$777,СВЦЭМ!$A$34:$A$777,$A16,СВЦЭМ!$B$34:$B$777,P$11)+'СЕТ СН'!$F$9+СВЦЭМ!$D$10+'СЕТ СН'!$F$5-'СЕТ СН'!$F$17</f>
        <v>4021.5598993599997</v>
      </c>
      <c r="Q16" s="37">
        <f>SUMIFS(СВЦЭМ!$C$34:$C$777,СВЦЭМ!$A$34:$A$777,$A16,СВЦЭМ!$B$34:$B$777,Q$11)+'СЕТ СН'!$F$9+СВЦЭМ!$D$10+'СЕТ СН'!$F$5-'СЕТ СН'!$F$17</f>
        <v>4028.3467168799998</v>
      </c>
      <c r="R16" s="37">
        <f>SUMIFS(СВЦЭМ!$C$34:$C$777,СВЦЭМ!$A$34:$A$777,$A16,СВЦЭМ!$B$34:$B$777,R$11)+'СЕТ СН'!$F$9+СВЦЭМ!$D$10+'СЕТ СН'!$F$5-'СЕТ СН'!$F$17</f>
        <v>4020.0139380100009</v>
      </c>
      <c r="S16" s="37">
        <f>SUMIFS(СВЦЭМ!$C$34:$C$777,СВЦЭМ!$A$34:$A$777,$A16,СВЦЭМ!$B$34:$B$777,S$11)+'СЕТ СН'!$F$9+СВЦЭМ!$D$10+'СЕТ СН'!$F$5-'СЕТ СН'!$F$17</f>
        <v>3992.0824663300009</v>
      </c>
      <c r="T16" s="37">
        <f>SUMIFS(СВЦЭМ!$C$34:$C$777,СВЦЭМ!$A$34:$A$777,$A16,СВЦЭМ!$B$34:$B$777,T$11)+'СЕТ СН'!$F$9+СВЦЭМ!$D$10+'СЕТ СН'!$F$5-'СЕТ СН'!$F$17</f>
        <v>3957.3055180700003</v>
      </c>
      <c r="U16" s="37">
        <f>SUMIFS(СВЦЭМ!$C$34:$C$777,СВЦЭМ!$A$34:$A$777,$A16,СВЦЭМ!$B$34:$B$777,U$11)+'СЕТ СН'!$F$9+СВЦЭМ!$D$10+'СЕТ СН'!$F$5-'СЕТ СН'!$F$17</f>
        <v>3964.9150651600003</v>
      </c>
      <c r="V16" s="37">
        <f>SUMIFS(СВЦЭМ!$C$34:$C$777,СВЦЭМ!$A$34:$A$777,$A16,СВЦЭМ!$B$34:$B$777,V$11)+'СЕТ СН'!$F$9+СВЦЭМ!$D$10+'СЕТ СН'!$F$5-'СЕТ СН'!$F$17</f>
        <v>3984.0710347200002</v>
      </c>
      <c r="W16" s="37">
        <f>SUMIFS(СВЦЭМ!$C$34:$C$777,СВЦЭМ!$A$34:$A$777,$A16,СВЦЭМ!$B$34:$B$777,W$11)+'СЕТ СН'!$F$9+СВЦЭМ!$D$10+'СЕТ СН'!$F$5-'СЕТ СН'!$F$17</f>
        <v>4042.0277334000002</v>
      </c>
      <c r="X16" s="37">
        <f>SUMIFS(СВЦЭМ!$C$34:$C$777,СВЦЭМ!$A$34:$A$777,$A16,СВЦЭМ!$B$34:$B$777,X$11)+'СЕТ СН'!$F$9+СВЦЭМ!$D$10+'СЕТ СН'!$F$5-'СЕТ СН'!$F$17</f>
        <v>4112.8687484100001</v>
      </c>
      <c r="Y16" s="37">
        <f>SUMIFS(СВЦЭМ!$C$34:$C$777,СВЦЭМ!$A$34:$A$777,$A16,СВЦЭМ!$B$34:$B$777,Y$11)+'СЕТ СН'!$F$9+СВЦЭМ!$D$10+'СЕТ СН'!$F$5-'СЕТ СН'!$F$17</f>
        <v>4196.3177872100005</v>
      </c>
    </row>
    <row r="17" spans="1:25" ht="15.75" x14ac:dyDescent="0.2">
      <c r="A17" s="36">
        <f t="shared" si="0"/>
        <v>43075</v>
      </c>
      <c r="B17" s="37">
        <f>SUMIFS(СВЦЭМ!$C$34:$C$777,СВЦЭМ!$A$34:$A$777,$A17,СВЦЭМ!$B$34:$B$777,B$11)+'СЕТ СН'!$F$9+СВЦЭМ!$D$10+'СЕТ СН'!$F$5-'СЕТ СН'!$F$17</f>
        <v>4239.2456447500008</v>
      </c>
      <c r="C17" s="37">
        <f>SUMIFS(СВЦЭМ!$C$34:$C$777,СВЦЭМ!$A$34:$A$777,$A17,СВЦЭМ!$B$34:$B$777,C$11)+'СЕТ СН'!$F$9+СВЦЭМ!$D$10+'СЕТ СН'!$F$5-'СЕТ СН'!$F$17</f>
        <v>4277.2180189200008</v>
      </c>
      <c r="D17" s="37">
        <f>SUMIFS(СВЦЭМ!$C$34:$C$777,СВЦЭМ!$A$34:$A$777,$A17,СВЦЭМ!$B$34:$B$777,D$11)+'СЕТ СН'!$F$9+СВЦЭМ!$D$10+'СЕТ СН'!$F$5-'СЕТ СН'!$F$17</f>
        <v>4326.0264379600003</v>
      </c>
      <c r="E17" s="37">
        <f>SUMIFS(СВЦЭМ!$C$34:$C$777,СВЦЭМ!$A$34:$A$777,$A17,СВЦЭМ!$B$34:$B$777,E$11)+'СЕТ СН'!$F$9+СВЦЭМ!$D$10+'СЕТ СН'!$F$5-'СЕТ СН'!$F$17</f>
        <v>4336.0215412899997</v>
      </c>
      <c r="F17" s="37">
        <f>SUMIFS(СВЦЭМ!$C$34:$C$777,СВЦЭМ!$A$34:$A$777,$A17,СВЦЭМ!$B$34:$B$777,F$11)+'СЕТ СН'!$F$9+СВЦЭМ!$D$10+'СЕТ СН'!$F$5-'СЕТ СН'!$F$17</f>
        <v>4334.8591308200002</v>
      </c>
      <c r="G17" s="37">
        <f>SUMIFS(СВЦЭМ!$C$34:$C$777,СВЦЭМ!$A$34:$A$777,$A17,СВЦЭМ!$B$34:$B$777,G$11)+'СЕТ СН'!$F$9+СВЦЭМ!$D$10+'СЕТ СН'!$F$5-'СЕТ СН'!$F$17</f>
        <v>4317.5056111900003</v>
      </c>
      <c r="H17" s="37">
        <f>SUMIFS(СВЦЭМ!$C$34:$C$777,СВЦЭМ!$A$34:$A$777,$A17,СВЦЭМ!$B$34:$B$777,H$11)+'СЕТ СН'!$F$9+СВЦЭМ!$D$10+'СЕТ СН'!$F$5-'СЕТ СН'!$F$17</f>
        <v>4245.2623066100005</v>
      </c>
      <c r="I17" s="37">
        <f>SUMIFS(СВЦЭМ!$C$34:$C$777,СВЦЭМ!$A$34:$A$777,$A17,СВЦЭМ!$B$34:$B$777,I$11)+'СЕТ СН'!$F$9+СВЦЭМ!$D$10+'СЕТ СН'!$F$5-'СЕТ СН'!$F$17</f>
        <v>4218.6909195000007</v>
      </c>
      <c r="J17" s="37">
        <f>SUMIFS(СВЦЭМ!$C$34:$C$777,СВЦЭМ!$A$34:$A$777,$A17,СВЦЭМ!$B$34:$B$777,J$11)+'СЕТ СН'!$F$9+СВЦЭМ!$D$10+'СЕТ СН'!$F$5-'СЕТ СН'!$F$17</f>
        <v>4164.1649781300002</v>
      </c>
      <c r="K17" s="37">
        <f>SUMIFS(СВЦЭМ!$C$34:$C$777,СВЦЭМ!$A$34:$A$777,$A17,СВЦЭМ!$B$34:$B$777,K$11)+'СЕТ СН'!$F$9+СВЦЭМ!$D$10+'СЕТ СН'!$F$5-'СЕТ СН'!$F$17</f>
        <v>4128.8982075900003</v>
      </c>
      <c r="L17" s="37">
        <f>SUMIFS(СВЦЭМ!$C$34:$C$777,СВЦЭМ!$A$34:$A$777,$A17,СВЦЭМ!$B$34:$B$777,L$11)+'СЕТ СН'!$F$9+СВЦЭМ!$D$10+'СЕТ СН'!$F$5-'СЕТ СН'!$F$17</f>
        <v>4066.7716709900005</v>
      </c>
      <c r="M17" s="37">
        <f>SUMIFS(СВЦЭМ!$C$34:$C$777,СВЦЭМ!$A$34:$A$777,$A17,СВЦЭМ!$B$34:$B$777,M$11)+'СЕТ СН'!$F$9+СВЦЭМ!$D$10+'СЕТ СН'!$F$5-'СЕТ СН'!$F$17</f>
        <v>4059.84842458</v>
      </c>
      <c r="N17" s="37">
        <f>SUMIFS(СВЦЭМ!$C$34:$C$777,СВЦЭМ!$A$34:$A$777,$A17,СВЦЭМ!$B$34:$B$777,N$11)+'СЕТ СН'!$F$9+СВЦЭМ!$D$10+'СЕТ СН'!$F$5-'СЕТ СН'!$F$17</f>
        <v>4057.6146844499999</v>
      </c>
      <c r="O17" s="37">
        <f>SUMIFS(СВЦЭМ!$C$34:$C$777,СВЦЭМ!$A$34:$A$777,$A17,СВЦЭМ!$B$34:$B$777,O$11)+'СЕТ СН'!$F$9+СВЦЭМ!$D$10+'СЕТ СН'!$F$5-'СЕТ СН'!$F$17</f>
        <v>4057.4858355200004</v>
      </c>
      <c r="P17" s="37">
        <f>SUMIFS(СВЦЭМ!$C$34:$C$777,СВЦЭМ!$A$34:$A$777,$A17,СВЦЭМ!$B$34:$B$777,P$11)+'СЕТ СН'!$F$9+СВЦЭМ!$D$10+'СЕТ СН'!$F$5-'СЕТ СН'!$F$17</f>
        <v>4067.3517693100002</v>
      </c>
      <c r="Q17" s="37">
        <f>SUMIFS(СВЦЭМ!$C$34:$C$777,СВЦЭМ!$A$34:$A$777,$A17,СВЦЭМ!$B$34:$B$777,Q$11)+'СЕТ СН'!$F$9+СВЦЭМ!$D$10+'СЕТ СН'!$F$5-'СЕТ СН'!$F$17</f>
        <v>4071.47079252</v>
      </c>
      <c r="R17" s="37">
        <f>SUMIFS(СВЦЭМ!$C$34:$C$777,СВЦЭМ!$A$34:$A$777,$A17,СВЦЭМ!$B$34:$B$777,R$11)+'СЕТ СН'!$F$9+СВЦЭМ!$D$10+'СЕТ СН'!$F$5-'СЕТ СН'!$F$17</f>
        <v>4070.56982496</v>
      </c>
      <c r="S17" s="37">
        <f>SUMIFS(СВЦЭМ!$C$34:$C$777,СВЦЭМ!$A$34:$A$777,$A17,СВЦЭМ!$B$34:$B$777,S$11)+'СЕТ СН'!$F$9+СВЦЭМ!$D$10+'СЕТ СН'!$F$5-'СЕТ СН'!$F$17</f>
        <v>4045.28071748</v>
      </c>
      <c r="T17" s="37">
        <f>SUMIFS(СВЦЭМ!$C$34:$C$777,СВЦЭМ!$A$34:$A$777,$A17,СВЦЭМ!$B$34:$B$777,T$11)+'СЕТ СН'!$F$9+СВЦЭМ!$D$10+'СЕТ СН'!$F$5-'СЕТ СН'!$F$17</f>
        <v>4013.4634503400002</v>
      </c>
      <c r="U17" s="37">
        <f>SUMIFS(СВЦЭМ!$C$34:$C$777,СВЦЭМ!$A$34:$A$777,$A17,СВЦЭМ!$B$34:$B$777,U$11)+'СЕТ СН'!$F$9+СВЦЭМ!$D$10+'СЕТ СН'!$F$5-'СЕТ СН'!$F$17</f>
        <v>4017.8114923100002</v>
      </c>
      <c r="V17" s="37">
        <f>SUMIFS(СВЦЭМ!$C$34:$C$777,СВЦЭМ!$A$34:$A$777,$A17,СВЦЭМ!$B$34:$B$777,V$11)+'СЕТ СН'!$F$9+СВЦЭМ!$D$10+'СЕТ СН'!$F$5-'СЕТ СН'!$F$17</f>
        <v>4032.2854769700007</v>
      </c>
      <c r="W17" s="37">
        <f>SUMIFS(СВЦЭМ!$C$34:$C$777,СВЦЭМ!$A$34:$A$777,$A17,СВЦЭМ!$B$34:$B$777,W$11)+'СЕТ СН'!$F$9+СВЦЭМ!$D$10+'СЕТ СН'!$F$5-'СЕТ СН'!$F$17</f>
        <v>4090.1444038600002</v>
      </c>
      <c r="X17" s="37">
        <f>SUMIFS(СВЦЭМ!$C$34:$C$777,СВЦЭМ!$A$34:$A$777,$A17,СВЦЭМ!$B$34:$B$777,X$11)+'СЕТ СН'!$F$9+СВЦЭМ!$D$10+'СЕТ СН'!$F$5-'СЕТ СН'!$F$17</f>
        <v>4168.1869229000004</v>
      </c>
      <c r="Y17" s="37">
        <f>SUMIFS(СВЦЭМ!$C$34:$C$777,СВЦЭМ!$A$34:$A$777,$A17,СВЦЭМ!$B$34:$B$777,Y$11)+'СЕТ СН'!$F$9+СВЦЭМ!$D$10+'СЕТ СН'!$F$5-'СЕТ СН'!$F$17</f>
        <v>4237.6040776999998</v>
      </c>
    </row>
    <row r="18" spans="1:25" ht="15.75" x14ac:dyDescent="0.2">
      <c r="A18" s="36">
        <f t="shared" si="0"/>
        <v>43076</v>
      </c>
      <c r="B18" s="37">
        <f>SUMIFS(СВЦЭМ!$C$34:$C$777,СВЦЭМ!$A$34:$A$777,$A18,СВЦЭМ!$B$34:$B$777,B$11)+'СЕТ СН'!$F$9+СВЦЭМ!$D$10+'СЕТ СН'!$F$5-'СЕТ СН'!$F$17</f>
        <v>4258.6521527900004</v>
      </c>
      <c r="C18" s="37">
        <f>SUMIFS(СВЦЭМ!$C$34:$C$777,СВЦЭМ!$A$34:$A$777,$A18,СВЦЭМ!$B$34:$B$777,C$11)+'СЕТ СН'!$F$9+СВЦЭМ!$D$10+'СЕТ СН'!$F$5-'СЕТ СН'!$F$17</f>
        <v>4317.89765257</v>
      </c>
      <c r="D18" s="37">
        <f>SUMIFS(СВЦЭМ!$C$34:$C$777,СВЦЭМ!$A$34:$A$777,$A18,СВЦЭМ!$B$34:$B$777,D$11)+'СЕТ СН'!$F$9+СВЦЭМ!$D$10+'СЕТ СН'!$F$5-'СЕТ СН'!$F$17</f>
        <v>4350.1070815700004</v>
      </c>
      <c r="E18" s="37">
        <f>SUMIFS(СВЦЭМ!$C$34:$C$777,СВЦЭМ!$A$34:$A$777,$A18,СВЦЭМ!$B$34:$B$777,E$11)+'СЕТ СН'!$F$9+СВЦЭМ!$D$10+'СЕТ СН'!$F$5-'СЕТ СН'!$F$17</f>
        <v>4359.6709687800003</v>
      </c>
      <c r="F18" s="37">
        <f>SUMIFS(СВЦЭМ!$C$34:$C$777,СВЦЭМ!$A$34:$A$777,$A18,СВЦЭМ!$B$34:$B$777,F$11)+'СЕТ СН'!$F$9+СВЦЭМ!$D$10+'СЕТ СН'!$F$5-'СЕТ СН'!$F$17</f>
        <v>4361.5088461900004</v>
      </c>
      <c r="G18" s="37">
        <f>SUMIFS(СВЦЭМ!$C$34:$C$777,СВЦЭМ!$A$34:$A$777,$A18,СВЦЭМ!$B$34:$B$777,G$11)+'СЕТ СН'!$F$9+СВЦЭМ!$D$10+'СЕТ СН'!$F$5-'СЕТ СН'!$F$17</f>
        <v>4357.1329574200008</v>
      </c>
      <c r="H18" s="37">
        <f>SUMIFS(СВЦЭМ!$C$34:$C$777,СВЦЭМ!$A$34:$A$777,$A18,СВЦЭМ!$B$34:$B$777,H$11)+'СЕТ СН'!$F$9+СВЦЭМ!$D$10+'СЕТ СН'!$F$5-'СЕТ СН'!$F$17</f>
        <v>4300.1550546100007</v>
      </c>
      <c r="I18" s="37">
        <f>SUMIFS(СВЦЭМ!$C$34:$C$777,СВЦЭМ!$A$34:$A$777,$A18,СВЦЭМ!$B$34:$B$777,I$11)+'СЕТ СН'!$F$9+СВЦЭМ!$D$10+'СЕТ СН'!$F$5-'СЕТ СН'!$F$17</f>
        <v>4234.6814961500004</v>
      </c>
      <c r="J18" s="37">
        <f>SUMIFS(СВЦЭМ!$C$34:$C$777,СВЦЭМ!$A$34:$A$777,$A18,СВЦЭМ!$B$34:$B$777,J$11)+'СЕТ СН'!$F$9+СВЦЭМ!$D$10+'СЕТ СН'!$F$5-'СЕТ СН'!$F$17</f>
        <v>4176.5544215800001</v>
      </c>
      <c r="K18" s="37">
        <f>SUMIFS(СВЦЭМ!$C$34:$C$777,СВЦЭМ!$A$34:$A$777,$A18,СВЦЭМ!$B$34:$B$777,K$11)+'СЕТ СН'!$F$9+СВЦЭМ!$D$10+'СЕТ СН'!$F$5-'СЕТ СН'!$F$17</f>
        <v>4110.2555761700005</v>
      </c>
      <c r="L18" s="37">
        <f>SUMIFS(СВЦЭМ!$C$34:$C$777,СВЦЭМ!$A$34:$A$777,$A18,СВЦЭМ!$B$34:$B$777,L$11)+'СЕТ СН'!$F$9+СВЦЭМ!$D$10+'СЕТ СН'!$F$5-'СЕТ СН'!$F$17</f>
        <v>4032.49619549</v>
      </c>
      <c r="M18" s="37">
        <f>SUMIFS(СВЦЭМ!$C$34:$C$777,СВЦЭМ!$A$34:$A$777,$A18,СВЦЭМ!$B$34:$B$777,M$11)+'СЕТ СН'!$F$9+СВЦЭМ!$D$10+'СЕТ СН'!$F$5-'СЕТ СН'!$F$17</f>
        <v>4022.5630136899999</v>
      </c>
      <c r="N18" s="37">
        <f>SUMIFS(СВЦЭМ!$C$34:$C$777,СВЦЭМ!$A$34:$A$777,$A18,СВЦЭМ!$B$34:$B$777,N$11)+'СЕТ СН'!$F$9+СВЦЭМ!$D$10+'СЕТ СН'!$F$5-'СЕТ СН'!$F$17</f>
        <v>4046.5464742200002</v>
      </c>
      <c r="O18" s="37">
        <f>SUMIFS(СВЦЭМ!$C$34:$C$777,СВЦЭМ!$A$34:$A$777,$A18,СВЦЭМ!$B$34:$B$777,O$11)+'СЕТ СН'!$F$9+СВЦЭМ!$D$10+'СЕТ СН'!$F$5-'СЕТ СН'!$F$17</f>
        <v>4055.4585867300002</v>
      </c>
      <c r="P18" s="37">
        <f>SUMIFS(СВЦЭМ!$C$34:$C$777,СВЦЭМ!$A$34:$A$777,$A18,СВЦЭМ!$B$34:$B$777,P$11)+'СЕТ СН'!$F$9+СВЦЭМ!$D$10+'СЕТ СН'!$F$5-'СЕТ СН'!$F$17</f>
        <v>4067.0726771300006</v>
      </c>
      <c r="Q18" s="37">
        <f>SUMIFS(СВЦЭМ!$C$34:$C$777,СВЦЭМ!$A$34:$A$777,$A18,СВЦЭМ!$B$34:$B$777,Q$11)+'СЕТ СН'!$F$9+СВЦЭМ!$D$10+'СЕТ СН'!$F$5-'СЕТ СН'!$F$17</f>
        <v>4070.5697011600005</v>
      </c>
      <c r="R18" s="37">
        <f>SUMIFS(СВЦЭМ!$C$34:$C$777,СВЦЭМ!$A$34:$A$777,$A18,СВЦЭМ!$B$34:$B$777,R$11)+'СЕТ СН'!$F$9+СВЦЭМ!$D$10+'СЕТ СН'!$F$5-'СЕТ СН'!$F$17</f>
        <v>4064.7562429400004</v>
      </c>
      <c r="S18" s="37">
        <f>SUMIFS(СВЦЭМ!$C$34:$C$777,СВЦЭМ!$A$34:$A$777,$A18,СВЦЭМ!$B$34:$B$777,S$11)+'СЕТ СН'!$F$9+СВЦЭМ!$D$10+'СЕТ СН'!$F$5-'СЕТ СН'!$F$17</f>
        <v>4036.4536201999999</v>
      </c>
      <c r="T18" s="37">
        <f>SUMIFS(СВЦЭМ!$C$34:$C$777,СВЦЭМ!$A$34:$A$777,$A18,СВЦЭМ!$B$34:$B$777,T$11)+'СЕТ СН'!$F$9+СВЦЭМ!$D$10+'СЕТ СН'!$F$5-'СЕТ СН'!$F$17</f>
        <v>4005.0973913500002</v>
      </c>
      <c r="U18" s="37">
        <f>SUMIFS(СВЦЭМ!$C$34:$C$777,СВЦЭМ!$A$34:$A$777,$A18,СВЦЭМ!$B$34:$B$777,U$11)+'СЕТ СН'!$F$9+СВЦЭМ!$D$10+'СЕТ СН'!$F$5-'СЕТ СН'!$F$17</f>
        <v>4006.5414541</v>
      </c>
      <c r="V18" s="37">
        <f>SUMIFS(СВЦЭМ!$C$34:$C$777,СВЦЭМ!$A$34:$A$777,$A18,СВЦЭМ!$B$34:$B$777,V$11)+'СЕТ СН'!$F$9+СВЦЭМ!$D$10+'СЕТ СН'!$F$5-'СЕТ СН'!$F$17</f>
        <v>4021.3493778299999</v>
      </c>
      <c r="W18" s="37">
        <f>SUMIFS(СВЦЭМ!$C$34:$C$777,СВЦЭМ!$A$34:$A$777,$A18,СВЦЭМ!$B$34:$B$777,W$11)+'СЕТ СН'!$F$9+СВЦЭМ!$D$10+'СЕТ СН'!$F$5-'СЕТ СН'!$F$17</f>
        <v>4079.2107630200007</v>
      </c>
      <c r="X18" s="37">
        <f>SUMIFS(СВЦЭМ!$C$34:$C$777,СВЦЭМ!$A$34:$A$777,$A18,СВЦЭМ!$B$34:$B$777,X$11)+'СЕТ СН'!$F$9+СВЦЭМ!$D$10+'СЕТ СН'!$F$5-'СЕТ СН'!$F$17</f>
        <v>4162.5089057700006</v>
      </c>
      <c r="Y18" s="37">
        <f>SUMIFS(СВЦЭМ!$C$34:$C$777,СВЦЭМ!$A$34:$A$777,$A18,СВЦЭМ!$B$34:$B$777,Y$11)+'СЕТ СН'!$F$9+СВЦЭМ!$D$10+'СЕТ СН'!$F$5-'СЕТ СН'!$F$17</f>
        <v>4243.8172080599998</v>
      </c>
    </row>
    <row r="19" spans="1:25" ht="15.75" x14ac:dyDescent="0.2">
      <c r="A19" s="36">
        <f t="shared" si="0"/>
        <v>43077</v>
      </c>
      <c r="B19" s="37">
        <f>SUMIFS(СВЦЭМ!$C$34:$C$777,СВЦЭМ!$A$34:$A$777,$A19,СВЦЭМ!$B$34:$B$777,B$11)+'СЕТ СН'!$F$9+СВЦЭМ!$D$10+'СЕТ СН'!$F$5-'СЕТ СН'!$F$17</f>
        <v>4210.7194403499998</v>
      </c>
      <c r="C19" s="37">
        <f>SUMIFS(СВЦЭМ!$C$34:$C$777,СВЦЭМ!$A$34:$A$777,$A19,СВЦЭМ!$B$34:$B$777,C$11)+'СЕТ СН'!$F$9+СВЦЭМ!$D$10+'СЕТ СН'!$F$5-'СЕТ СН'!$F$17</f>
        <v>4263.9528823099999</v>
      </c>
      <c r="D19" s="37">
        <f>SUMIFS(СВЦЭМ!$C$34:$C$777,СВЦЭМ!$A$34:$A$777,$A19,СВЦЭМ!$B$34:$B$777,D$11)+'СЕТ СН'!$F$9+СВЦЭМ!$D$10+'СЕТ СН'!$F$5-'СЕТ СН'!$F$17</f>
        <v>4306.4807423100001</v>
      </c>
      <c r="E19" s="37">
        <f>SUMIFS(СВЦЭМ!$C$34:$C$777,СВЦЭМ!$A$34:$A$777,$A19,СВЦЭМ!$B$34:$B$777,E$11)+'СЕТ СН'!$F$9+СВЦЭМ!$D$10+'СЕТ СН'!$F$5-'СЕТ СН'!$F$17</f>
        <v>4322.0246034600004</v>
      </c>
      <c r="F19" s="37">
        <f>SUMIFS(СВЦЭМ!$C$34:$C$777,СВЦЭМ!$A$34:$A$777,$A19,СВЦЭМ!$B$34:$B$777,F$11)+'СЕТ СН'!$F$9+СВЦЭМ!$D$10+'СЕТ СН'!$F$5-'СЕТ СН'!$F$17</f>
        <v>4341.5461399900005</v>
      </c>
      <c r="G19" s="37">
        <f>SUMIFS(СВЦЭМ!$C$34:$C$777,СВЦЭМ!$A$34:$A$777,$A19,СВЦЭМ!$B$34:$B$777,G$11)+'СЕТ СН'!$F$9+СВЦЭМ!$D$10+'СЕТ СН'!$F$5-'СЕТ СН'!$F$17</f>
        <v>4327.4353614400006</v>
      </c>
      <c r="H19" s="37">
        <f>SUMIFS(СВЦЭМ!$C$34:$C$777,СВЦЭМ!$A$34:$A$777,$A19,СВЦЭМ!$B$34:$B$777,H$11)+'СЕТ СН'!$F$9+СВЦЭМ!$D$10+'СЕТ СН'!$F$5-'СЕТ СН'!$F$17</f>
        <v>4268.4144488900001</v>
      </c>
      <c r="I19" s="37">
        <f>SUMIFS(СВЦЭМ!$C$34:$C$777,СВЦЭМ!$A$34:$A$777,$A19,СВЦЭМ!$B$34:$B$777,I$11)+'СЕТ СН'!$F$9+СВЦЭМ!$D$10+'СЕТ СН'!$F$5-'СЕТ СН'!$F$17</f>
        <v>4175.9961624300004</v>
      </c>
      <c r="J19" s="37">
        <f>SUMIFS(СВЦЭМ!$C$34:$C$777,СВЦЭМ!$A$34:$A$777,$A19,СВЦЭМ!$B$34:$B$777,J$11)+'СЕТ СН'!$F$9+СВЦЭМ!$D$10+'СЕТ СН'!$F$5-'СЕТ СН'!$F$17</f>
        <v>4117.3469472400002</v>
      </c>
      <c r="K19" s="37">
        <f>SUMIFS(СВЦЭМ!$C$34:$C$777,СВЦЭМ!$A$34:$A$777,$A19,СВЦЭМ!$B$34:$B$777,K$11)+'СЕТ СН'!$F$9+СВЦЭМ!$D$10+'СЕТ СН'!$F$5-'СЕТ СН'!$F$17</f>
        <v>4091.9614679700007</v>
      </c>
      <c r="L19" s="37">
        <f>SUMIFS(СВЦЭМ!$C$34:$C$777,СВЦЭМ!$A$34:$A$777,$A19,СВЦЭМ!$B$34:$B$777,L$11)+'СЕТ СН'!$F$9+СВЦЭМ!$D$10+'СЕТ СН'!$F$5-'СЕТ СН'!$F$17</f>
        <v>4030.61913568</v>
      </c>
      <c r="M19" s="37">
        <f>SUMIFS(СВЦЭМ!$C$34:$C$777,СВЦЭМ!$A$34:$A$777,$A19,СВЦЭМ!$B$34:$B$777,M$11)+'СЕТ СН'!$F$9+СВЦЭМ!$D$10+'СЕТ СН'!$F$5-'СЕТ СН'!$F$17</f>
        <v>4027.1758941099997</v>
      </c>
      <c r="N19" s="37">
        <f>SUMIFS(СВЦЭМ!$C$34:$C$777,СВЦЭМ!$A$34:$A$777,$A19,СВЦЭМ!$B$34:$B$777,N$11)+'СЕТ СН'!$F$9+СВЦЭМ!$D$10+'СЕТ СН'!$F$5-'СЕТ СН'!$F$17</f>
        <v>4040.7309971000004</v>
      </c>
      <c r="O19" s="37">
        <f>SUMIFS(СВЦЭМ!$C$34:$C$777,СВЦЭМ!$A$34:$A$777,$A19,СВЦЭМ!$B$34:$B$777,O$11)+'СЕТ СН'!$F$9+СВЦЭМ!$D$10+'СЕТ СН'!$F$5-'СЕТ СН'!$F$17</f>
        <v>4068.7846008200004</v>
      </c>
      <c r="P19" s="37">
        <f>SUMIFS(СВЦЭМ!$C$34:$C$777,СВЦЭМ!$A$34:$A$777,$A19,СВЦЭМ!$B$34:$B$777,P$11)+'СЕТ СН'!$F$9+СВЦЭМ!$D$10+'СЕТ СН'!$F$5-'СЕТ СН'!$F$17</f>
        <v>4042.9446288100007</v>
      </c>
      <c r="Q19" s="37">
        <f>SUMIFS(СВЦЭМ!$C$34:$C$777,СВЦЭМ!$A$34:$A$777,$A19,СВЦЭМ!$B$34:$B$777,Q$11)+'СЕТ СН'!$F$9+СВЦЭМ!$D$10+'СЕТ СН'!$F$5-'СЕТ СН'!$F$17</f>
        <v>4032.5342847400007</v>
      </c>
      <c r="R19" s="37">
        <f>SUMIFS(СВЦЭМ!$C$34:$C$777,СВЦЭМ!$A$34:$A$777,$A19,СВЦЭМ!$B$34:$B$777,R$11)+'СЕТ СН'!$F$9+СВЦЭМ!$D$10+'СЕТ СН'!$F$5-'СЕТ СН'!$F$17</f>
        <v>4029.2424416900003</v>
      </c>
      <c r="S19" s="37">
        <f>SUMIFS(СВЦЭМ!$C$34:$C$777,СВЦЭМ!$A$34:$A$777,$A19,СВЦЭМ!$B$34:$B$777,S$11)+'СЕТ СН'!$F$9+СВЦЭМ!$D$10+'СЕТ СН'!$F$5-'СЕТ СН'!$F$17</f>
        <v>3994.0143959500001</v>
      </c>
      <c r="T19" s="37">
        <f>SUMIFS(СВЦЭМ!$C$34:$C$777,СВЦЭМ!$A$34:$A$777,$A19,СВЦЭМ!$B$34:$B$777,T$11)+'СЕТ СН'!$F$9+СВЦЭМ!$D$10+'СЕТ СН'!$F$5-'СЕТ СН'!$F$17</f>
        <v>3956.4204728300001</v>
      </c>
      <c r="U19" s="37">
        <f>SUMIFS(СВЦЭМ!$C$34:$C$777,СВЦЭМ!$A$34:$A$777,$A19,СВЦЭМ!$B$34:$B$777,U$11)+'СЕТ СН'!$F$9+СВЦЭМ!$D$10+'СЕТ СН'!$F$5-'СЕТ СН'!$F$17</f>
        <v>3957.0665959600001</v>
      </c>
      <c r="V19" s="37">
        <f>SUMIFS(СВЦЭМ!$C$34:$C$777,СВЦЭМ!$A$34:$A$777,$A19,СВЦЭМ!$B$34:$B$777,V$11)+'СЕТ СН'!$F$9+СВЦЭМ!$D$10+'СЕТ СН'!$F$5-'СЕТ СН'!$F$17</f>
        <v>3976.65510266</v>
      </c>
      <c r="W19" s="37">
        <f>SUMIFS(СВЦЭМ!$C$34:$C$777,СВЦЭМ!$A$34:$A$777,$A19,СВЦЭМ!$B$34:$B$777,W$11)+'СЕТ СН'!$F$9+СВЦЭМ!$D$10+'СЕТ СН'!$F$5-'СЕТ СН'!$F$17</f>
        <v>4039.3211317300002</v>
      </c>
      <c r="X19" s="37">
        <f>SUMIFS(СВЦЭМ!$C$34:$C$777,СВЦЭМ!$A$34:$A$777,$A19,СВЦЭМ!$B$34:$B$777,X$11)+'СЕТ СН'!$F$9+СВЦЭМ!$D$10+'СЕТ СН'!$F$5-'СЕТ СН'!$F$17</f>
        <v>4117.7207240400003</v>
      </c>
      <c r="Y19" s="37">
        <f>SUMIFS(СВЦЭМ!$C$34:$C$777,СВЦЭМ!$A$34:$A$777,$A19,СВЦЭМ!$B$34:$B$777,Y$11)+'СЕТ СН'!$F$9+СВЦЭМ!$D$10+'СЕТ СН'!$F$5-'СЕТ СН'!$F$17</f>
        <v>4200.2661466900008</v>
      </c>
    </row>
    <row r="20" spans="1:25" ht="15.75" x14ac:dyDescent="0.2">
      <c r="A20" s="36">
        <f t="shared" si="0"/>
        <v>43078</v>
      </c>
      <c r="B20" s="37">
        <f>SUMIFS(СВЦЭМ!$C$34:$C$777,СВЦЭМ!$A$34:$A$777,$A20,СВЦЭМ!$B$34:$B$777,B$11)+'СЕТ СН'!$F$9+СВЦЭМ!$D$10+'СЕТ СН'!$F$5-'СЕТ СН'!$F$17</f>
        <v>4259.6462454600005</v>
      </c>
      <c r="C20" s="37">
        <f>SUMIFS(СВЦЭМ!$C$34:$C$777,СВЦЭМ!$A$34:$A$777,$A20,СВЦЭМ!$B$34:$B$777,C$11)+'СЕТ СН'!$F$9+СВЦЭМ!$D$10+'СЕТ СН'!$F$5-'СЕТ СН'!$F$17</f>
        <v>4310.4030703000008</v>
      </c>
      <c r="D20" s="37">
        <f>SUMIFS(СВЦЭМ!$C$34:$C$777,СВЦЭМ!$A$34:$A$777,$A20,СВЦЭМ!$B$34:$B$777,D$11)+'СЕТ СН'!$F$9+СВЦЭМ!$D$10+'СЕТ СН'!$F$5-'СЕТ СН'!$F$17</f>
        <v>4349.1017231200003</v>
      </c>
      <c r="E20" s="37">
        <f>SUMIFS(СВЦЭМ!$C$34:$C$777,СВЦЭМ!$A$34:$A$777,$A20,СВЦЭМ!$B$34:$B$777,E$11)+'СЕТ СН'!$F$9+СВЦЭМ!$D$10+'СЕТ СН'!$F$5-'СЕТ СН'!$F$17</f>
        <v>4360.5584309300002</v>
      </c>
      <c r="F20" s="37">
        <f>SUMIFS(СВЦЭМ!$C$34:$C$777,СВЦЭМ!$A$34:$A$777,$A20,СВЦЭМ!$B$34:$B$777,F$11)+'СЕТ СН'!$F$9+СВЦЭМ!$D$10+'СЕТ СН'!$F$5-'СЕТ СН'!$F$17</f>
        <v>4362.5065146400002</v>
      </c>
      <c r="G20" s="37">
        <f>SUMIFS(СВЦЭМ!$C$34:$C$777,СВЦЭМ!$A$34:$A$777,$A20,СВЦЭМ!$B$34:$B$777,G$11)+'СЕТ СН'!$F$9+СВЦЭМ!$D$10+'СЕТ СН'!$F$5-'СЕТ СН'!$F$17</f>
        <v>4350.9827698300005</v>
      </c>
      <c r="H20" s="37">
        <f>SUMIFS(СВЦЭМ!$C$34:$C$777,СВЦЭМ!$A$34:$A$777,$A20,СВЦЭМ!$B$34:$B$777,H$11)+'СЕТ СН'!$F$9+СВЦЭМ!$D$10+'СЕТ СН'!$F$5-'СЕТ СН'!$F$17</f>
        <v>4318.1723791000004</v>
      </c>
      <c r="I20" s="37">
        <f>SUMIFS(СВЦЭМ!$C$34:$C$777,СВЦЭМ!$A$34:$A$777,$A20,СВЦЭМ!$B$34:$B$777,I$11)+'СЕТ СН'!$F$9+СВЦЭМ!$D$10+'СЕТ СН'!$F$5-'СЕТ СН'!$F$17</f>
        <v>4257.2284821100002</v>
      </c>
      <c r="J20" s="37">
        <f>SUMIFS(СВЦЭМ!$C$34:$C$777,СВЦЭМ!$A$34:$A$777,$A20,СВЦЭМ!$B$34:$B$777,J$11)+'СЕТ СН'!$F$9+СВЦЭМ!$D$10+'СЕТ СН'!$F$5-'СЕТ СН'!$F$17</f>
        <v>4176.0614444100001</v>
      </c>
      <c r="K20" s="37">
        <f>SUMIFS(СВЦЭМ!$C$34:$C$777,СВЦЭМ!$A$34:$A$777,$A20,СВЦЭМ!$B$34:$B$777,K$11)+'СЕТ СН'!$F$9+СВЦЭМ!$D$10+'СЕТ СН'!$F$5-'СЕТ СН'!$F$17</f>
        <v>4071.15608264</v>
      </c>
      <c r="L20" s="37">
        <f>SUMIFS(СВЦЭМ!$C$34:$C$777,СВЦЭМ!$A$34:$A$777,$A20,СВЦЭМ!$B$34:$B$777,L$11)+'СЕТ СН'!$F$9+СВЦЭМ!$D$10+'СЕТ СН'!$F$5-'СЕТ СН'!$F$17</f>
        <v>3985.3280187100008</v>
      </c>
      <c r="M20" s="37">
        <f>SUMIFS(СВЦЭМ!$C$34:$C$777,СВЦЭМ!$A$34:$A$777,$A20,СВЦЭМ!$B$34:$B$777,M$11)+'СЕТ СН'!$F$9+СВЦЭМ!$D$10+'СЕТ СН'!$F$5-'СЕТ СН'!$F$17</f>
        <v>3967.4130244400003</v>
      </c>
      <c r="N20" s="37">
        <f>SUMIFS(СВЦЭМ!$C$34:$C$777,СВЦЭМ!$A$34:$A$777,$A20,СВЦЭМ!$B$34:$B$777,N$11)+'СЕТ СН'!$F$9+СВЦЭМ!$D$10+'СЕТ СН'!$F$5-'СЕТ СН'!$F$17</f>
        <v>3961.3177194100008</v>
      </c>
      <c r="O20" s="37">
        <f>SUMIFS(СВЦЭМ!$C$34:$C$777,СВЦЭМ!$A$34:$A$777,$A20,СВЦЭМ!$B$34:$B$777,O$11)+'СЕТ СН'!$F$9+СВЦЭМ!$D$10+'СЕТ СН'!$F$5-'СЕТ СН'!$F$17</f>
        <v>3956.04306576</v>
      </c>
      <c r="P20" s="37">
        <f>SUMIFS(СВЦЭМ!$C$34:$C$777,СВЦЭМ!$A$34:$A$777,$A20,СВЦЭМ!$B$34:$B$777,P$11)+'СЕТ СН'!$F$9+СВЦЭМ!$D$10+'СЕТ СН'!$F$5-'СЕТ СН'!$F$17</f>
        <v>3952.8341918200003</v>
      </c>
      <c r="Q20" s="37">
        <f>SUMIFS(СВЦЭМ!$C$34:$C$777,СВЦЭМ!$A$34:$A$777,$A20,СВЦЭМ!$B$34:$B$777,Q$11)+'СЕТ СН'!$F$9+СВЦЭМ!$D$10+'СЕТ СН'!$F$5-'СЕТ СН'!$F$17</f>
        <v>3954.7797175300002</v>
      </c>
      <c r="R20" s="37">
        <f>SUMIFS(СВЦЭМ!$C$34:$C$777,СВЦЭМ!$A$34:$A$777,$A20,СВЦЭМ!$B$34:$B$777,R$11)+'СЕТ СН'!$F$9+СВЦЭМ!$D$10+'СЕТ СН'!$F$5-'СЕТ СН'!$F$17</f>
        <v>3958.1549361400002</v>
      </c>
      <c r="S20" s="37">
        <f>SUMIFS(СВЦЭМ!$C$34:$C$777,СВЦЭМ!$A$34:$A$777,$A20,СВЦЭМ!$B$34:$B$777,S$11)+'СЕТ СН'!$F$9+СВЦЭМ!$D$10+'СЕТ СН'!$F$5-'СЕТ СН'!$F$17</f>
        <v>3967.5522796700006</v>
      </c>
      <c r="T20" s="37">
        <f>SUMIFS(СВЦЭМ!$C$34:$C$777,СВЦЭМ!$A$34:$A$777,$A20,СВЦЭМ!$B$34:$B$777,T$11)+'СЕТ СН'!$F$9+СВЦЭМ!$D$10+'СЕТ СН'!$F$5-'СЕТ СН'!$F$17</f>
        <v>3975.5271321800001</v>
      </c>
      <c r="U20" s="37">
        <f>SUMIFS(СВЦЭМ!$C$34:$C$777,СВЦЭМ!$A$34:$A$777,$A20,СВЦЭМ!$B$34:$B$777,U$11)+'СЕТ СН'!$F$9+СВЦЭМ!$D$10+'СЕТ СН'!$F$5-'СЕТ СН'!$F$17</f>
        <v>3971.1894703600001</v>
      </c>
      <c r="V20" s="37">
        <f>SUMIFS(СВЦЭМ!$C$34:$C$777,СВЦЭМ!$A$34:$A$777,$A20,СВЦЭМ!$B$34:$B$777,V$11)+'СЕТ СН'!$F$9+СВЦЭМ!$D$10+'СЕТ СН'!$F$5-'СЕТ СН'!$F$17</f>
        <v>3969.3188449900008</v>
      </c>
      <c r="W20" s="37">
        <f>SUMIFS(СВЦЭМ!$C$34:$C$777,СВЦЭМ!$A$34:$A$777,$A20,СВЦЭМ!$B$34:$B$777,W$11)+'СЕТ СН'!$F$9+СВЦЭМ!$D$10+'СЕТ СН'!$F$5-'СЕТ СН'!$F$17</f>
        <v>4061.9698874900005</v>
      </c>
      <c r="X20" s="37">
        <f>SUMIFS(СВЦЭМ!$C$34:$C$777,СВЦЭМ!$A$34:$A$777,$A20,СВЦЭМ!$B$34:$B$777,X$11)+'СЕТ СН'!$F$9+СВЦЭМ!$D$10+'СЕТ СН'!$F$5-'СЕТ СН'!$F$17</f>
        <v>4140.0598192899997</v>
      </c>
      <c r="Y20" s="37">
        <f>SUMIFS(СВЦЭМ!$C$34:$C$777,СВЦЭМ!$A$34:$A$777,$A20,СВЦЭМ!$B$34:$B$777,Y$11)+'СЕТ СН'!$F$9+СВЦЭМ!$D$10+'СЕТ СН'!$F$5-'СЕТ СН'!$F$17</f>
        <v>4225.3511145500006</v>
      </c>
    </row>
    <row r="21" spans="1:25" ht="15.75" x14ac:dyDescent="0.2">
      <c r="A21" s="36">
        <f t="shared" si="0"/>
        <v>43079</v>
      </c>
      <c r="B21" s="37">
        <f>SUMIFS(СВЦЭМ!$C$34:$C$777,СВЦЭМ!$A$34:$A$777,$A21,СВЦЭМ!$B$34:$B$777,B$11)+'СЕТ СН'!$F$9+СВЦЭМ!$D$10+'СЕТ СН'!$F$5-'СЕТ СН'!$F$17</f>
        <v>4261.6390351800001</v>
      </c>
      <c r="C21" s="37">
        <f>SUMIFS(СВЦЭМ!$C$34:$C$777,СВЦЭМ!$A$34:$A$777,$A21,СВЦЭМ!$B$34:$B$777,C$11)+'СЕТ СН'!$F$9+СВЦЭМ!$D$10+'СЕТ СН'!$F$5-'СЕТ СН'!$F$17</f>
        <v>4239.49804795</v>
      </c>
      <c r="D21" s="37">
        <f>SUMIFS(СВЦЭМ!$C$34:$C$777,СВЦЭМ!$A$34:$A$777,$A21,СВЦЭМ!$B$34:$B$777,D$11)+'СЕТ СН'!$F$9+СВЦЭМ!$D$10+'СЕТ СН'!$F$5-'СЕТ СН'!$F$17</f>
        <v>4243.7007394000002</v>
      </c>
      <c r="E21" s="37">
        <f>SUMIFS(СВЦЭМ!$C$34:$C$777,СВЦЭМ!$A$34:$A$777,$A21,СВЦЭМ!$B$34:$B$777,E$11)+'СЕТ СН'!$F$9+СВЦЭМ!$D$10+'СЕТ СН'!$F$5-'СЕТ СН'!$F$17</f>
        <v>4244.3100383800002</v>
      </c>
      <c r="F21" s="37">
        <f>SUMIFS(СВЦЭМ!$C$34:$C$777,СВЦЭМ!$A$34:$A$777,$A21,СВЦЭМ!$B$34:$B$777,F$11)+'СЕТ СН'!$F$9+СВЦЭМ!$D$10+'СЕТ СН'!$F$5-'СЕТ СН'!$F$17</f>
        <v>4242.5143313900007</v>
      </c>
      <c r="G21" s="37">
        <f>SUMIFS(СВЦЭМ!$C$34:$C$777,СВЦЭМ!$A$34:$A$777,$A21,СВЦЭМ!$B$34:$B$777,G$11)+'СЕТ СН'!$F$9+СВЦЭМ!$D$10+'СЕТ СН'!$F$5-'СЕТ СН'!$F$17</f>
        <v>4244.9511952000003</v>
      </c>
      <c r="H21" s="37">
        <f>SUMIFS(СВЦЭМ!$C$34:$C$777,СВЦЭМ!$A$34:$A$777,$A21,СВЦЭМ!$B$34:$B$777,H$11)+'СЕТ СН'!$F$9+СВЦЭМ!$D$10+'СЕТ СН'!$F$5-'СЕТ СН'!$F$17</f>
        <v>4233.8550263900006</v>
      </c>
      <c r="I21" s="37">
        <f>SUMIFS(СВЦЭМ!$C$34:$C$777,СВЦЭМ!$A$34:$A$777,$A21,СВЦЭМ!$B$34:$B$777,I$11)+'СЕТ СН'!$F$9+СВЦЭМ!$D$10+'СЕТ СН'!$F$5-'СЕТ СН'!$F$17</f>
        <v>4197.03777369</v>
      </c>
      <c r="J21" s="37">
        <f>SUMIFS(СВЦЭМ!$C$34:$C$777,СВЦЭМ!$A$34:$A$777,$A21,СВЦЭМ!$B$34:$B$777,J$11)+'СЕТ СН'!$F$9+СВЦЭМ!$D$10+'СЕТ СН'!$F$5-'СЕТ СН'!$F$17</f>
        <v>4106.2103474600008</v>
      </c>
      <c r="K21" s="37">
        <f>SUMIFS(СВЦЭМ!$C$34:$C$777,СВЦЭМ!$A$34:$A$777,$A21,СВЦЭМ!$B$34:$B$777,K$11)+'СЕТ СН'!$F$9+СВЦЭМ!$D$10+'СЕТ СН'!$F$5-'СЕТ СН'!$F$17</f>
        <v>4097.9278889800007</v>
      </c>
      <c r="L21" s="37">
        <f>SUMIFS(СВЦЭМ!$C$34:$C$777,СВЦЭМ!$A$34:$A$777,$A21,СВЦЭМ!$B$34:$B$777,L$11)+'СЕТ СН'!$F$9+СВЦЭМ!$D$10+'СЕТ СН'!$F$5-'СЕТ СН'!$F$17</f>
        <v>3993.5990785900003</v>
      </c>
      <c r="M21" s="37">
        <f>SUMIFS(СВЦЭМ!$C$34:$C$777,СВЦЭМ!$A$34:$A$777,$A21,СВЦЭМ!$B$34:$B$777,M$11)+'СЕТ СН'!$F$9+СВЦЭМ!$D$10+'СЕТ СН'!$F$5-'СЕТ СН'!$F$17</f>
        <v>3981.3880270200007</v>
      </c>
      <c r="N21" s="37">
        <f>SUMIFS(СВЦЭМ!$C$34:$C$777,СВЦЭМ!$A$34:$A$777,$A21,СВЦЭМ!$B$34:$B$777,N$11)+'СЕТ СН'!$F$9+СВЦЭМ!$D$10+'СЕТ СН'!$F$5-'СЕТ СН'!$F$17</f>
        <v>4049.1755326100001</v>
      </c>
      <c r="O21" s="37">
        <f>SUMIFS(СВЦЭМ!$C$34:$C$777,СВЦЭМ!$A$34:$A$777,$A21,СВЦЭМ!$B$34:$B$777,O$11)+'СЕТ СН'!$F$9+СВЦЭМ!$D$10+'СЕТ СН'!$F$5-'СЕТ СН'!$F$17</f>
        <v>4045.3668440600004</v>
      </c>
      <c r="P21" s="37">
        <f>SUMIFS(СВЦЭМ!$C$34:$C$777,СВЦЭМ!$A$34:$A$777,$A21,СВЦЭМ!$B$34:$B$777,P$11)+'СЕТ СН'!$F$9+СВЦЭМ!$D$10+'СЕТ СН'!$F$5-'СЕТ СН'!$F$17</f>
        <v>4041.1319567</v>
      </c>
      <c r="Q21" s="37">
        <f>SUMIFS(СВЦЭМ!$C$34:$C$777,СВЦЭМ!$A$34:$A$777,$A21,СВЦЭМ!$B$34:$B$777,Q$11)+'СЕТ СН'!$F$9+СВЦЭМ!$D$10+'СЕТ СН'!$F$5-'СЕТ СН'!$F$17</f>
        <v>4037.7007437499997</v>
      </c>
      <c r="R21" s="37">
        <f>SUMIFS(СВЦЭМ!$C$34:$C$777,СВЦЭМ!$A$34:$A$777,$A21,СВЦЭМ!$B$34:$B$777,R$11)+'СЕТ СН'!$F$9+СВЦЭМ!$D$10+'СЕТ СН'!$F$5-'СЕТ СН'!$F$17</f>
        <v>4043.0787055500004</v>
      </c>
      <c r="S21" s="37">
        <f>SUMIFS(СВЦЭМ!$C$34:$C$777,СВЦЭМ!$A$34:$A$777,$A21,СВЦЭМ!$B$34:$B$777,S$11)+'СЕТ СН'!$F$9+СВЦЭМ!$D$10+'СЕТ СН'!$F$5-'СЕТ СН'!$F$17</f>
        <v>4003.3101183400004</v>
      </c>
      <c r="T21" s="37">
        <f>SUMIFS(СВЦЭМ!$C$34:$C$777,СВЦЭМ!$A$34:$A$777,$A21,СВЦЭМ!$B$34:$B$777,T$11)+'СЕТ СН'!$F$9+СВЦЭМ!$D$10+'СЕТ СН'!$F$5-'СЕТ СН'!$F$17</f>
        <v>3958.0461682800005</v>
      </c>
      <c r="U21" s="37">
        <f>SUMIFS(СВЦЭМ!$C$34:$C$777,СВЦЭМ!$A$34:$A$777,$A21,СВЦЭМ!$B$34:$B$777,U$11)+'СЕТ СН'!$F$9+СВЦЭМ!$D$10+'СЕТ СН'!$F$5-'СЕТ СН'!$F$17</f>
        <v>3954.5571689000008</v>
      </c>
      <c r="V21" s="37">
        <f>SUMIFS(СВЦЭМ!$C$34:$C$777,СВЦЭМ!$A$34:$A$777,$A21,СВЦЭМ!$B$34:$B$777,V$11)+'СЕТ СН'!$F$9+СВЦЭМ!$D$10+'СЕТ СН'!$F$5-'СЕТ СН'!$F$17</f>
        <v>3954.9001903200005</v>
      </c>
      <c r="W21" s="37">
        <f>SUMIFS(СВЦЭМ!$C$34:$C$777,СВЦЭМ!$A$34:$A$777,$A21,СВЦЭМ!$B$34:$B$777,W$11)+'СЕТ СН'!$F$9+СВЦЭМ!$D$10+'СЕТ СН'!$F$5-'СЕТ СН'!$F$17</f>
        <v>3993.2776504100002</v>
      </c>
      <c r="X21" s="37">
        <f>SUMIFS(СВЦЭМ!$C$34:$C$777,СВЦЭМ!$A$34:$A$777,$A21,СВЦЭМ!$B$34:$B$777,X$11)+'СЕТ СН'!$F$9+СВЦЭМ!$D$10+'СЕТ СН'!$F$5-'СЕТ СН'!$F$17</f>
        <v>4137.4584954600004</v>
      </c>
      <c r="Y21" s="37">
        <f>SUMIFS(СВЦЭМ!$C$34:$C$777,СВЦЭМ!$A$34:$A$777,$A21,СВЦЭМ!$B$34:$B$777,Y$11)+'СЕТ СН'!$F$9+СВЦЭМ!$D$10+'СЕТ СН'!$F$5-'СЕТ СН'!$F$17</f>
        <v>4153.2806777400001</v>
      </c>
    </row>
    <row r="22" spans="1:25" ht="15.75" x14ac:dyDescent="0.2">
      <c r="A22" s="36">
        <f t="shared" si="0"/>
        <v>43080</v>
      </c>
      <c r="B22" s="37">
        <f>SUMIFS(СВЦЭМ!$C$34:$C$777,СВЦЭМ!$A$34:$A$777,$A22,СВЦЭМ!$B$34:$B$777,B$11)+'СЕТ СН'!$F$9+СВЦЭМ!$D$10+'СЕТ СН'!$F$5-'СЕТ СН'!$F$17</f>
        <v>4231.1594561800002</v>
      </c>
      <c r="C22" s="37">
        <f>SUMIFS(СВЦЭМ!$C$34:$C$777,СВЦЭМ!$A$34:$A$777,$A22,СВЦЭМ!$B$34:$B$777,C$11)+'СЕТ СН'!$F$9+СВЦЭМ!$D$10+'СЕТ СН'!$F$5-'СЕТ СН'!$F$17</f>
        <v>4295.3385851700004</v>
      </c>
      <c r="D22" s="37">
        <f>SUMIFS(СВЦЭМ!$C$34:$C$777,СВЦЭМ!$A$34:$A$777,$A22,СВЦЭМ!$B$34:$B$777,D$11)+'СЕТ СН'!$F$9+СВЦЭМ!$D$10+'СЕТ СН'!$F$5-'СЕТ СН'!$F$17</f>
        <v>4334.6272486899998</v>
      </c>
      <c r="E22" s="37">
        <f>SUMIFS(СВЦЭМ!$C$34:$C$777,СВЦЭМ!$A$34:$A$777,$A22,СВЦЭМ!$B$34:$B$777,E$11)+'СЕТ СН'!$F$9+СВЦЭМ!$D$10+'СЕТ СН'!$F$5-'СЕТ СН'!$F$17</f>
        <v>4342.6264799300006</v>
      </c>
      <c r="F22" s="37">
        <f>SUMIFS(СВЦЭМ!$C$34:$C$777,СВЦЭМ!$A$34:$A$777,$A22,СВЦЭМ!$B$34:$B$777,F$11)+'СЕТ СН'!$F$9+СВЦЭМ!$D$10+'СЕТ СН'!$F$5-'СЕТ СН'!$F$17</f>
        <v>4339.9417581899997</v>
      </c>
      <c r="G22" s="37">
        <f>SUMIFS(СВЦЭМ!$C$34:$C$777,СВЦЭМ!$A$34:$A$777,$A22,СВЦЭМ!$B$34:$B$777,G$11)+'СЕТ СН'!$F$9+СВЦЭМ!$D$10+'СЕТ СН'!$F$5-'СЕТ СН'!$F$17</f>
        <v>4315.8698157300005</v>
      </c>
      <c r="H22" s="37">
        <f>SUMIFS(СВЦЭМ!$C$34:$C$777,СВЦЭМ!$A$34:$A$777,$A22,СВЦЭМ!$B$34:$B$777,H$11)+'СЕТ СН'!$F$9+СВЦЭМ!$D$10+'СЕТ СН'!$F$5-'СЕТ СН'!$F$17</f>
        <v>4273.3531870400002</v>
      </c>
      <c r="I22" s="37">
        <f>SUMIFS(СВЦЭМ!$C$34:$C$777,СВЦЭМ!$A$34:$A$777,$A22,СВЦЭМ!$B$34:$B$777,I$11)+'СЕТ СН'!$F$9+СВЦЭМ!$D$10+'СЕТ СН'!$F$5-'СЕТ СН'!$F$17</f>
        <v>4199.92387659</v>
      </c>
      <c r="J22" s="37">
        <f>SUMIFS(СВЦЭМ!$C$34:$C$777,СВЦЭМ!$A$34:$A$777,$A22,СВЦЭМ!$B$34:$B$777,J$11)+'СЕТ СН'!$F$9+СВЦЭМ!$D$10+'СЕТ СН'!$F$5-'СЕТ СН'!$F$17</f>
        <v>4138.8435129099998</v>
      </c>
      <c r="K22" s="37">
        <f>SUMIFS(СВЦЭМ!$C$34:$C$777,СВЦЭМ!$A$34:$A$777,$A22,СВЦЭМ!$B$34:$B$777,K$11)+'СЕТ СН'!$F$9+СВЦЭМ!$D$10+'СЕТ СН'!$F$5-'СЕТ СН'!$F$17</f>
        <v>4060.1546681700001</v>
      </c>
      <c r="L22" s="37">
        <f>SUMIFS(СВЦЭМ!$C$34:$C$777,СВЦЭМ!$A$34:$A$777,$A22,СВЦЭМ!$B$34:$B$777,L$11)+'СЕТ СН'!$F$9+СВЦЭМ!$D$10+'СЕТ СН'!$F$5-'СЕТ СН'!$F$17</f>
        <v>3994.9016982100002</v>
      </c>
      <c r="M22" s="37">
        <f>SUMIFS(СВЦЭМ!$C$34:$C$777,СВЦЭМ!$A$34:$A$777,$A22,СВЦЭМ!$B$34:$B$777,M$11)+'СЕТ СН'!$F$9+СВЦЭМ!$D$10+'СЕТ СН'!$F$5-'СЕТ СН'!$F$17</f>
        <v>3980.4867474300008</v>
      </c>
      <c r="N22" s="37">
        <f>SUMIFS(СВЦЭМ!$C$34:$C$777,СВЦЭМ!$A$34:$A$777,$A22,СВЦЭМ!$B$34:$B$777,N$11)+'СЕТ СН'!$F$9+СВЦЭМ!$D$10+'СЕТ СН'!$F$5-'СЕТ СН'!$F$17</f>
        <v>3971.7183085200004</v>
      </c>
      <c r="O22" s="37">
        <f>SUMIFS(СВЦЭМ!$C$34:$C$777,СВЦЭМ!$A$34:$A$777,$A22,СВЦЭМ!$B$34:$B$777,O$11)+'СЕТ СН'!$F$9+СВЦЭМ!$D$10+'СЕТ СН'!$F$5-'СЕТ СН'!$F$17</f>
        <v>3995.7064716200002</v>
      </c>
      <c r="P22" s="37">
        <f>SUMIFS(СВЦЭМ!$C$34:$C$777,СВЦЭМ!$A$34:$A$777,$A22,СВЦЭМ!$B$34:$B$777,P$11)+'СЕТ СН'!$F$9+СВЦЭМ!$D$10+'СЕТ СН'!$F$5-'СЕТ СН'!$F$17</f>
        <v>4011.6846982400002</v>
      </c>
      <c r="Q22" s="37">
        <f>SUMIFS(СВЦЭМ!$C$34:$C$777,СВЦЭМ!$A$34:$A$777,$A22,СВЦЭМ!$B$34:$B$777,Q$11)+'СЕТ СН'!$F$9+СВЦЭМ!$D$10+'СЕТ СН'!$F$5-'СЕТ СН'!$F$17</f>
        <v>4028.7648490700003</v>
      </c>
      <c r="R22" s="37">
        <f>SUMIFS(СВЦЭМ!$C$34:$C$777,СВЦЭМ!$A$34:$A$777,$A22,СВЦЭМ!$B$34:$B$777,R$11)+'СЕТ СН'!$F$9+СВЦЭМ!$D$10+'СЕТ СН'!$F$5-'СЕТ СН'!$F$17</f>
        <v>4033.3796965300007</v>
      </c>
      <c r="S22" s="37">
        <f>SUMIFS(СВЦЭМ!$C$34:$C$777,СВЦЭМ!$A$34:$A$777,$A22,СВЦЭМ!$B$34:$B$777,S$11)+'СЕТ СН'!$F$9+СВЦЭМ!$D$10+'СЕТ СН'!$F$5-'СЕТ СН'!$F$17</f>
        <v>4038.3387139100005</v>
      </c>
      <c r="T22" s="37">
        <f>SUMIFS(СВЦЭМ!$C$34:$C$777,СВЦЭМ!$A$34:$A$777,$A22,СВЦЭМ!$B$34:$B$777,T$11)+'СЕТ СН'!$F$9+СВЦЭМ!$D$10+'СЕТ СН'!$F$5-'СЕТ СН'!$F$17</f>
        <v>4044.0660525399999</v>
      </c>
      <c r="U22" s="37">
        <f>SUMIFS(СВЦЭМ!$C$34:$C$777,СВЦЭМ!$A$34:$A$777,$A22,СВЦЭМ!$B$34:$B$777,U$11)+'СЕТ СН'!$F$9+СВЦЭМ!$D$10+'СЕТ СН'!$F$5-'СЕТ СН'!$F$17</f>
        <v>4039.3256532200003</v>
      </c>
      <c r="V22" s="37">
        <f>SUMIFS(СВЦЭМ!$C$34:$C$777,СВЦЭМ!$A$34:$A$777,$A22,СВЦЭМ!$B$34:$B$777,V$11)+'СЕТ СН'!$F$9+СВЦЭМ!$D$10+'СЕТ СН'!$F$5-'СЕТ СН'!$F$17</f>
        <v>4038.4719224</v>
      </c>
      <c r="W22" s="37">
        <f>SUMIFS(СВЦЭМ!$C$34:$C$777,СВЦЭМ!$A$34:$A$777,$A22,СВЦЭМ!$B$34:$B$777,W$11)+'СЕТ СН'!$F$9+СВЦЭМ!$D$10+'СЕТ СН'!$F$5-'СЕТ СН'!$F$17</f>
        <v>4114.8068546200002</v>
      </c>
      <c r="X22" s="37">
        <f>SUMIFS(СВЦЭМ!$C$34:$C$777,СВЦЭМ!$A$34:$A$777,$A22,СВЦЭМ!$B$34:$B$777,X$11)+'СЕТ СН'!$F$9+СВЦЭМ!$D$10+'СЕТ СН'!$F$5-'СЕТ СН'!$F$17</f>
        <v>4194.9595391299999</v>
      </c>
      <c r="Y22" s="37">
        <f>SUMIFS(СВЦЭМ!$C$34:$C$777,СВЦЭМ!$A$34:$A$777,$A22,СВЦЭМ!$B$34:$B$777,Y$11)+'СЕТ СН'!$F$9+СВЦЭМ!$D$10+'СЕТ СН'!$F$5-'СЕТ СН'!$F$17</f>
        <v>4274.8689485600007</v>
      </c>
    </row>
    <row r="23" spans="1:25" ht="15.75" x14ac:dyDescent="0.2">
      <c r="A23" s="36">
        <f t="shared" si="0"/>
        <v>43081</v>
      </c>
      <c r="B23" s="37">
        <f>SUMIFS(СВЦЭМ!$C$34:$C$777,СВЦЭМ!$A$34:$A$777,$A23,СВЦЭМ!$B$34:$B$777,B$11)+'СЕТ СН'!$F$9+СВЦЭМ!$D$10+'СЕТ СН'!$F$5-'СЕТ СН'!$F$17</f>
        <v>4321.6855855400008</v>
      </c>
      <c r="C23" s="37">
        <f>SUMIFS(СВЦЭМ!$C$34:$C$777,СВЦЭМ!$A$34:$A$777,$A23,СВЦЭМ!$B$34:$B$777,C$11)+'СЕТ СН'!$F$9+СВЦЭМ!$D$10+'СЕТ СН'!$F$5-'СЕТ СН'!$F$17</f>
        <v>4332.0719550800004</v>
      </c>
      <c r="D23" s="37">
        <f>SUMIFS(СВЦЭМ!$C$34:$C$777,СВЦЭМ!$A$34:$A$777,$A23,СВЦЭМ!$B$34:$B$777,D$11)+'СЕТ СН'!$F$9+СВЦЭМ!$D$10+'СЕТ СН'!$F$5-'СЕТ СН'!$F$17</f>
        <v>4350.8434157299998</v>
      </c>
      <c r="E23" s="37">
        <f>SUMIFS(СВЦЭМ!$C$34:$C$777,СВЦЭМ!$A$34:$A$777,$A23,СВЦЭМ!$B$34:$B$777,E$11)+'СЕТ СН'!$F$9+СВЦЭМ!$D$10+'СЕТ СН'!$F$5-'СЕТ СН'!$F$17</f>
        <v>4354.3225938200003</v>
      </c>
      <c r="F23" s="37">
        <f>SUMIFS(СВЦЭМ!$C$34:$C$777,СВЦЭМ!$A$34:$A$777,$A23,СВЦЭМ!$B$34:$B$777,F$11)+'СЕТ СН'!$F$9+СВЦЭМ!$D$10+'СЕТ СН'!$F$5-'СЕТ СН'!$F$17</f>
        <v>4353.79500224</v>
      </c>
      <c r="G23" s="37">
        <f>SUMIFS(СВЦЭМ!$C$34:$C$777,СВЦЭМ!$A$34:$A$777,$A23,СВЦЭМ!$B$34:$B$777,G$11)+'СЕТ СН'!$F$9+СВЦЭМ!$D$10+'СЕТ СН'!$F$5-'СЕТ СН'!$F$17</f>
        <v>4341.6424669900007</v>
      </c>
      <c r="H23" s="37">
        <f>SUMIFS(СВЦЭМ!$C$34:$C$777,СВЦЭМ!$A$34:$A$777,$A23,СВЦЭМ!$B$34:$B$777,H$11)+'СЕТ СН'!$F$9+СВЦЭМ!$D$10+'СЕТ СН'!$F$5-'СЕТ СН'!$F$17</f>
        <v>4325.2211165600002</v>
      </c>
      <c r="I23" s="37">
        <f>SUMIFS(СВЦЭМ!$C$34:$C$777,СВЦЭМ!$A$34:$A$777,$A23,СВЦЭМ!$B$34:$B$777,I$11)+'СЕТ СН'!$F$9+СВЦЭМ!$D$10+'СЕТ СН'!$F$5-'СЕТ СН'!$F$17</f>
        <v>4206.2343123500004</v>
      </c>
      <c r="J23" s="37">
        <f>SUMIFS(СВЦЭМ!$C$34:$C$777,СВЦЭМ!$A$34:$A$777,$A23,СВЦЭМ!$B$34:$B$777,J$11)+'СЕТ СН'!$F$9+СВЦЭМ!$D$10+'СЕТ СН'!$F$5-'СЕТ СН'!$F$17</f>
        <v>4146.5774947300006</v>
      </c>
      <c r="K23" s="37">
        <f>SUMIFS(СВЦЭМ!$C$34:$C$777,СВЦЭМ!$A$34:$A$777,$A23,СВЦЭМ!$B$34:$B$777,K$11)+'СЕТ СН'!$F$9+СВЦЭМ!$D$10+'СЕТ СН'!$F$5-'СЕТ СН'!$F$17</f>
        <v>4077.7041201400007</v>
      </c>
      <c r="L23" s="37">
        <f>SUMIFS(СВЦЭМ!$C$34:$C$777,СВЦЭМ!$A$34:$A$777,$A23,СВЦЭМ!$B$34:$B$777,L$11)+'СЕТ СН'!$F$9+СВЦЭМ!$D$10+'СЕТ СН'!$F$5-'СЕТ СН'!$F$17</f>
        <v>4015.1846249600003</v>
      </c>
      <c r="M23" s="37">
        <f>SUMIFS(СВЦЭМ!$C$34:$C$777,СВЦЭМ!$A$34:$A$777,$A23,СВЦЭМ!$B$34:$B$777,M$11)+'СЕТ СН'!$F$9+СВЦЭМ!$D$10+'СЕТ СН'!$F$5-'СЕТ СН'!$F$17</f>
        <v>4004.1982126600005</v>
      </c>
      <c r="N23" s="37">
        <f>SUMIFS(СВЦЭМ!$C$34:$C$777,СВЦЭМ!$A$34:$A$777,$A23,СВЦЭМ!$B$34:$B$777,N$11)+'СЕТ СН'!$F$9+СВЦЭМ!$D$10+'СЕТ СН'!$F$5-'СЕТ СН'!$F$17</f>
        <v>4004.9180682400001</v>
      </c>
      <c r="O23" s="37">
        <f>SUMIFS(СВЦЭМ!$C$34:$C$777,СВЦЭМ!$A$34:$A$777,$A23,СВЦЭМ!$B$34:$B$777,O$11)+'СЕТ СН'!$F$9+СВЦЭМ!$D$10+'СЕТ СН'!$F$5-'СЕТ СН'!$F$17</f>
        <v>4085.6863584000002</v>
      </c>
      <c r="P23" s="37">
        <f>SUMIFS(СВЦЭМ!$C$34:$C$777,СВЦЭМ!$A$34:$A$777,$A23,СВЦЭМ!$B$34:$B$777,P$11)+'СЕТ СН'!$F$9+СВЦЭМ!$D$10+'СЕТ СН'!$F$5-'СЕТ СН'!$F$17</f>
        <v>4108.3714594400008</v>
      </c>
      <c r="Q23" s="37">
        <f>SUMIFS(СВЦЭМ!$C$34:$C$777,СВЦЭМ!$A$34:$A$777,$A23,СВЦЭМ!$B$34:$B$777,Q$11)+'СЕТ СН'!$F$9+СВЦЭМ!$D$10+'СЕТ СН'!$F$5-'СЕТ СН'!$F$17</f>
        <v>4111.2475854599998</v>
      </c>
      <c r="R23" s="37">
        <f>SUMIFS(СВЦЭМ!$C$34:$C$777,СВЦЭМ!$A$34:$A$777,$A23,СВЦЭМ!$B$34:$B$777,R$11)+'СЕТ СН'!$F$9+СВЦЭМ!$D$10+'СЕТ СН'!$F$5-'СЕТ СН'!$F$17</f>
        <v>4051.7961144600004</v>
      </c>
      <c r="S23" s="37">
        <f>SUMIFS(СВЦЭМ!$C$34:$C$777,СВЦЭМ!$A$34:$A$777,$A23,СВЦЭМ!$B$34:$B$777,S$11)+'СЕТ СН'!$F$9+СВЦЭМ!$D$10+'СЕТ СН'!$F$5-'СЕТ СН'!$F$17</f>
        <v>4044.4649917700008</v>
      </c>
      <c r="T23" s="37">
        <f>SUMIFS(СВЦЭМ!$C$34:$C$777,СВЦЭМ!$A$34:$A$777,$A23,СВЦЭМ!$B$34:$B$777,T$11)+'СЕТ СН'!$F$9+СВЦЭМ!$D$10+'СЕТ СН'!$F$5-'СЕТ СН'!$F$17</f>
        <v>4054.2052314600005</v>
      </c>
      <c r="U23" s="37">
        <f>SUMIFS(СВЦЭМ!$C$34:$C$777,СВЦЭМ!$A$34:$A$777,$A23,СВЦЭМ!$B$34:$B$777,U$11)+'СЕТ СН'!$F$9+СВЦЭМ!$D$10+'СЕТ СН'!$F$5-'СЕТ СН'!$F$17</f>
        <v>4059.5842128599998</v>
      </c>
      <c r="V23" s="37">
        <f>SUMIFS(СВЦЭМ!$C$34:$C$777,СВЦЭМ!$A$34:$A$777,$A23,СВЦЭМ!$B$34:$B$777,V$11)+'СЕТ СН'!$F$9+СВЦЭМ!$D$10+'СЕТ СН'!$F$5-'СЕТ СН'!$F$17</f>
        <v>4065.27415802</v>
      </c>
      <c r="W23" s="37">
        <f>SUMIFS(СВЦЭМ!$C$34:$C$777,СВЦЭМ!$A$34:$A$777,$A23,СВЦЭМ!$B$34:$B$777,W$11)+'СЕТ СН'!$F$9+СВЦЭМ!$D$10+'СЕТ СН'!$F$5-'СЕТ СН'!$F$17</f>
        <v>4109.9954888900002</v>
      </c>
      <c r="X23" s="37">
        <f>SUMIFS(СВЦЭМ!$C$34:$C$777,СВЦЭМ!$A$34:$A$777,$A23,СВЦЭМ!$B$34:$B$777,X$11)+'СЕТ СН'!$F$9+СВЦЭМ!$D$10+'СЕТ СН'!$F$5-'СЕТ СН'!$F$17</f>
        <v>4183.16739143</v>
      </c>
      <c r="Y23" s="37">
        <f>SUMIFS(СВЦЭМ!$C$34:$C$777,СВЦЭМ!$A$34:$A$777,$A23,СВЦЭМ!$B$34:$B$777,Y$11)+'СЕТ СН'!$F$9+СВЦЭМ!$D$10+'СЕТ СН'!$F$5-'СЕТ СН'!$F$17</f>
        <v>4218.4050016600004</v>
      </c>
    </row>
    <row r="24" spans="1:25" ht="15.75" x14ac:dyDescent="0.2">
      <c r="A24" s="36">
        <f t="shared" si="0"/>
        <v>43082</v>
      </c>
      <c r="B24" s="37">
        <f>SUMIFS(СВЦЭМ!$C$34:$C$777,СВЦЭМ!$A$34:$A$777,$A24,СВЦЭМ!$B$34:$B$777,B$11)+'СЕТ СН'!$F$9+СВЦЭМ!$D$10+'СЕТ СН'!$F$5-'СЕТ СН'!$F$17</f>
        <v>4272.60758592</v>
      </c>
      <c r="C24" s="37">
        <f>SUMIFS(СВЦЭМ!$C$34:$C$777,СВЦЭМ!$A$34:$A$777,$A24,СВЦЭМ!$B$34:$B$777,C$11)+'СЕТ СН'!$F$9+СВЦЭМ!$D$10+'СЕТ СН'!$F$5-'СЕТ СН'!$F$17</f>
        <v>4334.9323544400004</v>
      </c>
      <c r="D24" s="37">
        <f>SUMIFS(СВЦЭМ!$C$34:$C$777,СВЦЭМ!$A$34:$A$777,$A24,СВЦЭМ!$B$34:$B$777,D$11)+'СЕТ СН'!$F$9+СВЦЭМ!$D$10+'СЕТ СН'!$F$5-'СЕТ СН'!$F$17</f>
        <v>4356.2524249800008</v>
      </c>
      <c r="E24" s="37">
        <f>SUMIFS(СВЦЭМ!$C$34:$C$777,СВЦЭМ!$A$34:$A$777,$A24,СВЦЭМ!$B$34:$B$777,E$11)+'СЕТ СН'!$F$9+СВЦЭМ!$D$10+'СЕТ СН'!$F$5-'СЕТ СН'!$F$17</f>
        <v>4360.0642696900004</v>
      </c>
      <c r="F24" s="37">
        <f>SUMIFS(СВЦЭМ!$C$34:$C$777,СВЦЭМ!$A$34:$A$777,$A24,СВЦЭМ!$B$34:$B$777,F$11)+'СЕТ СН'!$F$9+СВЦЭМ!$D$10+'СЕТ СН'!$F$5-'СЕТ СН'!$F$17</f>
        <v>4361.3181671100001</v>
      </c>
      <c r="G24" s="37">
        <f>SUMIFS(СВЦЭМ!$C$34:$C$777,СВЦЭМ!$A$34:$A$777,$A24,СВЦЭМ!$B$34:$B$777,G$11)+'СЕТ СН'!$F$9+СВЦЭМ!$D$10+'СЕТ СН'!$F$5-'СЕТ СН'!$F$17</f>
        <v>4354.8298497000005</v>
      </c>
      <c r="H24" s="37">
        <f>SUMIFS(СВЦЭМ!$C$34:$C$777,СВЦЭМ!$A$34:$A$777,$A24,СВЦЭМ!$B$34:$B$777,H$11)+'СЕТ СН'!$F$9+СВЦЭМ!$D$10+'СЕТ СН'!$F$5-'СЕТ СН'!$F$17</f>
        <v>4288.9381248900008</v>
      </c>
      <c r="I24" s="37">
        <f>SUMIFS(СВЦЭМ!$C$34:$C$777,СВЦЭМ!$A$34:$A$777,$A24,СВЦЭМ!$B$34:$B$777,I$11)+'СЕТ СН'!$F$9+СВЦЭМ!$D$10+'СЕТ СН'!$F$5-'СЕТ СН'!$F$17</f>
        <v>4203.31686145</v>
      </c>
      <c r="J24" s="37">
        <f>SUMIFS(СВЦЭМ!$C$34:$C$777,СВЦЭМ!$A$34:$A$777,$A24,СВЦЭМ!$B$34:$B$777,J$11)+'СЕТ СН'!$F$9+СВЦЭМ!$D$10+'СЕТ СН'!$F$5-'СЕТ СН'!$F$17</f>
        <v>4184.4972697900002</v>
      </c>
      <c r="K24" s="37">
        <f>SUMIFS(СВЦЭМ!$C$34:$C$777,СВЦЭМ!$A$34:$A$777,$A24,СВЦЭМ!$B$34:$B$777,K$11)+'СЕТ СН'!$F$9+СВЦЭМ!$D$10+'СЕТ СН'!$F$5-'СЕТ СН'!$F$17</f>
        <v>4120.9442843800007</v>
      </c>
      <c r="L24" s="37">
        <f>SUMIFS(СВЦЭМ!$C$34:$C$777,СВЦЭМ!$A$34:$A$777,$A24,СВЦЭМ!$B$34:$B$777,L$11)+'СЕТ СН'!$F$9+СВЦЭМ!$D$10+'СЕТ СН'!$F$5-'СЕТ СН'!$F$17</f>
        <v>4063.8568612400004</v>
      </c>
      <c r="M24" s="37">
        <f>SUMIFS(СВЦЭМ!$C$34:$C$777,СВЦЭМ!$A$34:$A$777,$A24,СВЦЭМ!$B$34:$B$777,M$11)+'СЕТ СН'!$F$9+СВЦЭМ!$D$10+'СЕТ СН'!$F$5-'СЕТ СН'!$F$17</f>
        <v>4038.7317593200005</v>
      </c>
      <c r="N24" s="37">
        <f>SUMIFS(СВЦЭМ!$C$34:$C$777,СВЦЭМ!$A$34:$A$777,$A24,СВЦЭМ!$B$34:$B$777,N$11)+'СЕТ СН'!$F$9+СВЦЭМ!$D$10+'СЕТ СН'!$F$5-'СЕТ СН'!$F$17</f>
        <v>4028.2591356600005</v>
      </c>
      <c r="O24" s="37">
        <f>SUMIFS(СВЦЭМ!$C$34:$C$777,СВЦЭМ!$A$34:$A$777,$A24,СВЦЭМ!$B$34:$B$777,O$11)+'СЕТ СН'!$F$9+СВЦЭМ!$D$10+'СЕТ СН'!$F$5-'СЕТ СН'!$F$17</f>
        <v>4026.8213842200003</v>
      </c>
      <c r="P24" s="37">
        <f>SUMIFS(СВЦЭМ!$C$34:$C$777,СВЦЭМ!$A$34:$A$777,$A24,СВЦЭМ!$B$34:$B$777,P$11)+'СЕТ СН'!$F$9+СВЦЭМ!$D$10+'СЕТ СН'!$F$5-'СЕТ СН'!$F$17</f>
        <v>4030.8816285800003</v>
      </c>
      <c r="Q24" s="37">
        <f>SUMIFS(СВЦЭМ!$C$34:$C$777,СВЦЭМ!$A$34:$A$777,$A24,СВЦЭМ!$B$34:$B$777,Q$11)+'СЕТ СН'!$F$9+СВЦЭМ!$D$10+'СЕТ СН'!$F$5-'СЕТ СН'!$F$17</f>
        <v>4033.5899034400009</v>
      </c>
      <c r="R24" s="37">
        <f>SUMIFS(СВЦЭМ!$C$34:$C$777,СВЦЭМ!$A$34:$A$777,$A24,СВЦЭМ!$B$34:$B$777,R$11)+'СЕТ СН'!$F$9+СВЦЭМ!$D$10+'СЕТ СН'!$F$5-'СЕТ СН'!$F$17</f>
        <v>4038.0428451500002</v>
      </c>
      <c r="S24" s="37">
        <f>SUMIFS(СВЦЭМ!$C$34:$C$777,СВЦЭМ!$A$34:$A$777,$A24,СВЦЭМ!$B$34:$B$777,S$11)+'СЕТ СН'!$F$9+СВЦЭМ!$D$10+'СЕТ СН'!$F$5-'СЕТ СН'!$F$17</f>
        <v>4038.7925886900002</v>
      </c>
      <c r="T24" s="37">
        <f>SUMIFS(СВЦЭМ!$C$34:$C$777,СВЦЭМ!$A$34:$A$777,$A24,СВЦЭМ!$B$34:$B$777,T$11)+'СЕТ СН'!$F$9+СВЦЭМ!$D$10+'СЕТ СН'!$F$5-'СЕТ СН'!$F$17</f>
        <v>4058.47805883</v>
      </c>
      <c r="U24" s="37">
        <f>SUMIFS(СВЦЭМ!$C$34:$C$777,СВЦЭМ!$A$34:$A$777,$A24,СВЦЭМ!$B$34:$B$777,U$11)+'СЕТ СН'!$F$9+СВЦЭМ!$D$10+'СЕТ СН'!$F$5-'СЕТ СН'!$F$17</f>
        <v>4060.8774236700001</v>
      </c>
      <c r="V24" s="37">
        <f>SUMIFS(СВЦЭМ!$C$34:$C$777,СВЦЭМ!$A$34:$A$777,$A24,СВЦЭМ!$B$34:$B$777,V$11)+'СЕТ СН'!$F$9+СВЦЭМ!$D$10+'СЕТ СН'!$F$5-'СЕТ СН'!$F$17</f>
        <v>4056.3810093800003</v>
      </c>
      <c r="W24" s="37">
        <f>SUMIFS(СВЦЭМ!$C$34:$C$777,СВЦЭМ!$A$34:$A$777,$A24,СВЦЭМ!$B$34:$B$777,W$11)+'СЕТ СН'!$F$9+СВЦЭМ!$D$10+'СЕТ СН'!$F$5-'СЕТ СН'!$F$17</f>
        <v>4083.6637570100002</v>
      </c>
      <c r="X24" s="37">
        <f>SUMIFS(СВЦЭМ!$C$34:$C$777,СВЦЭМ!$A$34:$A$777,$A24,СВЦЭМ!$B$34:$B$777,X$11)+'СЕТ СН'!$F$9+СВЦЭМ!$D$10+'СЕТ СН'!$F$5-'СЕТ СН'!$F$17</f>
        <v>4141.7838683500004</v>
      </c>
      <c r="Y24" s="37">
        <f>SUMIFS(СВЦЭМ!$C$34:$C$777,СВЦЭМ!$A$34:$A$777,$A24,СВЦЭМ!$B$34:$B$777,Y$11)+'СЕТ СН'!$F$9+СВЦЭМ!$D$10+'СЕТ СН'!$F$5-'СЕТ СН'!$F$17</f>
        <v>4151.7037526100003</v>
      </c>
    </row>
    <row r="25" spans="1:25" ht="15.75" x14ac:dyDescent="0.2">
      <c r="A25" s="36">
        <f t="shared" si="0"/>
        <v>43083</v>
      </c>
      <c r="B25" s="37">
        <f>SUMIFS(СВЦЭМ!$C$34:$C$777,СВЦЭМ!$A$34:$A$777,$A25,СВЦЭМ!$B$34:$B$777,B$11)+'СЕТ СН'!$F$9+СВЦЭМ!$D$10+'СЕТ СН'!$F$5-'СЕТ СН'!$F$17</f>
        <v>4153.3709750500002</v>
      </c>
      <c r="C25" s="37">
        <f>SUMIFS(СВЦЭМ!$C$34:$C$777,СВЦЭМ!$A$34:$A$777,$A25,СВЦЭМ!$B$34:$B$777,C$11)+'СЕТ СН'!$F$9+СВЦЭМ!$D$10+'СЕТ СН'!$F$5-'СЕТ СН'!$F$17</f>
        <v>4188.1003659800008</v>
      </c>
      <c r="D25" s="37">
        <f>SUMIFS(СВЦЭМ!$C$34:$C$777,СВЦЭМ!$A$34:$A$777,$A25,СВЦЭМ!$B$34:$B$777,D$11)+'СЕТ СН'!$F$9+СВЦЭМ!$D$10+'СЕТ СН'!$F$5-'СЕТ СН'!$F$17</f>
        <v>4266.3339406499999</v>
      </c>
      <c r="E25" s="37">
        <f>SUMIFS(СВЦЭМ!$C$34:$C$777,СВЦЭМ!$A$34:$A$777,$A25,СВЦЭМ!$B$34:$B$777,E$11)+'СЕТ СН'!$F$9+СВЦЭМ!$D$10+'СЕТ СН'!$F$5-'СЕТ СН'!$F$17</f>
        <v>4357.3710756300006</v>
      </c>
      <c r="F25" s="37">
        <f>SUMIFS(СВЦЭМ!$C$34:$C$777,СВЦЭМ!$A$34:$A$777,$A25,СВЦЭМ!$B$34:$B$777,F$11)+'СЕТ СН'!$F$9+СВЦЭМ!$D$10+'СЕТ СН'!$F$5-'СЕТ СН'!$F$17</f>
        <v>4359.0154647199997</v>
      </c>
      <c r="G25" s="37">
        <f>SUMIFS(СВЦЭМ!$C$34:$C$777,СВЦЭМ!$A$34:$A$777,$A25,СВЦЭМ!$B$34:$B$777,G$11)+'СЕТ СН'!$F$9+СВЦЭМ!$D$10+'СЕТ СН'!$F$5-'СЕТ СН'!$F$17</f>
        <v>4363.9289345400002</v>
      </c>
      <c r="H25" s="37">
        <f>SUMIFS(СВЦЭМ!$C$34:$C$777,СВЦЭМ!$A$34:$A$777,$A25,СВЦЭМ!$B$34:$B$777,H$11)+'СЕТ СН'!$F$9+СВЦЭМ!$D$10+'СЕТ СН'!$F$5-'СЕТ СН'!$F$17</f>
        <v>4320.7447744600004</v>
      </c>
      <c r="I25" s="37">
        <f>SUMIFS(СВЦЭМ!$C$34:$C$777,СВЦЭМ!$A$34:$A$777,$A25,СВЦЭМ!$B$34:$B$777,I$11)+'СЕТ СН'!$F$9+СВЦЭМ!$D$10+'СЕТ СН'!$F$5-'СЕТ СН'!$F$17</f>
        <v>4234.3449338099999</v>
      </c>
      <c r="J25" s="37">
        <f>SUMIFS(СВЦЭМ!$C$34:$C$777,СВЦЭМ!$A$34:$A$777,$A25,СВЦЭМ!$B$34:$B$777,J$11)+'СЕТ СН'!$F$9+СВЦЭМ!$D$10+'СЕТ СН'!$F$5-'СЕТ СН'!$F$17</f>
        <v>4173.2437681000001</v>
      </c>
      <c r="K25" s="37">
        <f>SUMIFS(СВЦЭМ!$C$34:$C$777,СВЦЭМ!$A$34:$A$777,$A25,СВЦЭМ!$B$34:$B$777,K$11)+'СЕТ СН'!$F$9+СВЦЭМ!$D$10+'СЕТ СН'!$F$5-'СЕТ СН'!$F$17</f>
        <v>4120.11689931</v>
      </c>
      <c r="L25" s="37">
        <f>SUMIFS(СВЦЭМ!$C$34:$C$777,СВЦЭМ!$A$34:$A$777,$A25,СВЦЭМ!$B$34:$B$777,L$11)+'СЕТ СН'!$F$9+СВЦЭМ!$D$10+'СЕТ СН'!$F$5-'СЕТ СН'!$F$17</f>
        <v>4048.63931658</v>
      </c>
      <c r="M25" s="37">
        <f>SUMIFS(СВЦЭМ!$C$34:$C$777,СВЦЭМ!$A$34:$A$777,$A25,СВЦЭМ!$B$34:$B$777,M$11)+'СЕТ СН'!$F$9+СВЦЭМ!$D$10+'СЕТ СН'!$F$5-'СЕТ СН'!$F$17</f>
        <v>4034.0742091499997</v>
      </c>
      <c r="N25" s="37">
        <f>SUMIFS(СВЦЭМ!$C$34:$C$777,СВЦЭМ!$A$34:$A$777,$A25,СВЦЭМ!$B$34:$B$777,N$11)+'СЕТ СН'!$F$9+СВЦЭМ!$D$10+'СЕТ СН'!$F$5-'СЕТ СН'!$F$17</f>
        <v>4043.7490514300007</v>
      </c>
      <c r="O25" s="37">
        <f>SUMIFS(СВЦЭМ!$C$34:$C$777,СВЦЭМ!$A$34:$A$777,$A25,СВЦЭМ!$B$34:$B$777,O$11)+'СЕТ СН'!$F$9+СВЦЭМ!$D$10+'СЕТ СН'!$F$5-'СЕТ СН'!$F$17</f>
        <v>4040.0357897100002</v>
      </c>
      <c r="P25" s="37">
        <f>SUMIFS(СВЦЭМ!$C$34:$C$777,СВЦЭМ!$A$34:$A$777,$A25,СВЦЭМ!$B$34:$B$777,P$11)+'СЕТ СН'!$F$9+СВЦЭМ!$D$10+'СЕТ СН'!$F$5-'СЕТ СН'!$F$17</f>
        <v>4071.5037640800001</v>
      </c>
      <c r="Q25" s="37">
        <f>SUMIFS(СВЦЭМ!$C$34:$C$777,СВЦЭМ!$A$34:$A$777,$A25,СВЦЭМ!$B$34:$B$777,Q$11)+'СЕТ СН'!$F$9+СВЦЭМ!$D$10+'СЕТ СН'!$F$5-'СЕТ СН'!$F$17</f>
        <v>4073.0262378500001</v>
      </c>
      <c r="R25" s="37">
        <f>SUMIFS(СВЦЭМ!$C$34:$C$777,СВЦЭМ!$A$34:$A$777,$A25,СВЦЭМ!$B$34:$B$777,R$11)+'СЕТ СН'!$F$9+СВЦЭМ!$D$10+'СЕТ СН'!$F$5-'СЕТ СН'!$F$17</f>
        <v>4070.0231689200009</v>
      </c>
      <c r="S25" s="37">
        <f>SUMIFS(СВЦЭМ!$C$34:$C$777,СВЦЭМ!$A$34:$A$777,$A25,СВЦЭМ!$B$34:$B$777,S$11)+'СЕТ СН'!$F$9+СВЦЭМ!$D$10+'СЕТ СН'!$F$5-'СЕТ СН'!$F$17</f>
        <v>4043.8077946700005</v>
      </c>
      <c r="T25" s="37">
        <f>SUMIFS(СВЦЭМ!$C$34:$C$777,СВЦЭМ!$A$34:$A$777,$A25,СВЦЭМ!$B$34:$B$777,T$11)+'СЕТ СН'!$F$9+СВЦЭМ!$D$10+'СЕТ СН'!$F$5-'СЕТ СН'!$F$17</f>
        <v>4022.6180095700001</v>
      </c>
      <c r="U25" s="37">
        <f>SUMIFS(СВЦЭМ!$C$34:$C$777,СВЦЭМ!$A$34:$A$777,$A25,СВЦЭМ!$B$34:$B$777,U$11)+'СЕТ СН'!$F$9+СВЦЭМ!$D$10+'СЕТ СН'!$F$5-'СЕТ СН'!$F$17</f>
        <v>4028.2406969800004</v>
      </c>
      <c r="V25" s="37">
        <f>SUMIFS(СВЦЭМ!$C$34:$C$777,СВЦЭМ!$A$34:$A$777,$A25,СВЦЭМ!$B$34:$B$777,V$11)+'СЕТ СН'!$F$9+СВЦЭМ!$D$10+'СЕТ СН'!$F$5-'СЕТ СН'!$F$17</f>
        <v>4044.3067829600004</v>
      </c>
      <c r="W25" s="37">
        <f>SUMIFS(СВЦЭМ!$C$34:$C$777,СВЦЭМ!$A$34:$A$777,$A25,СВЦЭМ!$B$34:$B$777,W$11)+'СЕТ СН'!$F$9+СВЦЭМ!$D$10+'СЕТ СН'!$F$5-'СЕТ СН'!$F$17</f>
        <v>4097.5954807500002</v>
      </c>
      <c r="X25" s="37">
        <f>SUMIFS(СВЦЭМ!$C$34:$C$777,СВЦЭМ!$A$34:$A$777,$A25,СВЦЭМ!$B$34:$B$777,X$11)+'СЕТ СН'!$F$9+СВЦЭМ!$D$10+'СЕТ СН'!$F$5-'СЕТ СН'!$F$17</f>
        <v>4160.9939674900006</v>
      </c>
      <c r="Y25" s="37">
        <f>SUMIFS(СВЦЭМ!$C$34:$C$777,СВЦЭМ!$A$34:$A$777,$A25,СВЦЭМ!$B$34:$B$777,Y$11)+'СЕТ СН'!$F$9+СВЦЭМ!$D$10+'СЕТ СН'!$F$5-'СЕТ СН'!$F$17</f>
        <v>4239.1783596800005</v>
      </c>
    </row>
    <row r="26" spans="1:25" ht="15.75" x14ac:dyDescent="0.2">
      <c r="A26" s="36">
        <f t="shared" si="0"/>
        <v>43084</v>
      </c>
      <c r="B26" s="37">
        <f>SUMIFS(СВЦЭМ!$C$34:$C$777,СВЦЭМ!$A$34:$A$777,$A26,СВЦЭМ!$B$34:$B$777,B$11)+'СЕТ СН'!$F$9+СВЦЭМ!$D$10+'СЕТ СН'!$F$5-'СЕТ СН'!$F$17</f>
        <v>4262.9614474400005</v>
      </c>
      <c r="C26" s="37">
        <f>SUMIFS(СВЦЭМ!$C$34:$C$777,СВЦЭМ!$A$34:$A$777,$A26,СВЦЭМ!$B$34:$B$777,C$11)+'СЕТ СН'!$F$9+СВЦЭМ!$D$10+'СЕТ СН'!$F$5-'СЕТ СН'!$F$17</f>
        <v>4246.6101280800003</v>
      </c>
      <c r="D26" s="37">
        <f>SUMIFS(СВЦЭМ!$C$34:$C$777,СВЦЭМ!$A$34:$A$777,$A26,СВЦЭМ!$B$34:$B$777,D$11)+'СЕТ СН'!$F$9+СВЦЭМ!$D$10+'СЕТ СН'!$F$5-'СЕТ СН'!$F$17</f>
        <v>4213.5312740300005</v>
      </c>
      <c r="E26" s="37">
        <f>SUMIFS(СВЦЭМ!$C$34:$C$777,СВЦЭМ!$A$34:$A$777,$A26,СВЦЭМ!$B$34:$B$777,E$11)+'СЕТ СН'!$F$9+СВЦЭМ!$D$10+'СЕТ СН'!$F$5-'СЕТ СН'!$F$17</f>
        <v>4228.9688823900005</v>
      </c>
      <c r="F26" s="37">
        <f>SUMIFS(СВЦЭМ!$C$34:$C$777,СВЦЭМ!$A$34:$A$777,$A26,СВЦЭМ!$B$34:$B$777,F$11)+'СЕТ СН'!$F$9+СВЦЭМ!$D$10+'СЕТ СН'!$F$5-'СЕТ СН'!$F$17</f>
        <v>4316.7382556100001</v>
      </c>
      <c r="G26" s="37">
        <f>SUMIFS(СВЦЭМ!$C$34:$C$777,СВЦЭМ!$A$34:$A$777,$A26,СВЦЭМ!$B$34:$B$777,G$11)+'СЕТ СН'!$F$9+СВЦЭМ!$D$10+'СЕТ СН'!$F$5-'СЕТ СН'!$F$17</f>
        <v>4344.8509095500003</v>
      </c>
      <c r="H26" s="37">
        <f>SUMIFS(СВЦЭМ!$C$34:$C$777,СВЦЭМ!$A$34:$A$777,$A26,СВЦЭМ!$B$34:$B$777,H$11)+'СЕТ СН'!$F$9+СВЦЭМ!$D$10+'СЕТ СН'!$F$5-'СЕТ СН'!$F$17</f>
        <v>4291.86519374</v>
      </c>
      <c r="I26" s="37">
        <f>SUMIFS(СВЦЭМ!$C$34:$C$777,СВЦЭМ!$A$34:$A$777,$A26,СВЦЭМ!$B$34:$B$777,I$11)+'СЕТ СН'!$F$9+СВЦЭМ!$D$10+'СЕТ СН'!$F$5-'СЕТ СН'!$F$17</f>
        <v>4209.5149662900003</v>
      </c>
      <c r="J26" s="37">
        <f>SUMIFS(СВЦЭМ!$C$34:$C$777,СВЦЭМ!$A$34:$A$777,$A26,СВЦЭМ!$B$34:$B$777,J$11)+'СЕТ СН'!$F$9+СВЦЭМ!$D$10+'СЕТ СН'!$F$5-'СЕТ СН'!$F$17</f>
        <v>4169.20941984</v>
      </c>
      <c r="K26" s="37">
        <f>SUMIFS(СВЦЭМ!$C$34:$C$777,СВЦЭМ!$A$34:$A$777,$A26,СВЦЭМ!$B$34:$B$777,K$11)+'СЕТ СН'!$F$9+СВЦЭМ!$D$10+'СЕТ СН'!$F$5-'СЕТ СН'!$F$17</f>
        <v>4112.32593688</v>
      </c>
      <c r="L26" s="37">
        <f>SUMIFS(СВЦЭМ!$C$34:$C$777,СВЦЭМ!$A$34:$A$777,$A26,СВЦЭМ!$B$34:$B$777,L$11)+'СЕТ СН'!$F$9+СВЦЭМ!$D$10+'СЕТ СН'!$F$5-'СЕТ СН'!$F$17</f>
        <v>4049.3699496500003</v>
      </c>
      <c r="M26" s="37">
        <f>SUMIFS(СВЦЭМ!$C$34:$C$777,СВЦЭМ!$A$34:$A$777,$A26,СВЦЭМ!$B$34:$B$777,M$11)+'СЕТ СН'!$F$9+СВЦЭМ!$D$10+'СЕТ СН'!$F$5-'СЕТ СН'!$F$17</f>
        <v>4028.7018633300004</v>
      </c>
      <c r="N26" s="37">
        <f>SUMIFS(СВЦЭМ!$C$34:$C$777,СВЦЭМ!$A$34:$A$777,$A26,СВЦЭМ!$B$34:$B$777,N$11)+'СЕТ СН'!$F$9+СВЦЭМ!$D$10+'СЕТ СН'!$F$5-'СЕТ СН'!$F$17</f>
        <v>4034.1189076200008</v>
      </c>
      <c r="O26" s="37">
        <f>SUMIFS(СВЦЭМ!$C$34:$C$777,СВЦЭМ!$A$34:$A$777,$A26,СВЦЭМ!$B$34:$B$777,O$11)+'СЕТ СН'!$F$9+СВЦЭМ!$D$10+'СЕТ СН'!$F$5-'СЕТ СН'!$F$17</f>
        <v>4050.9795698500002</v>
      </c>
      <c r="P26" s="37">
        <f>SUMIFS(СВЦЭМ!$C$34:$C$777,СВЦЭМ!$A$34:$A$777,$A26,СВЦЭМ!$B$34:$B$777,P$11)+'СЕТ СН'!$F$9+СВЦЭМ!$D$10+'СЕТ СН'!$F$5-'СЕТ СН'!$F$17</f>
        <v>4076.6856933700001</v>
      </c>
      <c r="Q26" s="37">
        <f>SUMIFS(СВЦЭМ!$C$34:$C$777,СВЦЭМ!$A$34:$A$777,$A26,СВЦЭМ!$B$34:$B$777,Q$11)+'СЕТ СН'!$F$9+СВЦЭМ!$D$10+'СЕТ СН'!$F$5-'СЕТ СН'!$F$17</f>
        <v>4081.1611941900001</v>
      </c>
      <c r="R26" s="37">
        <f>SUMIFS(СВЦЭМ!$C$34:$C$777,СВЦЭМ!$A$34:$A$777,$A26,СВЦЭМ!$B$34:$B$777,R$11)+'СЕТ СН'!$F$9+СВЦЭМ!$D$10+'СЕТ СН'!$F$5-'СЕТ СН'!$F$17</f>
        <v>4082.3478465600001</v>
      </c>
      <c r="S26" s="37">
        <f>SUMIFS(СВЦЭМ!$C$34:$C$777,СВЦЭМ!$A$34:$A$777,$A26,СВЦЭМ!$B$34:$B$777,S$11)+'СЕТ СН'!$F$9+СВЦЭМ!$D$10+'СЕТ СН'!$F$5-'СЕТ СН'!$F$17</f>
        <v>4058.7398342600009</v>
      </c>
      <c r="T26" s="37">
        <f>SUMIFS(СВЦЭМ!$C$34:$C$777,СВЦЭМ!$A$34:$A$777,$A26,СВЦЭМ!$B$34:$B$777,T$11)+'СЕТ СН'!$F$9+СВЦЭМ!$D$10+'СЕТ СН'!$F$5-'СЕТ СН'!$F$17</f>
        <v>4027.5363973500007</v>
      </c>
      <c r="U26" s="37">
        <f>SUMIFS(СВЦЭМ!$C$34:$C$777,СВЦЭМ!$A$34:$A$777,$A26,СВЦЭМ!$B$34:$B$777,U$11)+'СЕТ СН'!$F$9+СВЦЭМ!$D$10+'СЕТ СН'!$F$5-'СЕТ СН'!$F$17</f>
        <v>4032.6744057600008</v>
      </c>
      <c r="V26" s="37">
        <f>SUMIFS(СВЦЭМ!$C$34:$C$777,СВЦЭМ!$A$34:$A$777,$A26,СВЦЭМ!$B$34:$B$777,V$11)+'СЕТ СН'!$F$9+СВЦЭМ!$D$10+'СЕТ СН'!$F$5-'СЕТ СН'!$F$17</f>
        <v>4050.3791234100008</v>
      </c>
      <c r="W26" s="37">
        <f>SUMIFS(СВЦЭМ!$C$34:$C$777,СВЦЭМ!$A$34:$A$777,$A26,СВЦЭМ!$B$34:$B$777,W$11)+'СЕТ СН'!$F$9+СВЦЭМ!$D$10+'СЕТ СН'!$F$5-'СЕТ СН'!$F$17</f>
        <v>4104.4698914500004</v>
      </c>
      <c r="X26" s="37">
        <f>SUMIFS(СВЦЭМ!$C$34:$C$777,СВЦЭМ!$A$34:$A$777,$A26,СВЦЭМ!$B$34:$B$777,X$11)+'СЕТ СН'!$F$9+СВЦЭМ!$D$10+'СЕТ СН'!$F$5-'СЕТ СН'!$F$17</f>
        <v>4162.8539604600001</v>
      </c>
      <c r="Y26" s="37">
        <f>SUMIFS(СВЦЭМ!$C$34:$C$777,СВЦЭМ!$A$34:$A$777,$A26,СВЦЭМ!$B$34:$B$777,Y$11)+'СЕТ СН'!$F$9+СВЦЭМ!$D$10+'СЕТ СН'!$F$5-'СЕТ СН'!$F$17</f>
        <v>4242.2253796000005</v>
      </c>
    </row>
    <row r="27" spans="1:25" ht="15.75" x14ac:dyDescent="0.2">
      <c r="A27" s="36">
        <f t="shared" si="0"/>
        <v>43085</v>
      </c>
      <c r="B27" s="37">
        <f>SUMIFS(СВЦЭМ!$C$34:$C$777,СВЦЭМ!$A$34:$A$777,$A27,СВЦЭМ!$B$34:$B$777,B$11)+'СЕТ СН'!$F$9+СВЦЭМ!$D$10+'СЕТ СН'!$F$5-'СЕТ СН'!$F$17</f>
        <v>4269.7478530099997</v>
      </c>
      <c r="C27" s="37">
        <f>SUMIFS(СВЦЭМ!$C$34:$C$777,СВЦЭМ!$A$34:$A$777,$A27,СВЦЭМ!$B$34:$B$777,C$11)+'СЕТ СН'!$F$9+СВЦЭМ!$D$10+'СЕТ СН'!$F$5-'СЕТ СН'!$F$17</f>
        <v>4260.0969323700001</v>
      </c>
      <c r="D27" s="37">
        <f>SUMIFS(СВЦЭМ!$C$34:$C$777,СВЦЭМ!$A$34:$A$777,$A27,СВЦЭМ!$B$34:$B$777,D$11)+'СЕТ СН'!$F$9+СВЦЭМ!$D$10+'СЕТ СН'!$F$5-'СЕТ СН'!$F$17</f>
        <v>4241.8537405900006</v>
      </c>
      <c r="E27" s="37">
        <f>SUMIFS(СВЦЭМ!$C$34:$C$777,СВЦЭМ!$A$34:$A$777,$A27,СВЦЭМ!$B$34:$B$777,E$11)+'СЕТ СН'!$F$9+СВЦЭМ!$D$10+'СЕТ СН'!$F$5-'СЕТ СН'!$F$17</f>
        <v>4242.0697223400002</v>
      </c>
      <c r="F27" s="37">
        <f>SUMIFS(СВЦЭМ!$C$34:$C$777,СВЦЭМ!$A$34:$A$777,$A27,СВЦЭМ!$B$34:$B$777,F$11)+'СЕТ СН'!$F$9+СВЦЭМ!$D$10+'СЕТ СН'!$F$5-'СЕТ СН'!$F$17</f>
        <v>4241.2079036499999</v>
      </c>
      <c r="G27" s="37">
        <f>SUMIFS(СВЦЭМ!$C$34:$C$777,СВЦЭМ!$A$34:$A$777,$A27,СВЦЭМ!$B$34:$B$777,G$11)+'СЕТ СН'!$F$9+СВЦЭМ!$D$10+'СЕТ СН'!$F$5-'СЕТ СН'!$F$17</f>
        <v>4246.6842083000001</v>
      </c>
      <c r="H27" s="37">
        <f>SUMIFS(СВЦЭМ!$C$34:$C$777,СВЦЭМ!$A$34:$A$777,$A27,СВЦЭМ!$B$34:$B$777,H$11)+'СЕТ СН'!$F$9+СВЦЭМ!$D$10+'СЕТ СН'!$F$5-'СЕТ СН'!$F$17</f>
        <v>4234.9688019100004</v>
      </c>
      <c r="I27" s="37">
        <f>SUMIFS(СВЦЭМ!$C$34:$C$777,СВЦЭМ!$A$34:$A$777,$A27,СВЦЭМ!$B$34:$B$777,I$11)+'СЕТ СН'!$F$9+СВЦЭМ!$D$10+'СЕТ СН'!$F$5-'СЕТ СН'!$F$17</f>
        <v>4186.4257475800005</v>
      </c>
      <c r="J27" s="37">
        <f>SUMIFS(СВЦЭМ!$C$34:$C$777,СВЦЭМ!$A$34:$A$777,$A27,СВЦЭМ!$B$34:$B$777,J$11)+'СЕТ СН'!$F$9+СВЦЭМ!$D$10+'СЕТ СН'!$F$5-'СЕТ СН'!$F$17</f>
        <v>4172.9114023300008</v>
      </c>
      <c r="K27" s="37">
        <f>SUMIFS(СВЦЭМ!$C$34:$C$777,СВЦЭМ!$A$34:$A$777,$A27,СВЦЭМ!$B$34:$B$777,K$11)+'СЕТ СН'!$F$9+СВЦЭМ!$D$10+'СЕТ СН'!$F$5-'СЕТ СН'!$F$17</f>
        <v>4120.0790643700002</v>
      </c>
      <c r="L27" s="37">
        <f>SUMIFS(СВЦЭМ!$C$34:$C$777,СВЦЭМ!$A$34:$A$777,$A27,СВЦЭМ!$B$34:$B$777,L$11)+'СЕТ СН'!$F$9+СВЦЭМ!$D$10+'СЕТ СН'!$F$5-'СЕТ СН'!$F$17</f>
        <v>4055.6749792099999</v>
      </c>
      <c r="M27" s="37">
        <f>SUMIFS(СВЦЭМ!$C$34:$C$777,СВЦЭМ!$A$34:$A$777,$A27,СВЦЭМ!$B$34:$B$777,M$11)+'СЕТ СН'!$F$9+СВЦЭМ!$D$10+'СЕТ СН'!$F$5-'СЕТ СН'!$F$17</f>
        <v>4040.2222073499997</v>
      </c>
      <c r="N27" s="37">
        <f>SUMIFS(СВЦЭМ!$C$34:$C$777,СВЦЭМ!$A$34:$A$777,$A27,СВЦЭМ!$B$34:$B$777,N$11)+'СЕТ СН'!$F$9+СВЦЭМ!$D$10+'СЕТ СН'!$F$5-'СЕТ СН'!$F$17</f>
        <v>4052.1666898599997</v>
      </c>
      <c r="O27" s="37">
        <f>SUMIFS(СВЦЭМ!$C$34:$C$777,СВЦЭМ!$A$34:$A$777,$A27,СВЦЭМ!$B$34:$B$777,O$11)+'СЕТ СН'!$F$9+СВЦЭМ!$D$10+'СЕТ СН'!$F$5-'СЕТ СН'!$F$17</f>
        <v>4071.0985613299999</v>
      </c>
      <c r="P27" s="37">
        <f>SUMIFS(СВЦЭМ!$C$34:$C$777,СВЦЭМ!$A$34:$A$777,$A27,СВЦЭМ!$B$34:$B$777,P$11)+'СЕТ СН'!$F$9+СВЦЭМ!$D$10+'СЕТ СН'!$F$5-'СЕТ СН'!$F$17</f>
        <v>4082.8048066400006</v>
      </c>
      <c r="Q27" s="37">
        <f>SUMIFS(СВЦЭМ!$C$34:$C$777,СВЦЭМ!$A$34:$A$777,$A27,СВЦЭМ!$B$34:$B$777,Q$11)+'СЕТ СН'!$F$9+СВЦЭМ!$D$10+'СЕТ СН'!$F$5-'СЕТ СН'!$F$17</f>
        <v>4085.4167193400008</v>
      </c>
      <c r="R27" s="37">
        <f>SUMIFS(СВЦЭМ!$C$34:$C$777,СВЦЭМ!$A$34:$A$777,$A27,СВЦЭМ!$B$34:$B$777,R$11)+'СЕТ СН'!$F$9+СВЦЭМ!$D$10+'СЕТ СН'!$F$5-'СЕТ СН'!$F$17</f>
        <v>4082.4922639400002</v>
      </c>
      <c r="S27" s="37">
        <f>SUMIFS(СВЦЭМ!$C$34:$C$777,СВЦЭМ!$A$34:$A$777,$A27,СВЦЭМ!$B$34:$B$777,S$11)+'СЕТ СН'!$F$9+СВЦЭМ!$D$10+'СЕТ СН'!$F$5-'СЕТ СН'!$F$17</f>
        <v>4055.6921163300003</v>
      </c>
      <c r="T27" s="37">
        <f>SUMIFS(СВЦЭМ!$C$34:$C$777,СВЦЭМ!$A$34:$A$777,$A27,СВЦЭМ!$B$34:$B$777,T$11)+'СЕТ СН'!$F$9+СВЦЭМ!$D$10+'СЕТ СН'!$F$5-'СЕТ СН'!$F$17</f>
        <v>4031.0069510800004</v>
      </c>
      <c r="U27" s="37">
        <f>SUMIFS(СВЦЭМ!$C$34:$C$777,СВЦЭМ!$A$34:$A$777,$A27,СВЦЭМ!$B$34:$B$777,U$11)+'СЕТ СН'!$F$9+СВЦЭМ!$D$10+'СЕТ СН'!$F$5-'СЕТ СН'!$F$17</f>
        <v>4051.0177022099997</v>
      </c>
      <c r="V27" s="37">
        <f>SUMIFS(СВЦЭМ!$C$34:$C$777,СВЦЭМ!$A$34:$A$777,$A27,СВЦЭМ!$B$34:$B$777,V$11)+'СЕТ СН'!$F$9+СВЦЭМ!$D$10+'СЕТ СН'!$F$5-'СЕТ СН'!$F$17</f>
        <v>4069.8485075200006</v>
      </c>
      <c r="W27" s="37">
        <f>SUMIFS(СВЦЭМ!$C$34:$C$777,СВЦЭМ!$A$34:$A$777,$A27,СВЦЭМ!$B$34:$B$777,W$11)+'СЕТ СН'!$F$9+СВЦЭМ!$D$10+'СЕТ СН'!$F$5-'СЕТ СН'!$F$17</f>
        <v>4093.5322270699999</v>
      </c>
      <c r="X27" s="37">
        <f>SUMIFS(СВЦЭМ!$C$34:$C$777,СВЦЭМ!$A$34:$A$777,$A27,СВЦЭМ!$B$34:$B$777,X$11)+'СЕТ СН'!$F$9+СВЦЭМ!$D$10+'СЕТ СН'!$F$5-'СЕТ СН'!$F$17</f>
        <v>4155.7952268600002</v>
      </c>
      <c r="Y27" s="37">
        <f>SUMIFS(СВЦЭМ!$C$34:$C$777,СВЦЭМ!$A$34:$A$777,$A27,СВЦЭМ!$B$34:$B$777,Y$11)+'СЕТ СН'!$F$9+СВЦЭМ!$D$10+'СЕТ СН'!$F$5-'СЕТ СН'!$F$17</f>
        <v>4232.6871868600001</v>
      </c>
    </row>
    <row r="28" spans="1:25" ht="15.75" x14ac:dyDescent="0.2">
      <c r="A28" s="36">
        <f t="shared" si="0"/>
        <v>43086</v>
      </c>
      <c r="B28" s="37">
        <f>SUMIFS(СВЦЭМ!$C$34:$C$777,СВЦЭМ!$A$34:$A$777,$A28,СВЦЭМ!$B$34:$B$777,B$11)+'СЕТ СН'!$F$9+СВЦЭМ!$D$10+'СЕТ СН'!$F$5-'СЕТ СН'!$F$17</f>
        <v>4267.9626709700005</v>
      </c>
      <c r="C28" s="37">
        <f>SUMIFS(СВЦЭМ!$C$34:$C$777,СВЦЭМ!$A$34:$A$777,$A28,СВЦЭМ!$B$34:$B$777,C$11)+'СЕТ СН'!$F$9+СВЦЭМ!$D$10+'СЕТ СН'!$F$5-'СЕТ СН'!$F$17</f>
        <v>4248.0488017300004</v>
      </c>
      <c r="D28" s="37">
        <f>SUMIFS(СВЦЭМ!$C$34:$C$777,СВЦЭМ!$A$34:$A$777,$A28,СВЦЭМ!$B$34:$B$777,D$11)+'СЕТ СН'!$F$9+СВЦЭМ!$D$10+'СЕТ СН'!$F$5-'СЕТ СН'!$F$17</f>
        <v>4233.5381904100004</v>
      </c>
      <c r="E28" s="37">
        <f>SUMIFS(СВЦЭМ!$C$34:$C$777,СВЦЭМ!$A$34:$A$777,$A28,СВЦЭМ!$B$34:$B$777,E$11)+'СЕТ СН'!$F$9+СВЦЭМ!$D$10+'СЕТ СН'!$F$5-'СЕТ СН'!$F$17</f>
        <v>4231.3155246100005</v>
      </c>
      <c r="F28" s="37">
        <f>SUMIFS(СВЦЭМ!$C$34:$C$777,СВЦЭМ!$A$34:$A$777,$A28,СВЦЭМ!$B$34:$B$777,F$11)+'СЕТ СН'!$F$9+СВЦЭМ!$D$10+'СЕТ СН'!$F$5-'СЕТ СН'!$F$17</f>
        <v>4230.4199063100004</v>
      </c>
      <c r="G28" s="37">
        <f>SUMIFS(СВЦЭМ!$C$34:$C$777,СВЦЭМ!$A$34:$A$777,$A28,СВЦЭМ!$B$34:$B$777,G$11)+'СЕТ СН'!$F$9+СВЦЭМ!$D$10+'СЕТ СН'!$F$5-'СЕТ СН'!$F$17</f>
        <v>4234.6817710900004</v>
      </c>
      <c r="H28" s="37">
        <f>SUMIFS(СВЦЭМ!$C$34:$C$777,СВЦЭМ!$A$34:$A$777,$A28,СВЦЭМ!$B$34:$B$777,H$11)+'СЕТ СН'!$F$9+СВЦЭМ!$D$10+'СЕТ СН'!$F$5-'СЕТ СН'!$F$17</f>
        <v>4243.0357874700003</v>
      </c>
      <c r="I28" s="37">
        <f>SUMIFS(СВЦЭМ!$C$34:$C$777,СВЦЭМ!$A$34:$A$777,$A28,СВЦЭМ!$B$34:$B$777,I$11)+'СЕТ СН'!$F$9+СВЦЭМ!$D$10+'СЕТ СН'!$F$5-'СЕТ СН'!$F$17</f>
        <v>4256.2525377600005</v>
      </c>
      <c r="J28" s="37">
        <f>SUMIFS(СВЦЭМ!$C$34:$C$777,СВЦЭМ!$A$34:$A$777,$A28,СВЦЭМ!$B$34:$B$777,J$11)+'СЕТ СН'!$F$9+СВЦЭМ!$D$10+'СЕТ СН'!$F$5-'СЕТ СН'!$F$17</f>
        <v>4214.7698573100006</v>
      </c>
      <c r="K28" s="37">
        <f>SUMIFS(СВЦЭМ!$C$34:$C$777,СВЦЭМ!$A$34:$A$777,$A28,СВЦЭМ!$B$34:$B$777,K$11)+'СЕТ СН'!$F$9+СВЦЭМ!$D$10+'СЕТ СН'!$F$5-'СЕТ СН'!$F$17</f>
        <v>4123.5670297200004</v>
      </c>
      <c r="L28" s="37">
        <f>SUMIFS(СВЦЭМ!$C$34:$C$777,СВЦЭМ!$A$34:$A$777,$A28,СВЦЭМ!$B$34:$B$777,L$11)+'СЕТ СН'!$F$9+СВЦЭМ!$D$10+'СЕТ СН'!$F$5-'СЕТ СН'!$F$17</f>
        <v>4037.71127514</v>
      </c>
      <c r="M28" s="37">
        <f>SUMIFS(СВЦЭМ!$C$34:$C$777,СВЦЭМ!$A$34:$A$777,$A28,СВЦЭМ!$B$34:$B$777,M$11)+'СЕТ СН'!$F$9+СВЦЭМ!$D$10+'СЕТ СН'!$F$5-'СЕТ СН'!$F$17</f>
        <v>4022.91387631</v>
      </c>
      <c r="N28" s="37">
        <f>SUMIFS(СВЦЭМ!$C$34:$C$777,СВЦЭМ!$A$34:$A$777,$A28,СВЦЭМ!$B$34:$B$777,N$11)+'СЕТ СН'!$F$9+СВЦЭМ!$D$10+'СЕТ СН'!$F$5-'СЕТ СН'!$F$17</f>
        <v>4037.9286327200007</v>
      </c>
      <c r="O28" s="37">
        <f>SUMIFS(СВЦЭМ!$C$34:$C$777,СВЦЭМ!$A$34:$A$777,$A28,СВЦЭМ!$B$34:$B$777,O$11)+'СЕТ СН'!$F$9+СВЦЭМ!$D$10+'СЕТ СН'!$F$5-'СЕТ СН'!$F$17</f>
        <v>4042.6095621500008</v>
      </c>
      <c r="P28" s="37">
        <f>SUMIFS(СВЦЭМ!$C$34:$C$777,СВЦЭМ!$A$34:$A$777,$A28,СВЦЭМ!$B$34:$B$777,P$11)+'СЕТ СН'!$F$9+СВЦЭМ!$D$10+'СЕТ СН'!$F$5-'СЕТ СН'!$F$17</f>
        <v>4053.9160437500004</v>
      </c>
      <c r="Q28" s="37">
        <f>SUMIFS(СВЦЭМ!$C$34:$C$777,СВЦЭМ!$A$34:$A$777,$A28,СВЦЭМ!$B$34:$B$777,Q$11)+'СЕТ СН'!$F$9+СВЦЭМ!$D$10+'СЕТ СН'!$F$5-'СЕТ СН'!$F$17</f>
        <v>4060.2251844900002</v>
      </c>
      <c r="R28" s="37">
        <f>SUMIFS(СВЦЭМ!$C$34:$C$777,СВЦЭМ!$A$34:$A$777,$A28,СВЦЭМ!$B$34:$B$777,R$11)+'СЕТ СН'!$F$9+СВЦЭМ!$D$10+'СЕТ СН'!$F$5-'СЕТ СН'!$F$17</f>
        <v>4060.19892893</v>
      </c>
      <c r="S28" s="37">
        <f>SUMIFS(СВЦЭМ!$C$34:$C$777,СВЦЭМ!$A$34:$A$777,$A28,СВЦЭМ!$B$34:$B$777,S$11)+'СЕТ СН'!$F$9+СВЦЭМ!$D$10+'СЕТ СН'!$F$5-'СЕТ СН'!$F$17</f>
        <v>4026.5625596700002</v>
      </c>
      <c r="T28" s="37">
        <f>SUMIFS(СВЦЭМ!$C$34:$C$777,СВЦЭМ!$A$34:$A$777,$A28,СВЦЭМ!$B$34:$B$777,T$11)+'СЕТ СН'!$F$9+СВЦЭМ!$D$10+'СЕТ СН'!$F$5-'СЕТ СН'!$F$17</f>
        <v>4044.2036490600003</v>
      </c>
      <c r="U28" s="37">
        <f>SUMIFS(СВЦЭМ!$C$34:$C$777,СВЦЭМ!$A$34:$A$777,$A28,СВЦЭМ!$B$34:$B$777,U$11)+'СЕТ СН'!$F$9+СВЦЭМ!$D$10+'СЕТ СН'!$F$5-'СЕТ СН'!$F$17</f>
        <v>4049.6253410300005</v>
      </c>
      <c r="V28" s="37">
        <f>SUMIFS(СВЦЭМ!$C$34:$C$777,СВЦЭМ!$A$34:$A$777,$A28,СВЦЭМ!$B$34:$B$777,V$11)+'СЕТ СН'!$F$9+СВЦЭМ!$D$10+'СЕТ СН'!$F$5-'СЕТ СН'!$F$17</f>
        <v>4068.1969153800001</v>
      </c>
      <c r="W28" s="37">
        <f>SUMIFS(СВЦЭМ!$C$34:$C$777,СВЦЭМ!$A$34:$A$777,$A28,СВЦЭМ!$B$34:$B$777,W$11)+'СЕТ СН'!$F$9+СВЦЭМ!$D$10+'СЕТ СН'!$F$5-'СЕТ СН'!$F$17</f>
        <v>4116.5569449300001</v>
      </c>
      <c r="X28" s="37">
        <f>SUMIFS(СВЦЭМ!$C$34:$C$777,СВЦЭМ!$A$34:$A$777,$A28,СВЦЭМ!$B$34:$B$777,X$11)+'СЕТ СН'!$F$9+СВЦЭМ!$D$10+'СЕТ СН'!$F$5-'СЕТ СН'!$F$17</f>
        <v>4161.0444081900005</v>
      </c>
      <c r="Y28" s="37">
        <f>SUMIFS(СВЦЭМ!$C$34:$C$777,СВЦЭМ!$A$34:$A$777,$A28,СВЦЭМ!$B$34:$B$777,Y$11)+'СЕТ СН'!$F$9+СВЦЭМ!$D$10+'СЕТ СН'!$F$5-'СЕТ СН'!$F$17</f>
        <v>4202.3593601000002</v>
      </c>
    </row>
    <row r="29" spans="1:25" ht="15.75" x14ac:dyDescent="0.2">
      <c r="A29" s="36">
        <f t="shared" si="0"/>
        <v>43087</v>
      </c>
      <c r="B29" s="37">
        <f>SUMIFS(СВЦЭМ!$C$34:$C$777,СВЦЭМ!$A$34:$A$777,$A29,СВЦЭМ!$B$34:$B$777,B$11)+'СЕТ СН'!$F$9+СВЦЭМ!$D$10+'СЕТ СН'!$F$5-'СЕТ СН'!$F$17</f>
        <v>4260.7734068</v>
      </c>
      <c r="C29" s="37">
        <f>SUMIFS(СВЦЭМ!$C$34:$C$777,СВЦЭМ!$A$34:$A$777,$A29,СВЦЭМ!$B$34:$B$777,C$11)+'СЕТ СН'!$F$9+СВЦЭМ!$D$10+'СЕТ СН'!$F$5-'СЕТ СН'!$F$17</f>
        <v>4245.3854531100005</v>
      </c>
      <c r="D29" s="37">
        <f>SUMIFS(СВЦЭМ!$C$34:$C$777,СВЦЭМ!$A$34:$A$777,$A29,СВЦЭМ!$B$34:$B$777,D$11)+'СЕТ СН'!$F$9+СВЦЭМ!$D$10+'СЕТ СН'!$F$5-'СЕТ СН'!$F$17</f>
        <v>4233.6855815100007</v>
      </c>
      <c r="E29" s="37">
        <f>SUMIFS(СВЦЭМ!$C$34:$C$777,СВЦЭМ!$A$34:$A$777,$A29,СВЦЭМ!$B$34:$B$777,E$11)+'СЕТ СН'!$F$9+СВЦЭМ!$D$10+'СЕТ СН'!$F$5-'СЕТ СН'!$F$17</f>
        <v>4231.69140728</v>
      </c>
      <c r="F29" s="37">
        <f>SUMIFS(СВЦЭМ!$C$34:$C$777,СВЦЭМ!$A$34:$A$777,$A29,СВЦЭМ!$B$34:$B$777,F$11)+'СЕТ СН'!$F$9+СВЦЭМ!$D$10+'СЕТ СН'!$F$5-'СЕТ СН'!$F$17</f>
        <v>4231.89405394</v>
      </c>
      <c r="G29" s="37">
        <f>SUMIFS(СВЦЭМ!$C$34:$C$777,СВЦЭМ!$A$34:$A$777,$A29,СВЦЭМ!$B$34:$B$777,G$11)+'СЕТ СН'!$F$9+СВЦЭМ!$D$10+'СЕТ СН'!$F$5-'СЕТ СН'!$F$17</f>
        <v>4241.1728194799998</v>
      </c>
      <c r="H29" s="37">
        <f>SUMIFS(СВЦЭМ!$C$34:$C$777,СВЦЭМ!$A$34:$A$777,$A29,СВЦЭМ!$B$34:$B$777,H$11)+'СЕТ СН'!$F$9+СВЦЭМ!$D$10+'СЕТ СН'!$F$5-'СЕТ СН'!$F$17</f>
        <v>4258.3198982499998</v>
      </c>
      <c r="I29" s="37">
        <f>SUMIFS(СВЦЭМ!$C$34:$C$777,СВЦЭМ!$A$34:$A$777,$A29,СВЦЭМ!$B$34:$B$777,I$11)+'СЕТ СН'!$F$9+СВЦЭМ!$D$10+'СЕТ СН'!$F$5-'СЕТ СН'!$F$17</f>
        <v>4242.0995448100002</v>
      </c>
      <c r="J29" s="37">
        <f>SUMIFS(СВЦЭМ!$C$34:$C$777,СВЦЭМ!$A$34:$A$777,$A29,СВЦЭМ!$B$34:$B$777,J$11)+'СЕТ СН'!$F$9+СВЦЭМ!$D$10+'СЕТ СН'!$F$5-'СЕТ СН'!$F$17</f>
        <v>4181.1323761800004</v>
      </c>
      <c r="K29" s="37">
        <f>SUMIFS(СВЦЭМ!$C$34:$C$777,СВЦЭМ!$A$34:$A$777,$A29,СВЦЭМ!$B$34:$B$777,K$11)+'СЕТ СН'!$F$9+СВЦЭМ!$D$10+'СЕТ СН'!$F$5-'СЕТ СН'!$F$17</f>
        <v>4116.3353968400006</v>
      </c>
      <c r="L29" s="37">
        <f>SUMIFS(СВЦЭМ!$C$34:$C$777,СВЦЭМ!$A$34:$A$777,$A29,СВЦЭМ!$B$34:$B$777,L$11)+'СЕТ СН'!$F$9+СВЦЭМ!$D$10+'СЕТ СН'!$F$5-'СЕТ СН'!$F$17</f>
        <v>4050.3479029200007</v>
      </c>
      <c r="M29" s="37">
        <f>SUMIFS(СВЦЭМ!$C$34:$C$777,СВЦЭМ!$A$34:$A$777,$A29,СВЦЭМ!$B$34:$B$777,M$11)+'СЕТ СН'!$F$9+СВЦЭМ!$D$10+'СЕТ СН'!$F$5-'СЕТ СН'!$F$17</f>
        <v>4045.1305792599996</v>
      </c>
      <c r="N29" s="37">
        <f>SUMIFS(СВЦЭМ!$C$34:$C$777,СВЦЭМ!$A$34:$A$777,$A29,СВЦЭМ!$B$34:$B$777,N$11)+'СЕТ СН'!$F$9+СВЦЭМ!$D$10+'СЕТ СН'!$F$5-'СЕТ СН'!$F$17</f>
        <v>4062.4989411900006</v>
      </c>
      <c r="O29" s="37">
        <f>SUMIFS(СВЦЭМ!$C$34:$C$777,СВЦЭМ!$A$34:$A$777,$A29,СВЦЭМ!$B$34:$B$777,O$11)+'СЕТ СН'!$F$9+СВЦЭМ!$D$10+'СЕТ СН'!$F$5-'СЕТ СН'!$F$17</f>
        <v>4086.3425222900005</v>
      </c>
      <c r="P29" s="37">
        <f>SUMIFS(СВЦЭМ!$C$34:$C$777,СВЦЭМ!$A$34:$A$777,$A29,СВЦЭМ!$B$34:$B$777,P$11)+'СЕТ СН'!$F$9+СВЦЭМ!$D$10+'СЕТ СН'!$F$5-'СЕТ СН'!$F$17</f>
        <v>4091.5668105900004</v>
      </c>
      <c r="Q29" s="37">
        <f>SUMIFS(СВЦЭМ!$C$34:$C$777,СВЦЭМ!$A$34:$A$777,$A29,СВЦЭМ!$B$34:$B$777,Q$11)+'СЕТ СН'!$F$9+СВЦЭМ!$D$10+'СЕТ СН'!$F$5-'СЕТ СН'!$F$17</f>
        <v>4082.0503414000004</v>
      </c>
      <c r="R29" s="37">
        <f>SUMIFS(СВЦЭМ!$C$34:$C$777,СВЦЭМ!$A$34:$A$777,$A29,СВЦЭМ!$B$34:$B$777,R$11)+'СЕТ СН'!$F$9+СВЦЭМ!$D$10+'СЕТ СН'!$F$5-'СЕТ СН'!$F$17</f>
        <v>4080.7386542800004</v>
      </c>
      <c r="S29" s="37">
        <f>SUMIFS(СВЦЭМ!$C$34:$C$777,СВЦЭМ!$A$34:$A$777,$A29,СВЦЭМ!$B$34:$B$777,S$11)+'СЕТ СН'!$F$9+СВЦЭМ!$D$10+'СЕТ СН'!$F$5-'СЕТ СН'!$F$17</f>
        <v>4051.9475245800004</v>
      </c>
      <c r="T29" s="37">
        <f>SUMIFS(СВЦЭМ!$C$34:$C$777,СВЦЭМ!$A$34:$A$777,$A29,СВЦЭМ!$B$34:$B$777,T$11)+'СЕТ СН'!$F$9+СВЦЭМ!$D$10+'СЕТ СН'!$F$5-'СЕТ СН'!$F$17</f>
        <v>4037.4127134099999</v>
      </c>
      <c r="U29" s="37">
        <f>SUMIFS(СВЦЭМ!$C$34:$C$777,СВЦЭМ!$A$34:$A$777,$A29,СВЦЭМ!$B$34:$B$777,U$11)+'СЕТ СН'!$F$9+СВЦЭМ!$D$10+'СЕТ СН'!$F$5-'СЕТ СН'!$F$17</f>
        <v>4039.3394070400009</v>
      </c>
      <c r="V29" s="37">
        <f>SUMIFS(СВЦЭМ!$C$34:$C$777,СВЦЭМ!$A$34:$A$777,$A29,СВЦЭМ!$B$34:$B$777,V$11)+'СЕТ СН'!$F$9+СВЦЭМ!$D$10+'СЕТ СН'!$F$5-'СЕТ СН'!$F$17</f>
        <v>4050.5540188699997</v>
      </c>
      <c r="W29" s="37">
        <f>SUMIFS(СВЦЭМ!$C$34:$C$777,СВЦЭМ!$A$34:$A$777,$A29,СВЦЭМ!$B$34:$B$777,W$11)+'СЕТ СН'!$F$9+СВЦЭМ!$D$10+'СЕТ СН'!$F$5-'СЕТ СН'!$F$17</f>
        <v>4108.1579412400006</v>
      </c>
      <c r="X29" s="37">
        <f>SUMIFS(СВЦЭМ!$C$34:$C$777,СВЦЭМ!$A$34:$A$777,$A29,СВЦЭМ!$B$34:$B$777,X$11)+'СЕТ СН'!$F$9+СВЦЭМ!$D$10+'СЕТ СН'!$F$5-'СЕТ СН'!$F$17</f>
        <v>4172.7669939400002</v>
      </c>
      <c r="Y29" s="37">
        <f>SUMIFS(СВЦЭМ!$C$34:$C$777,СВЦЭМ!$A$34:$A$777,$A29,СВЦЭМ!$B$34:$B$777,Y$11)+'СЕТ СН'!$F$9+СВЦЭМ!$D$10+'СЕТ СН'!$F$5-'СЕТ СН'!$F$17</f>
        <v>4241.4521517499998</v>
      </c>
    </row>
    <row r="30" spans="1:25" ht="15.75" x14ac:dyDescent="0.2">
      <c r="A30" s="36">
        <f t="shared" si="0"/>
        <v>43088</v>
      </c>
      <c r="B30" s="37">
        <f>SUMIFS(СВЦЭМ!$C$34:$C$777,СВЦЭМ!$A$34:$A$777,$A30,СВЦЭМ!$B$34:$B$777,B$11)+'СЕТ СН'!$F$9+СВЦЭМ!$D$10+'СЕТ СН'!$F$5-'СЕТ СН'!$F$17</f>
        <v>4247.5160985900002</v>
      </c>
      <c r="C30" s="37">
        <f>SUMIFS(СВЦЭМ!$C$34:$C$777,СВЦЭМ!$A$34:$A$777,$A30,СВЦЭМ!$B$34:$B$777,C$11)+'СЕТ СН'!$F$9+СВЦЭМ!$D$10+'СЕТ СН'!$F$5-'СЕТ СН'!$F$17</f>
        <v>4251.5556240400001</v>
      </c>
      <c r="D30" s="37">
        <f>SUMIFS(СВЦЭМ!$C$34:$C$777,СВЦЭМ!$A$34:$A$777,$A30,СВЦЭМ!$B$34:$B$777,D$11)+'СЕТ СН'!$F$9+СВЦЭМ!$D$10+'СЕТ СН'!$F$5-'СЕТ СН'!$F$17</f>
        <v>4245.5449384100002</v>
      </c>
      <c r="E30" s="37">
        <f>SUMIFS(СВЦЭМ!$C$34:$C$777,СВЦЭМ!$A$34:$A$777,$A30,СВЦЭМ!$B$34:$B$777,E$11)+'СЕТ СН'!$F$9+СВЦЭМ!$D$10+'СЕТ СН'!$F$5-'СЕТ СН'!$F$17</f>
        <v>4242.9143529299999</v>
      </c>
      <c r="F30" s="37">
        <f>SUMIFS(СВЦЭМ!$C$34:$C$777,СВЦЭМ!$A$34:$A$777,$A30,СВЦЭМ!$B$34:$B$777,F$11)+'СЕТ СН'!$F$9+СВЦЭМ!$D$10+'СЕТ СН'!$F$5-'СЕТ СН'!$F$17</f>
        <v>4242.5197442799999</v>
      </c>
      <c r="G30" s="37">
        <f>SUMIFS(СВЦЭМ!$C$34:$C$777,СВЦЭМ!$A$34:$A$777,$A30,СВЦЭМ!$B$34:$B$777,G$11)+'СЕТ СН'!$F$9+СВЦЭМ!$D$10+'СЕТ СН'!$F$5-'СЕТ СН'!$F$17</f>
        <v>4245.29427743</v>
      </c>
      <c r="H30" s="37">
        <f>SUMIFS(СВЦЭМ!$C$34:$C$777,СВЦЭМ!$A$34:$A$777,$A30,СВЦЭМ!$B$34:$B$777,H$11)+'СЕТ СН'!$F$9+СВЦЭМ!$D$10+'СЕТ СН'!$F$5-'СЕТ СН'!$F$17</f>
        <v>4245.3003409900002</v>
      </c>
      <c r="I30" s="37">
        <f>SUMIFS(СВЦЭМ!$C$34:$C$777,СВЦЭМ!$A$34:$A$777,$A30,СВЦЭМ!$B$34:$B$777,I$11)+'СЕТ СН'!$F$9+СВЦЭМ!$D$10+'СЕТ СН'!$F$5-'СЕТ СН'!$F$17</f>
        <v>4187.4483266200004</v>
      </c>
      <c r="J30" s="37">
        <f>SUMIFS(СВЦЭМ!$C$34:$C$777,СВЦЭМ!$A$34:$A$777,$A30,СВЦЭМ!$B$34:$B$777,J$11)+'СЕТ СН'!$F$9+СВЦЭМ!$D$10+'СЕТ СН'!$F$5-'СЕТ СН'!$F$17</f>
        <v>4143.6686308500002</v>
      </c>
      <c r="K30" s="37">
        <f>SUMIFS(СВЦЭМ!$C$34:$C$777,СВЦЭМ!$A$34:$A$777,$A30,СВЦЭМ!$B$34:$B$777,K$11)+'СЕТ СН'!$F$9+СВЦЭМ!$D$10+'СЕТ СН'!$F$5-'СЕТ СН'!$F$17</f>
        <v>4076.0546371100008</v>
      </c>
      <c r="L30" s="37">
        <f>SUMIFS(СВЦЭМ!$C$34:$C$777,СВЦЭМ!$A$34:$A$777,$A30,СВЦЭМ!$B$34:$B$777,L$11)+'СЕТ СН'!$F$9+СВЦЭМ!$D$10+'СЕТ СН'!$F$5-'СЕТ СН'!$F$17</f>
        <v>4019.0187891300002</v>
      </c>
      <c r="M30" s="37">
        <f>SUMIFS(СВЦЭМ!$C$34:$C$777,СВЦЭМ!$A$34:$A$777,$A30,СВЦЭМ!$B$34:$B$777,M$11)+'СЕТ СН'!$F$9+СВЦЭМ!$D$10+'СЕТ СН'!$F$5-'СЕТ СН'!$F$17</f>
        <v>4009.47697358</v>
      </c>
      <c r="N30" s="37">
        <f>SUMIFS(СВЦЭМ!$C$34:$C$777,СВЦЭМ!$A$34:$A$777,$A30,СВЦЭМ!$B$34:$B$777,N$11)+'СЕТ СН'!$F$9+СВЦЭМ!$D$10+'СЕТ СН'!$F$5-'СЕТ СН'!$F$17</f>
        <v>4027.36398577</v>
      </c>
      <c r="O30" s="37">
        <f>SUMIFS(СВЦЭМ!$C$34:$C$777,СВЦЭМ!$A$34:$A$777,$A30,СВЦЭМ!$B$34:$B$777,O$11)+'СЕТ СН'!$F$9+СВЦЭМ!$D$10+'СЕТ СН'!$F$5-'СЕТ СН'!$F$17</f>
        <v>4026.2757994100002</v>
      </c>
      <c r="P30" s="37">
        <f>SUMIFS(СВЦЭМ!$C$34:$C$777,СВЦЭМ!$A$34:$A$777,$A30,СВЦЭМ!$B$34:$B$777,P$11)+'СЕТ СН'!$F$9+СВЦЭМ!$D$10+'СЕТ СН'!$F$5-'СЕТ СН'!$F$17</f>
        <v>4033.6585926799999</v>
      </c>
      <c r="Q30" s="37">
        <f>SUMIFS(СВЦЭМ!$C$34:$C$777,СВЦЭМ!$A$34:$A$777,$A30,СВЦЭМ!$B$34:$B$777,Q$11)+'СЕТ СН'!$F$9+СВЦЭМ!$D$10+'СЕТ СН'!$F$5-'СЕТ СН'!$F$17</f>
        <v>4037.51772471</v>
      </c>
      <c r="R30" s="37">
        <f>SUMIFS(СВЦЭМ!$C$34:$C$777,СВЦЭМ!$A$34:$A$777,$A30,СВЦЭМ!$B$34:$B$777,R$11)+'СЕТ СН'!$F$9+СВЦЭМ!$D$10+'СЕТ СН'!$F$5-'СЕТ СН'!$F$17</f>
        <v>4033.0106551099998</v>
      </c>
      <c r="S30" s="37">
        <f>SUMIFS(СВЦЭМ!$C$34:$C$777,СВЦЭМ!$A$34:$A$777,$A30,СВЦЭМ!$B$34:$B$777,S$11)+'СЕТ СН'!$F$9+СВЦЭМ!$D$10+'СЕТ СН'!$F$5-'СЕТ СН'!$F$17</f>
        <v>4011.4489696700002</v>
      </c>
      <c r="T30" s="37">
        <f>SUMIFS(СВЦЭМ!$C$34:$C$777,СВЦЭМ!$A$34:$A$777,$A30,СВЦЭМ!$B$34:$B$777,T$11)+'СЕТ СН'!$F$9+СВЦЭМ!$D$10+'СЕТ СН'!$F$5-'СЕТ СН'!$F$17</f>
        <v>4015.7836258900006</v>
      </c>
      <c r="U30" s="37">
        <f>SUMIFS(СВЦЭМ!$C$34:$C$777,СВЦЭМ!$A$34:$A$777,$A30,СВЦЭМ!$B$34:$B$777,U$11)+'СЕТ СН'!$F$9+СВЦЭМ!$D$10+'СЕТ СН'!$F$5-'СЕТ СН'!$F$17</f>
        <v>4015.3958714700002</v>
      </c>
      <c r="V30" s="37">
        <f>SUMIFS(СВЦЭМ!$C$34:$C$777,СВЦЭМ!$A$34:$A$777,$A30,СВЦЭМ!$B$34:$B$777,V$11)+'СЕТ СН'!$F$9+СВЦЭМ!$D$10+'СЕТ СН'!$F$5-'СЕТ СН'!$F$17</f>
        <v>4004.9683593600002</v>
      </c>
      <c r="W30" s="37">
        <f>SUMIFS(СВЦЭМ!$C$34:$C$777,СВЦЭМ!$A$34:$A$777,$A30,СВЦЭМ!$B$34:$B$777,W$11)+'СЕТ СН'!$F$9+СВЦЭМ!$D$10+'СЕТ СН'!$F$5-'СЕТ СН'!$F$17</f>
        <v>4051.3529420900004</v>
      </c>
      <c r="X30" s="37">
        <f>SUMIFS(СВЦЭМ!$C$34:$C$777,СВЦЭМ!$A$34:$A$777,$A30,СВЦЭМ!$B$34:$B$777,X$11)+'СЕТ СН'!$F$9+СВЦЭМ!$D$10+'СЕТ СН'!$F$5-'СЕТ СН'!$F$17</f>
        <v>4123.5717467600007</v>
      </c>
      <c r="Y30" s="37">
        <f>SUMIFS(СВЦЭМ!$C$34:$C$777,СВЦЭМ!$A$34:$A$777,$A30,СВЦЭМ!$B$34:$B$777,Y$11)+'СЕТ СН'!$F$9+СВЦЭМ!$D$10+'СЕТ СН'!$F$5-'СЕТ СН'!$F$17</f>
        <v>4203.5468732300005</v>
      </c>
    </row>
    <row r="31" spans="1:25" ht="15.75" x14ac:dyDescent="0.2">
      <c r="A31" s="36">
        <f t="shared" si="0"/>
        <v>43089</v>
      </c>
      <c r="B31" s="37">
        <f>SUMIFS(СВЦЭМ!$C$34:$C$777,СВЦЭМ!$A$34:$A$777,$A31,СВЦЭМ!$B$34:$B$777,B$11)+'СЕТ СН'!$F$9+СВЦЭМ!$D$10+'СЕТ СН'!$F$5-'СЕТ СН'!$F$17</f>
        <v>4227.0136919100005</v>
      </c>
      <c r="C31" s="37">
        <f>SUMIFS(СВЦЭМ!$C$34:$C$777,СВЦЭМ!$A$34:$A$777,$A31,СВЦЭМ!$B$34:$B$777,C$11)+'СЕТ СН'!$F$9+СВЦЭМ!$D$10+'СЕТ СН'!$F$5-'СЕТ СН'!$F$17</f>
        <v>4239.5426333200003</v>
      </c>
      <c r="D31" s="37">
        <f>SUMIFS(СВЦЭМ!$C$34:$C$777,СВЦЭМ!$A$34:$A$777,$A31,СВЦЭМ!$B$34:$B$777,D$11)+'СЕТ СН'!$F$9+СВЦЭМ!$D$10+'СЕТ СН'!$F$5-'СЕТ СН'!$F$17</f>
        <v>4239.19970466</v>
      </c>
      <c r="E31" s="37">
        <f>SUMIFS(СВЦЭМ!$C$34:$C$777,СВЦЭМ!$A$34:$A$777,$A31,СВЦЭМ!$B$34:$B$777,E$11)+'СЕТ СН'!$F$9+СВЦЭМ!$D$10+'СЕТ СН'!$F$5-'СЕТ СН'!$F$17</f>
        <v>4235.1463904800003</v>
      </c>
      <c r="F31" s="37">
        <f>SUMIFS(СВЦЭМ!$C$34:$C$777,СВЦЭМ!$A$34:$A$777,$A31,СВЦЭМ!$B$34:$B$777,F$11)+'СЕТ СН'!$F$9+СВЦЭМ!$D$10+'СЕТ СН'!$F$5-'СЕТ СН'!$F$17</f>
        <v>4233.94545363</v>
      </c>
      <c r="G31" s="37">
        <f>SUMIFS(СВЦЭМ!$C$34:$C$777,СВЦЭМ!$A$34:$A$777,$A31,СВЦЭМ!$B$34:$B$777,G$11)+'СЕТ СН'!$F$9+СВЦЭМ!$D$10+'СЕТ СН'!$F$5-'СЕТ СН'!$F$17</f>
        <v>4241.2938037500007</v>
      </c>
      <c r="H31" s="37">
        <f>SUMIFS(СВЦЭМ!$C$34:$C$777,СВЦЭМ!$A$34:$A$777,$A31,СВЦЭМ!$B$34:$B$777,H$11)+'СЕТ СН'!$F$9+СВЦЭМ!$D$10+'СЕТ СН'!$F$5-'СЕТ СН'!$F$17</f>
        <v>4241.9556677400005</v>
      </c>
      <c r="I31" s="37">
        <f>SUMIFS(СВЦЭМ!$C$34:$C$777,СВЦЭМ!$A$34:$A$777,$A31,СВЦЭМ!$B$34:$B$777,I$11)+'СЕТ СН'!$F$9+СВЦЭМ!$D$10+'СЕТ СН'!$F$5-'СЕТ СН'!$F$17</f>
        <v>4170.4391471500003</v>
      </c>
      <c r="J31" s="37">
        <f>SUMIFS(СВЦЭМ!$C$34:$C$777,СВЦЭМ!$A$34:$A$777,$A31,СВЦЭМ!$B$34:$B$777,J$11)+'СЕТ СН'!$F$9+СВЦЭМ!$D$10+'СЕТ СН'!$F$5-'СЕТ СН'!$F$17</f>
        <v>4170.3130945600005</v>
      </c>
      <c r="K31" s="37">
        <f>SUMIFS(СВЦЭМ!$C$34:$C$777,СВЦЭМ!$A$34:$A$777,$A31,СВЦЭМ!$B$34:$B$777,K$11)+'СЕТ СН'!$F$9+СВЦЭМ!$D$10+'СЕТ СН'!$F$5-'СЕТ СН'!$F$17</f>
        <v>4101.0774881699999</v>
      </c>
      <c r="L31" s="37">
        <f>SUMIFS(СВЦЭМ!$C$34:$C$777,СВЦЭМ!$A$34:$A$777,$A31,СВЦЭМ!$B$34:$B$777,L$11)+'СЕТ СН'!$F$9+СВЦЭМ!$D$10+'СЕТ СН'!$F$5-'СЕТ СН'!$F$17</f>
        <v>4032.1924646400003</v>
      </c>
      <c r="M31" s="37">
        <f>SUMIFS(СВЦЭМ!$C$34:$C$777,СВЦЭМ!$A$34:$A$777,$A31,СВЦЭМ!$B$34:$B$777,M$11)+'СЕТ СН'!$F$9+СВЦЭМ!$D$10+'СЕТ СН'!$F$5-'СЕТ СН'!$F$17</f>
        <v>4024.5833505299997</v>
      </c>
      <c r="N31" s="37">
        <f>SUMIFS(СВЦЭМ!$C$34:$C$777,СВЦЭМ!$A$34:$A$777,$A31,СВЦЭМ!$B$34:$B$777,N$11)+'СЕТ СН'!$F$9+СВЦЭМ!$D$10+'СЕТ СН'!$F$5-'СЕТ СН'!$F$17</f>
        <v>4047.0894275500004</v>
      </c>
      <c r="O31" s="37">
        <f>SUMIFS(СВЦЭМ!$C$34:$C$777,СВЦЭМ!$A$34:$A$777,$A31,СВЦЭМ!$B$34:$B$777,O$11)+'СЕТ СН'!$F$9+СВЦЭМ!$D$10+'СЕТ СН'!$F$5-'СЕТ СН'!$F$17</f>
        <v>4059.4106232400009</v>
      </c>
      <c r="P31" s="37">
        <f>SUMIFS(СВЦЭМ!$C$34:$C$777,СВЦЭМ!$A$34:$A$777,$A31,СВЦЭМ!$B$34:$B$777,P$11)+'СЕТ СН'!$F$9+СВЦЭМ!$D$10+'СЕТ СН'!$F$5-'СЕТ СН'!$F$17</f>
        <v>4065.4392520300007</v>
      </c>
      <c r="Q31" s="37">
        <f>SUMIFS(СВЦЭМ!$C$34:$C$777,СВЦЭМ!$A$34:$A$777,$A31,СВЦЭМ!$B$34:$B$777,Q$11)+'СЕТ СН'!$F$9+СВЦЭМ!$D$10+'СЕТ СН'!$F$5-'СЕТ СН'!$F$17</f>
        <v>4068.40734161</v>
      </c>
      <c r="R31" s="37">
        <f>SUMIFS(СВЦЭМ!$C$34:$C$777,СВЦЭМ!$A$34:$A$777,$A31,СВЦЭМ!$B$34:$B$777,R$11)+'СЕТ СН'!$F$9+СВЦЭМ!$D$10+'СЕТ СН'!$F$5-'СЕТ СН'!$F$17</f>
        <v>4067.6476774800003</v>
      </c>
      <c r="S31" s="37">
        <f>SUMIFS(СВЦЭМ!$C$34:$C$777,СВЦЭМ!$A$34:$A$777,$A31,СВЦЭМ!$B$34:$B$777,S$11)+'СЕТ СН'!$F$9+СВЦЭМ!$D$10+'СЕТ СН'!$F$5-'СЕТ СН'!$F$17</f>
        <v>4028.7060277400005</v>
      </c>
      <c r="T31" s="37">
        <f>SUMIFS(СВЦЭМ!$C$34:$C$777,СВЦЭМ!$A$34:$A$777,$A31,СВЦЭМ!$B$34:$B$777,T$11)+'СЕТ СН'!$F$9+СВЦЭМ!$D$10+'СЕТ СН'!$F$5-'СЕТ СН'!$F$17</f>
        <v>3990.3192467300005</v>
      </c>
      <c r="U31" s="37">
        <f>SUMIFS(СВЦЭМ!$C$34:$C$777,СВЦЭМ!$A$34:$A$777,$A31,СВЦЭМ!$B$34:$B$777,U$11)+'СЕТ СН'!$F$9+СВЦЭМ!$D$10+'СЕТ СН'!$F$5-'СЕТ СН'!$F$17</f>
        <v>3996.7789775500005</v>
      </c>
      <c r="V31" s="37">
        <f>SUMIFS(СВЦЭМ!$C$34:$C$777,СВЦЭМ!$A$34:$A$777,$A31,СВЦЭМ!$B$34:$B$777,V$11)+'СЕТ СН'!$F$9+СВЦЭМ!$D$10+'СЕТ СН'!$F$5-'СЕТ СН'!$F$17</f>
        <v>4006.8340444900005</v>
      </c>
      <c r="W31" s="37">
        <f>SUMIFS(СВЦЭМ!$C$34:$C$777,СВЦЭМ!$A$34:$A$777,$A31,СВЦЭМ!$B$34:$B$777,W$11)+'СЕТ СН'!$F$9+СВЦЭМ!$D$10+'СЕТ СН'!$F$5-'СЕТ СН'!$F$17</f>
        <v>4062.5973413299998</v>
      </c>
      <c r="X31" s="37">
        <f>SUMIFS(СВЦЭМ!$C$34:$C$777,СВЦЭМ!$A$34:$A$777,$A31,СВЦЭМ!$B$34:$B$777,X$11)+'СЕТ СН'!$F$9+СВЦЭМ!$D$10+'СЕТ СН'!$F$5-'СЕТ СН'!$F$17</f>
        <v>4095.5466103400004</v>
      </c>
      <c r="Y31" s="37">
        <f>SUMIFS(СВЦЭМ!$C$34:$C$777,СВЦЭМ!$A$34:$A$777,$A31,СВЦЭМ!$B$34:$B$777,Y$11)+'СЕТ СН'!$F$9+СВЦЭМ!$D$10+'СЕТ СН'!$F$5-'СЕТ СН'!$F$17</f>
        <v>4156.0567481800008</v>
      </c>
    </row>
    <row r="32" spans="1:25" ht="15.75" x14ac:dyDescent="0.2">
      <c r="A32" s="36">
        <f t="shared" si="0"/>
        <v>43090</v>
      </c>
      <c r="B32" s="37">
        <f>SUMIFS(СВЦЭМ!$C$34:$C$777,СВЦЭМ!$A$34:$A$777,$A32,СВЦЭМ!$B$34:$B$777,B$11)+'СЕТ СН'!$F$9+СВЦЭМ!$D$10+'СЕТ СН'!$F$5-'СЕТ СН'!$F$17</f>
        <v>4236.2077121600005</v>
      </c>
      <c r="C32" s="37">
        <f>SUMIFS(СВЦЭМ!$C$34:$C$777,СВЦЭМ!$A$34:$A$777,$A32,СВЦЭМ!$B$34:$B$777,C$11)+'СЕТ СН'!$F$9+СВЦЭМ!$D$10+'СЕТ СН'!$F$5-'СЕТ СН'!$F$17</f>
        <v>4281.0775279900008</v>
      </c>
      <c r="D32" s="37">
        <f>SUMIFS(СВЦЭМ!$C$34:$C$777,СВЦЭМ!$A$34:$A$777,$A32,СВЦЭМ!$B$34:$B$777,D$11)+'СЕТ СН'!$F$9+СВЦЭМ!$D$10+'СЕТ СН'!$F$5-'СЕТ СН'!$F$17</f>
        <v>4317.54644181</v>
      </c>
      <c r="E32" s="37">
        <f>SUMIFS(СВЦЭМ!$C$34:$C$777,СВЦЭМ!$A$34:$A$777,$A32,СВЦЭМ!$B$34:$B$777,E$11)+'СЕТ СН'!$F$9+СВЦЭМ!$D$10+'СЕТ СН'!$F$5-'СЕТ СН'!$F$17</f>
        <v>4326.6734706400002</v>
      </c>
      <c r="F32" s="37">
        <f>SUMIFS(СВЦЭМ!$C$34:$C$777,СВЦЭМ!$A$34:$A$777,$A32,СВЦЭМ!$B$34:$B$777,F$11)+'СЕТ СН'!$F$9+СВЦЭМ!$D$10+'СЕТ СН'!$F$5-'СЕТ СН'!$F$17</f>
        <v>4329.3066149599999</v>
      </c>
      <c r="G32" s="37">
        <f>SUMIFS(СВЦЭМ!$C$34:$C$777,СВЦЭМ!$A$34:$A$777,$A32,СВЦЭМ!$B$34:$B$777,G$11)+'СЕТ СН'!$F$9+СВЦЭМ!$D$10+'СЕТ СН'!$F$5-'СЕТ СН'!$F$17</f>
        <v>4310.1677422700004</v>
      </c>
      <c r="H32" s="37">
        <f>SUMIFS(СВЦЭМ!$C$34:$C$777,СВЦЭМ!$A$34:$A$777,$A32,СВЦЭМ!$B$34:$B$777,H$11)+'СЕТ СН'!$F$9+СВЦЭМ!$D$10+'СЕТ СН'!$F$5-'СЕТ СН'!$F$17</f>
        <v>4246.3967700600006</v>
      </c>
      <c r="I32" s="37">
        <f>SUMIFS(СВЦЭМ!$C$34:$C$777,СВЦЭМ!$A$34:$A$777,$A32,СВЦЭМ!$B$34:$B$777,I$11)+'СЕТ СН'!$F$9+СВЦЭМ!$D$10+'СЕТ СН'!$F$5-'СЕТ СН'!$F$17</f>
        <v>4181.1097989600003</v>
      </c>
      <c r="J32" s="37">
        <f>SUMIFS(СВЦЭМ!$C$34:$C$777,СВЦЭМ!$A$34:$A$777,$A32,СВЦЭМ!$B$34:$B$777,J$11)+'СЕТ СН'!$F$9+СВЦЭМ!$D$10+'СЕТ СН'!$F$5-'СЕТ СН'!$F$17</f>
        <v>4148.5622026400006</v>
      </c>
      <c r="K32" s="37">
        <f>SUMIFS(СВЦЭМ!$C$34:$C$777,СВЦЭМ!$A$34:$A$777,$A32,СВЦЭМ!$B$34:$B$777,K$11)+'СЕТ СН'!$F$9+СВЦЭМ!$D$10+'СЕТ СН'!$F$5-'СЕТ СН'!$F$17</f>
        <v>4093.7361411100001</v>
      </c>
      <c r="L32" s="37">
        <f>SUMIFS(СВЦЭМ!$C$34:$C$777,СВЦЭМ!$A$34:$A$777,$A32,СВЦЭМ!$B$34:$B$777,L$11)+'СЕТ СН'!$F$9+СВЦЭМ!$D$10+'СЕТ СН'!$F$5-'СЕТ СН'!$F$17</f>
        <v>4041.83593114</v>
      </c>
      <c r="M32" s="37">
        <f>SUMIFS(СВЦЭМ!$C$34:$C$777,СВЦЭМ!$A$34:$A$777,$A32,СВЦЭМ!$B$34:$B$777,M$11)+'СЕТ СН'!$F$9+СВЦЭМ!$D$10+'СЕТ СН'!$F$5-'СЕТ СН'!$F$17</f>
        <v>4024.7327725699997</v>
      </c>
      <c r="N32" s="37">
        <f>SUMIFS(СВЦЭМ!$C$34:$C$777,СВЦЭМ!$A$34:$A$777,$A32,СВЦЭМ!$B$34:$B$777,N$11)+'СЕТ СН'!$F$9+СВЦЭМ!$D$10+'СЕТ СН'!$F$5-'СЕТ СН'!$F$17</f>
        <v>3995.6722401400002</v>
      </c>
      <c r="O32" s="37">
        <f>SUMIFS(СВЦЭМ!$C$34:$C$777,СВЦЭМ!$A$34:$A$777,$A32,СВЦЭМ!$B$34:$B$777,O$11)+'СЕТ СН'!$F$9+СВЦЭМ!$D$10+'СЕТ СН'!$F$5-'СЕТ СН'!$F$17</f>
        <v>3984.7084380699998</v>
      </c>
      <c r="P32" s="37">
        <f>SUMIFS(СВЦЭМ!$C$34:$C$777,СВЦЭМ!$A$34:$A$777,$A32,СВЦЭМ!$B$34:$B$777,P$11)+'СЕТ СН'!$F$9+СВЦЭМ!$D$10+'СЕТ СН'!$F$5-'СЕТ СН'!$F$17</f>
        <v>3995.4763495500001</v>
      </c>
      <c r="Q32" s="37">
        <f>SUMIFS(СВЦЭМ!$C$34:$C$777,СВЦЭМ!$A$34:$A$777,$A32,СВЦЭМ!$B$34:$B$777,Q$11)+'СЕТ СН'!$F$9+СВЦЭМ!$D$10+'СЕТ СН'!$F$5-'СЕТ СН'!$F$17</f>
        <v>4002.0126503800002</v>
      </c>
      <c r="R32" s="37">
        <f>SUMIFS(СВЦЭМ!$C$34:$C$777,СВЦЭМ!$A$34:$A$777,$A32,СВЦЭМ!$B$34:$B$777,R$11)+'СЕТ СН'!$F$9+СВЦЭМ!$D$10+'СЕТ СН'!$F$5-'СЕТ СН'!$F$17</f>
        <v>3999.0553468300004</v>
      </c>
      <c r="S32" s="37">
        <f>SUMIFS(СВЦЭМ!$C$34:$C$777,СВЦЭМ!$A$34:$A$777,$A32,СВЦЭМ!$B$34:$B$777,S$11)+'СЕТ СН'!$F$9+СВЦЭМ!$D$10+'СЕТ СН'!$F$5-'СЕТ СН'!$F$17</f>
        <v>3958.9910369300005</v>
      </c>
      <c r="T32" s="37">
        <f>SUMIFS(СВЦЭМ!$C$34:$C$777,СВЦЭМ!$A$34:$A$777,$A32,СВЦЭМ!$B$34:$B$777,T$11)+'СЕТ СН'!$F$9+СВЦЭМ!$D$10+'СЕТ СН'!$F$5-'СЕТ СН'!$F$17</f>
        <v>3931.1492925800003</v>
      </c>
      <c r="U32" s="37">
        <f>SUMIFS(СВЦЭМ!$C$34:$C$777,СВЦЭМ!$A$34:$A$777,$A32,СВЦЭМ!$B$34:$B$777,U$11)+'СЕТ СН'!$F$9+СВЦЭМ!$D$10+'СЕТ СН'!$F$5-'СЕТ СН'!$F$17</f>
        <v>3937.0299568</v>
      </c>
      <c r="V32" s="37">
        <f>SUMIFS(СВЦЭМ!$C$34:$C$777,СВЦЭМ!$A$34:$A$777,$A32,СВЦЭМ!$B$34:$B$777,V$11)+'СЕТ СН'!$F$9+СВЦЭМ!$D$10+'СЕТ СН'!$F$5-'СЕТ СН'!$F$17</f>
        <v>3954.62989036</v>
      </c>
      <c r="W32" s="37">
        <f>SUMIFS(СВЦЭМ!$C$34:$C$777,СВЦЭМ!$A$34:$A$777,$A32,СВЦЭМ!$B$34:$B$777,W$11)+'СЕТ СН'!$F$9+СВЦЭМ!$D$10+'СЕТ СН'!$F$5-'СЕТ СН'!$F$17</f>
        <v>4016.5481870700005</v>
      </c>
      <c r="X32" s="37">
        <f>SUMIFS(СВЦЭМ!$C$34:$C$777,СВЦЭМ!$A$34:$A$777,$A32,СВЦЭМ!$B$34:$B$777,X$11)+'СЕТ СН'!$F$9+СВЦЭМ!$D$10+'СЕТ СН'!$F$5-'СЕТ СН'!$F$17</f>
        <v>4088.4390545900005</v>
      </c>
      <c r="Y32" s="37">
        <f>SUMIFS(СВЦЭМ!$C$34:$C$777,СВЦЭМ!$A$34:$A$777,$A32,СВЦЭМ!$B$34:$B$777,Y$11)+'СЕТ СН'!$F$9+СВЦЭМ!$D$10+'СЕТ СН'!$F$5-'СЕТ СН'!$F$17</f>
        <v>4165.9622219299999</v>
      </c>
    </row>
    <row r="33" spans="1:25" ht="15.75" x14ac:dyDescent="0.2">
      <c r="A33" s="36">
        <f t="shared" si="0"/>
        <v>43091</v>
      </c>
      <c r="B33" s="37">
        <f>SUMIFS(СВЦЭМ!$C$34:$C$777,СВЦЭМ!$A$34:$A$777,$A33,СВЦЭМ!$B$34:$B$777,B$11)+'СЕТ СН'!$F$9+СВЦЭМ!$D$10+'СЕТ СН'!$F$5-'СЕТ СН'!$F$17</f>
        <v>4255.5283826100003</v>
      </c>
      <c r="C33" s="37">
        <f>SUMIFS(СВЦЭМ!$C$34:$C$777,СВЦЭМ!$A$34:$A$777,$A33,СВЦЭМ!$B$34:$B$777,C$11)+'СЕТ СН'!$F$9+СВЦЭМ!$D$10+'СЕТ СН'!$F$5-'СЕТ СН'!$F$17</f>
        <v>4278.2352398800003</v>
      </c>
      <c r="D33" s="37">
        <f>SUMIFS(СВЦЭМ!$C$34:$C$777,СВЦЭМ!$A$34:$A$777,$A33,СВЦЭМ!$B$34:$B$777,D$11)+'СЕТ СН'!$F$9+СВЦЭМ!$D$10+'СЕТ СН'!$F$5-'СЕТ СН'!$F$17</f>
        <v>4296.4904478300004</v>
      </c>
      <c r="E33" s="37">
        <f>SUMIFS(СВЦЭМ!$C$34:$C$777,СВЦЭМ!$A$34:$A$777,$A33,СВЦЭМ!$B$34:$B$777,E$11)+'СЕТ СН'!$F$9+СВЦЭМ!$D$10+'СЕТ СН'!$F$5-'СЕТ СН'!$F$17</f>
        <v>4305.6408079499997</v>
      </c>
      <c r="F33" s="37">
        <f>SUMIFS(СВЦЭМ!$C$34:$C$777,СВЦЭМ!$A$34:$A$777,$A33,СВЦЭМ!$B$34:$B$777,F$11)+'СЕТ СН'!$F$9+СВЦЭМ!$D$10+'СЕТ СН'!$F$5-'СЕТ СН'!$F$17</f>
        <v>4309.0010113000008</v>
      </c>
      <c r="G33" s="37">
        <f>SUMIFS(СВЦЭМ!$C$34:$C$777,СВЦЭМ!$A$34:$A$777,$A33,СВЦЭМ!$B$34:$B$777,G$11)+'СЕТ СН'!$F$9+СВЦЭМ!$D$10+'СЕТ СН'!$F$5-'СЕТ СН'!$F$17</f>
        <v>4297.5978908900006</v>
      </c>
      <c r="H33" s="37">
        <f>SUMIFS(СВЦЭМ!$C$34:$C$777,СВЦЭМ!$A$34:$A$777,$A33,СВЦЭМ!$B$34:$B$777,H$11)+'СЕТ СН'!$F$9+СВЦЭМ!$D$10+'СЕТ СН'!$F$5-'СЕТ СН'!$F$17</f>
        <v>4238.7957670400001</v>
      </c>
      <c r="I33" s="37">
        <f>SUMIFS(СВЦЭМ!$C$34:$C$777,СВЦЭМ!$A$34:$A$777,$A33,СВЦЭМ!$B$34:$B$777,I$11)+'СЕТ СН'!$F$9+СВЦЭМ!$D$10+'СЕТ СН'!$F$5-'СЕТ СН'!$F$17</f>
        <v>4167.6934345099999</v>
      </c>
      <c r="J33" s="37">
        <f>SUMIFS(СВЦЭМ!$C$34:$C$777,СВЦЭМ!$A$34:$A$777,$A33,СВЦЭМ!$B$34:$B$777,J$11)+'СЕТ СН'!$F$9+СВЦЭМ!$D$10+'СЕТ СН'!$F$5-'СЕТ СН'!$F$17</f>
        <v>4119.4451020400002</v>
      </c>
      <c r="K33" s="37">
        <f>SUMIFS(СВЦЭМ!$C$34:$C$777,СВЦЭМ!$A$34:$A$777,$A33,СВЦЭМ!$B$34:$B$777,K$11)+'СЕТ СН'!$F$9+СВЦЭМ!$D$10+'СЕТ СН'!$F$5-'СЕТ СН'!$F$17</f>
        <v>4052.9366848200007</v>
      </c>
      <c r="L33" s="37">
        <f>SUMIFS(СВЦЭМ!$C$34:$C$777,СВЦЭМ!$A$34:$A$777,$A33,СВЦЭМ!$B$34:$B$777,L$11)+'СЕТ СН'!$F$9+СВЦЭМ!$D$10+'СЕТ СН'!$F$5-'СЕТ СН'!$F$17</f>
        <v>3996.0428957399999</v>
      </c>
      <c r="M33" s="37">
        <f>SUMIFS(СВЦЭМ!$C$34:$C$777,СВЦЭМ!$A$34:$A$777,$A33,СВЦЭМ!$B$34:$B$777,M$11)+'СЕТ СН'!$F$9+СВЦЭМ!$D$10+'СЕТ СН'!$F$5-'СЕТ СН'!$F$17</f>
        <v>3986.8297013800002</v>
      </c>
      <c r="N33" s="37">
        <f>SUMIFS(СВЦЭМ!$C$34:$C$777,СВЦЭМ!$A$34:$A$777,$A33,СВЦЭМ!$B$34:$B$777,N$11)+'СЕТ СН'!$F$9+СВЦЭМ!$D$10+'СЕТ СН'!$F$5-'СЕТ СН'!$F$17</f>
        <v>4008.2381666800002</v>
      </c>
      <c r="O33" s="37">
        <f>SUMIFS(СВЦЭМ!$C$34:$C$777,СВЦЭМ!$A$34:$A$777,$A33,СВЦЭМ!$B$34:$B$777,O$11)+'СЕТ СН'!$F$9+СВЦЭМ!$D$10+'СЕТ СН'!$F$5-'СЕТ СН'!$F$17</f>
        <v>4023.5482742700005</v>
      </c>
      <c r="P33" s="37">
        <f>SUMIFS(СВЦЭМ!$C$34:$C$777,СВЦЭМ!$A$34:$A$777,$A33,СВЦЭМ!$B$34:$B$777,P$11)+'СЕТ СН'!$F$9+СВЦЭМ!$D$10+'СЕТ СН'!$F$5-'СЕТ СН'!$F$17</f>
        <v>4035.0125646800007</v>
      </c>
      <c r="Q33" s="37">
        <f>SUMIFS(СВЦЭМ!$C$34:$C$777,СВЦЭМ!$A$34:$A$777,$A33,СВЦЭМ!$B$34:$B$777,Q$11)+'СЕТ СН'!$F$9+СВЦЭМ!$D$10+'СЕТ СН'!$F$5-'СЕТ СН'!$F$17</f>
        <v>4032.5729983700003</v>
      </c>
      <c r="R33" s="37">
        <f>SUMIFS(СВЦЭМ!$C$34:$C$777,СВЦЭМ!$A$34:$A$777,$A33,СВЦЭМ!$B$34:$B$777,R$11)+'СЕТ СН'!$F$9+СВЦЭМ!$D$10+'СЕТ СН'!$F$5-'СЕТ СН'!$F$17</f>
        <v>4032.4718009999997</v>
      </c>
      <c r="S33" s="37">
        <f>SUMIFS(СВЦЭМ!$C$34:$C$777,СВЦЭМ!$A$34:$A$777,$A33,СВЦЭМ!$B$34:$B$777,S$11)+'СЕТ СН'!$F$9+СВЦЭМ!$D$10+'СЕТ СН'!$F$5-'СЕТ СН'!$F$17</f>
        <v>4010.1578161200005</v>
      </c>
      <c r="T33" s="37">
        <f>SUMIFS(СВЦЭМ!$C$34:$C$777,СВЦЭМ!$A$34:$A$777,$A33,СВЦЭМ!$B$34:$B$777,T$11)+'СЕТ СН'!$F$9+СВЦЭМ!$D$10+'СЕТ СН'!$F$5-'СЕТ СН'!$F$17</f>
        <v>3974.7605625900005</v>
      </c>
      <c r="U33" s="37">
        <f>SUMIFS(СВЦЭМ!$C$34:$C$777,СВЦЭМ!$A$34:$A$777,$A33,СВЦЭМ!$B$34:$B$777,U$11)+'СЕТ СН'!$F$9+СВЦЭМ!$D$10+'СЕТ СН'!$F$5-'СЕТ СН'!$F$17</f>
        <v>3980.6042909300004</v>
      </c>
      <c r="V33" s="37">
        <f>SUMIFS(СВЦЭМ!$C$34:$C$777,СВЦЭМ!$A$34:$A$777,$A33,СВЦЭМ!$B$34:$B$777,V$11)+'СЕТ СН'!$F$9+СВЦЭМ!$D$10+'СЕТ СН'!$F$5-'СЕТ СН'!$F$17</f>
        <v>3992.7390685800001</v>
      </c>
      <c r="W33" s="37">
        <f>SUMIFS(СВЦЭМ!$C$34:$C$777,СВЦЭМ!$A$34:$A$777,$A33,СВЦЭМ!$B$34:$B$777,W$11)+'СЕТ СН'!$F$9+СВЦЭМ!$D$10+'СЕТ СН'!$F$5-'СЕТ СН'!$F$17</f>
        <v>4046.1640662299997</v>
      </c>
      <c r="X33" s="37">
        <f>SUMIFS(СВЦЭМ!$C$34:$C$777,СВЦЭМ!$A$34:$A$777,$A33,СВЦЭМ!$B$34:$B$777,X$11)+'СЕТ СН'!$F$9+СВЦЭМ!$D$10+'СЕТ СН'!$F$5-'СЕТ СН'!$F$17</f>
        <v>4106.6286780099999</v>
      </c>
      <c r="Y33" s="37">
        <f>SUMIFS(СВЦЭМ!$C$34:$C$777,СВЦЭМ!$A$34:$A$777,$A33,СВЦЭМ!$B$34:$B$777,Y$11)+'СЕТ СН'!$F$9+СВЦЭМ!$D$10+'СЕТ СН'!$F$5-'СЕТ СН'!$F$17</f>
        <v>4177.8986318400002</v>
      </c>
    </row>
    <row r="34" spans="1:25" ht="15.75" x14ac:dyDescent="0.2">
      <c r="A34" s="36">
        <f t="shared" si="0"/>
        <v>43092</v>
      </c>
      <c r="B34" s="37">
        <f>SUMIFS(СВЦЭМ!$C$34:$C$777,СВЦЭМ!$A$34:$A$777,$A34,СВЦЭМ!$B$34:$B$777,B$11)+'СЕТ СН'!$F$9+СВЦЭМ!$D$10+'СЕТ СН'!$F$5-'СЕТ СН'!$F$17</f>
        <v>4222.7475138200007</v>
      </c>
      <c r="C34" s="37">
        <f>SUMIFS(СВЦЭМ!$C$34:$C$777,СВЦЭМ!$A$34:$A$777,$A34,СВЦЭМ!$B$34:$B$777,C$11)+'СЕТ СН'!$F$9+СВЦЭМ!$D$10+'СЕТ СН'!$F$5-'СЕТ СН'!$F$17</f>
        <v>4254.5159946900003</v>
      </c>
      <c r="D34" s="37">
        <f>SUMIFS(СВЦЭМ!$C$34:$C$777,СВЦЭМ!$A$34:$A$777,$A34,СВЦЭМ!$B$34:$B$777,D$11)+'СЕТ СН'!$F$9+СВЦЭМ!$D$10+'СЕТ СН'!$F$5-'СЕТ СН'!$F$17</f>
        <v>4286.0843539800007</v>
      </c>
      <c r="E34" s="37">
        <f>SUMIFS(СВЦЭМ!$C$34:$C$777,СВЦЭМ!$A$34:$A$777,$A34,СВЦЭМ!$B$34:$B$777,E$11)+'СЕТ СН'!$F$9+СВЦЭМ!$D$10+'СЕТ СН'!$F$5-'СЕТ СН'!$F$17</f>
        <v>4289.8441924899998</v>
      </c>
      <c r="F34" s="37">
        <f>SUMIFS(СВЦЭМ!$C$34:$C$777,СВЦЭМ!$A$34:$A$777,$A34,СВЦЭМ!$B$34:$B$777,F$11)+'СЕТ СН'!$F$9+СВЦЭМ!$D$10+'СЕТ СН'!$F$5-'СЕТ СН'!$F$17</f>
        <v>4293.4324410500003</v>
      </c>
      <c r="G34" s="37">
        <f>SUMIFS(СВЦЭМ!$C$34:$C$777,СВЦЭМ!$A$34:$A$777,$A34,СВЦЭМ!$B$34:$B$777,G$11)+'СЕТ СН'!$F$9+СВЦЭМ!$D$10+'СЕТ СН'!$F$5-'СЕТ СН'!$F$17</f>
        <v>4294.54004549</v>
      </c>
      <c r="H34" s="37">
        <f>SUMIFS(СВЦЭМ!$C$34:$C$777,СВЦЭМ!$A$34:$A$777,$A34,СВЦЭМ!$B$34:$B$777,H$11)+'СЕТ СН'!$F$9+СВЦЭМ!$D$10+'СЕТ СН'!$F$5-'СЕТ СН'!$F$17</f>
        <v>4286.8096518000002</v>
      </c>
      <c r="I34" s="37">
        <f>SUMIFS(СВЦЭМ!$C$34:$C$777,СВЦЭМ!$A$34:$A$777,$A34,СВЦЭМ!$B$34:$B$777,I$11)+'СЕТ СН'!$F$9+СВЦЭМ!$D$10+'СЕТ СН'!$F$5-'СЕТ СН'!$F$17</f>
        <v>4227.0851719100001</v>
      </c>
      <c r="J34" s="37">
        <f>SUMIFS(СВЦЭМ!$C$34:$C$777,СВЦЭМ!$A$34:$A$777,$A34,СВЦЭМ!$B$34:$B$777,J$11)+'СЕТ СН'!$F$9+СВЦЭМ!$D$10+'СЕТ СН'!$F$5-'СЕТ СН'!$F$17</f>
        <v>4155.0915331300002</v>
      </c>
      <c r="K34" s="37">
        <f>SUMIFS(СВЦЭМ!$C$34:$C$777,СВЦЭМ!$A$34:$A$777,$A34,СВЦЭМ!$B$34:$B$777,K$11)+'СЕТ СН'!$F$9+СВЦЭМ!$D$10+'СЕТ СН'!$F$5-'СЕТ СН'!$F$17</f>
        <v>4064.8712892599997</v>
      </c>
      <c r="L34" s="37">
        <f>SUMIFS(СВЦЭМ!$C$34:$C$777,СВЦЭМ!$A$34:$A$777,$A34,СВЦЭМ!$B$34:$B$777,L$11)+'СЕТ СН'!$F$9+СВЦЭМ!$D$10+'СЕТ СН'!$F$5-'СЕТ СН'!$F$17</f>
        <v>3985.0480405200005</v>
      </c>
      <c r="M34" s="37">
        <f>SUMIFS(СВЦЭМ!$C$34:$C$777,СВЦЭМ!$A$34:$A$777,$A34,СВЦЭМ!$B$34:$B$777,M$11)+'СЕТ СН'!$F$9+СВЦЭМ!$D$10+'СЕТ СН'!$F$5-'СЕТ СН'!$F$17</f>
        <v>3974.7268422800007</v>
      </c>
      <c r="N34" s="37">
        <f>SUMIFS(СВЦЭМ!$C$34:$C$777,СВЦЭМ!$A$34:$A$777,$A34,СВЦЭМ!$B$34:$B$777,N$11)+'СЕТ СН'!$F$9+СВЦЭМ!$D$10+'СЕТ СН'!$F$5-'СЕТ СН'!$F$17</f>
        <v>3991.74746856</v>
      </c>
      <c r="O34" s="37">
        <f>SUMIFS(СВЦЭМ!$C$34:$C$777,СВЦЭМ!$A$34:$A$777,$A34,СВЦЭМ!$B$34:$B$777,O$11)+'СЕТ СН'!$F$9+СВЦЭМ!$D$10+'СЕТ СН'!$F$5-'СЕТ СН'!$F$17</f>
        <v>4014.2374474900007</v>
      </c>
      <c r="P34" s="37">
        <f>SUMIFS(СВЦЭМ!$C$34:$C$777,СВЦЭМ!$A$34:$A$777,$A34,СВЦЭМ!$B$34:$B$777,P$11)+'СЕТ СН'!$F$9+СВЦЭМ!$D$10+'СЕТ СН'!$F$5-'СЕТ СН'!$F$17</f>
        <v>4029.1917140000005</v>
      </c>
      <c r="Q34" s="37">
        <f>SUMIFS(СВЦЭМ!$C$34:$C$777,СВЦЭМ!$A$34:$A$777,$A34,СВЦЭМ!$B$34:$B$777,Q$11)+'СЕТ СН'!$F$9+СВЦЭМ!$D$10+'СЕТ СН'!$F$5-'СЕТ СН'!$F$17</f>
        <v>4032.0093428800001</v>
      </c>
      <c r="R34" s="37">
        <f>SUMIFS(СВЦЭМ!$C$34:$C$777,СВЦЭМ!$A$34:$A$777,$A34,СВЦЭМ!$B$34:$B$777,R$11)+'СЕТ СН'!$F$9+СВЦЭМ!$D$10+'СЕТ СН'!$F$5-'СЕТ СН'!$F$17</f>
        <v>4029.5043187600004</v>
      </c>
      <c r="S34" s="37">
        <f>SUMIFS(СВЦЭМ!$C$34:$C$777,СВЦЭМ!$A$34:$A$777,$A34,СВЦЭМ!$B$34:$B$777,S$11)+'СЕТ СН'!$F$9+СВЦЭМ!$D$10+'СЕТ СН'!$F$5-'СЕТ СН'!$F$17</f>
        <v>3989.5749796</v>
      </c>
      <c r="T34" s="37">
        <f>SUMIFS(СВЦЭМ!$C$34:$C$777,СВЦЭМ!$A$34:$A$777,$A34,СВЦЭМ!$B$34:$B$777,T$11)+'СЕТ СН'!$F$9+СВЦЭМ!$D$10+'СЕТ СН'!$F$5-'СЕТ СН'!$F$17</f>
        <v>3957.2979846200005</v>
      </c>
      <c r="U34" s="37">
        <f>SUMIFS(СВЦЭМ!$C$34:$C$777,СВЦЭМ!$A$34:$A$777,$A34,СВЦЭМ!$B$34:$B$777,U$11)+'СЕТ СН'!$F$9+СВЦЭМ!$D$10+'СЕТ СН'!$F$5-'СЕТ СН'!$F$17</f>
        <v>3964.2416371899999</v>
      </c>
      <c r="V34" s="37">
        <f>SUMIFS(СВЦЭМ!$C$34:$C$777,СВЦЭМ!$A$34:$A$777,$A34,СВЦЭМ!$B$34:$B$777,V$11)+'СЕТ СН'!$F$9+СВЦЭМ!$D$10+'СЕТ СН'!$F$5-'СЕТ СН'!$F$17</f>
        <v>3983.9932385100001</v>
      </c>
      <c r="W34" s="37">
        <f>SUMIFS(СВЦЭМ!$C$34:$C$777,СВЦЭМ!$A$34:$A$777,$A34,СВЦЭМ!$B$34:$B$777,W$11)+'СЕТ СН'!$F$9+СВЦЭМ!$D$10+'СЕТ СН'!$F$5-'СЕТ СН'!$F$17</f>
        <v>4039.6042974000002</v>
      </c>
      <c r="X34" s="37">
        <f>SUMIFS(СВЦЭМ!$C$34:$C$777,СВЦЭМ!$A$34:$A$777,$A34,СВЦЭМ!$B$34:$B$777,X$11)+'СЕТ СН'!$F$9+СВЦЭМ!$D$10+'СЕТ СН'!$F$5-'СЕТ СН'!$F$17</f>
        <v>4105.13657702</v>
      </c>
      <c r="Y34" s="37">
        <f>SUMIFS(СВЦЭМ!$C$34:$C$777,СВЦЭМ!$A$34:$A$777,$A34,СВЦЭМ!$B$34:$B$777,Y$11)+'СЕТ СН'!$F$9+СВЦЭМ!$D$10+'СЕТ СН'!$F$5-'СЕТ СН'!$F$17</f>
        <v>4143.3493607800001</v>
      </c>
    </row>
    <row r="35" spans="1:25" ht="15.75" x14ac:dyDescent="0.2">
      <c r="A35" s="36">
        <f t="shared" si="0"/>
        <v>43093</v>
      </c>
      <c r="B35" s="37">
        <f>SUMIFS(СВЦЭМ!$C$34:$C$777,СВЦЭМ!$A$34:$A$777,$A35,СВЦЭМ!$B$34:$B$777,B$11)+'СЕТ СН'!$F$9+СВЦЭМ!$D$10+'СЕТ СН'!$F$5-'СЕТ СН'!$F$17</f>
        <v>4219.4874469900005</v>
      </c>
      <c r="C35" s="37">
        <f>SUMIFS(СВЦЭМ!$C$34:$C$777,СВЦЭМ!$A$34:$A$777,$A35,СВЦЭМ!$B$34:$B$777,C$11)+'СЕТ СН'!$F$9+СВЦЭМ!$D$10+'СЕТ СН'!$F$5-'СЕТ СН'!$F$17</f>
        <v>4251.3337779499998</v>
      </c>
      <c r="D35" s="37">
        <f>SUMIFS(СВЦЭМ!$C$34:$C$777,СВЦЭМ!$A$34:$A$777,$A35,СВЦЭМ!$B$34:$B$777,D$11)+'СЕТ СН'!$F$9+СВЦЭМ!$D$10+'СЕТ СН'!$F$5-'СЕТ СН'!$F$17</f>
        <v>4286.9243890300004</v>
      </c>
      <c r="E35" s="37">
        <f>SUMIFS(СВЦЭМ!$C$34:$C$777,СВЦЭМ!$A$34:$A$777,$A35,СВЦЭМ!$B$34:$B$777,E$11)+'СЕТ СН'!$F$9+СВЦЭМ!$D$10+'СЕТ СН'!$F$5-'СЕТ СН'!$F$17</f>
        <v>4289.90358535</v>
      </c>
      <c r="F35" s="37">
        <f>SUMIFS(СВЦЭМ!$C$34:$C$777,СВЦЭМ!$A$34:$A$777,$A35,СВЦЭМ!$B$34:$B$777,F$11)+'СЕТ СН'!$F$9+СВЦЭМ!$D$10+'СЕТ СН'!$F$5-'СЕТ СН'!$F$17</f>
        <v>4291.0750445100002</v>
      </c>
      <c r="G35" s="37">
        <f>SUMIFS(СВЦЭМ!$C$34:$C$777,СВЦЭМ!$A$34:$A$777,$A35,СВЦЭМ!$B$34:$B$777,G$11)+'СЕТ СН'!$F$9+СВЦЭМ!$D$10+'СЕТ СН'!$F$5-'СЕТ СН'!$F$17</f>
        <v>4292.0175996600001</v>
      </c>
      <c r="H35" s="37">
        <f>SUMIFS(СВЦЭМ!$C$34:$C$777,СВЦЭМ!$A$34:$A$777,$A35,СВЦЭМ!$B$34:$B$777,H$11)+'СЕТ СН'!$F$9+СВЦЭМ!$D$10+'СЕТ СН'!$F$5-'СЕТ СН'!$F$17</f>
        <v>4284.4921816000005</v>
      </c>
      <c r="I35" s="37">
        <f>SUMIFS(СВЦЭМ!$C$34:$C$777,СВЦЭМ!$A$34:$A$777,$A35,СВЦЭМ!$B$34:$B$777,I$11)+'СЕТ СН'!$F$9+СВЦЭМ!$D$10+'СЕТ СН'!$F$5-'СЕТ СН'!$F$17</f>
        <v>4238.9267709400001</v>
      </c>
      <c r="J35" s="37">
        <f>SUMIFS(СВЦЭМ!$C$34:$C$777,СВЦЭМ!$A$34:$A$777,$A35,СВЦЭМ!$B$34:$B$777,J$11)+'СЕТ СН'!$F$9+СВЦЭМ!$D$10+'СЕТ СН'!$F$5-'СЕТ СН'!$F$17</f>
        <v>4177.9089742900005</v>
      </c>
      <c r="K35" s="37">
        <f>SUMIFS(СВЦЭМ!$C$34:$C$777,СВЦЭМ!$A$34:$A$777,$A35,СВЦЭМ!$B$34:$B$777,K$11)+'СЕТ СН'!$F$9+СВЦЭМ!$D$10+'СЕТ СН'!$F$5-'СЕТ СН'!$F$17</f>
        <v>4082.8274427699998</v>
      </c>
      <c r="L35" s="37">
        <f>SUMIFS(СВЦЭМ!$C$34:$C$777,СВЦЭМ!$A$34:$A$777,$A35,СВЦЭМ!$B$34:$B$777,L$11)+'СЕТ СН'!$F$9+СВЦЭМ!$D$10+'СЕТ СН'!$F$5-'СЕТ СН'!$F$17</f>
        <v>4000.0467074000007</v>
      </c>
      <c r="M35" s="37">
        <f>SUMIFS(СВЦЭМ!$C$34:$C$777,СВЦЭМ!$A$34:$A$777,$A35,СВЦЭМ!$B$34:$B$777,M$11)+'СЕТ СН'!$F$9+СВЦЭМ!$D$10+'СЕТ СН'!$F$5-'СЕТ СН'!$F$17</f>
        <v>3978.9152234499998</v>
      </c>
      <c r="N35" s="37">
        <f>SUMIFS(СВЦЭМ!$C$34:$C$777,СВЦЭМ!$A$34:$A$777,$A35,СВЦЭМ!$B$34:$B$777,N$11)+'СЕТ СН'!$F$9+СВЦЭМ!$D$10+'СЕТ СН'!$F$5-'СЕТ СН'!$F$17</f>
        <v>3990.8794232100008</v>
      </c>
      <c r="O35" s="37">
        <f>SUMIFS(СВЦЭМ!$C$34:$C$777,СВЦЭМ!$A$34:$A$777,$A35,СВЦЭМ!$B$34:$B$777,O$11)+'СЕТ СН'!$F$9+СВЦЭМ!$D$10+'СЕТ СН'!$F$5-'СЕТ СН'!$F$17</f>
        <v>4003.1402371300001</v>
      </c>
      <c r="P35" s="37">
        <f>SUMIFS(СВЦЭМ!$C$34:$C$777,СВЦЭМ!$A$34:$A$777,$A35,СВЦЭМ!$B$34:$B$777,P$11)+'СЕТ СН'!$F$9+СВЦЭМ!$D$10+'СЕТ СН'!$F$5-'СЕТ СН'!$F$17</f>
        <v>4008.58032989</v>
      </c>
      <c r="Q35" s="37">
        <f>SUMIFS(СВЦЭМ!$C$34:$C$777,СВЦЭМ!$A$34:$A$777,$A35,СВЦЭМ!$B$34:$B$777,Q$11)+'СЕТ СН'!$F$9+СВЦЭМ!$D$10+'СЕТ СН'!$F$5-'СЕТ СН'!$F$17</f>
        <v>4011.1494469600002</v>
      </c>
      <c r="R35" s="37">
        <f>SUMIFS(СВЦЭМ!$C$34:$C$777,СВЦЭМ!$A$34:$A$777,$A35,СВЦЭМ!$B$34:$B$777,R$11)+'СЕТ СН'!$F$9+СВЦЭМ!$D$10+'СЕТ СН'!$F$5-'СЕТ СН'!$F$17</f>
        <v>4009.3127157700001</v>
      </c>
      <c r="S35" s="37">
        <f>SUMIFS(СВЦЭМ!$C$34:$C$777,СВЦЭМ!$A$34:$A$777,$A35,СВЦЭМ!$B$34:$B$777,S$11)+'СЕТ СН'!$F$9+СВЦЭМ!$D$10+'СЕТ СН'!$F$5-'СЕТ СН'!$F$17</f>
        <v>3975.6867425199998</v>
      </c>
      <c r="T35" s="37">
        <f>SUMIFS(СВЦЭМ!$C$34:$C$777,СВЦЭМ!$A$34:$A$777,$A35,СВЦЭМ!$B$34:$B$777,T$11)+'СЕТ СН'!$F$9+СВЦЭМ!$D$10+'СЕТ СН'!$F$5-'СЕТ СН'!$F$17</f>
        <v>3935.3063770300005</v>
      </c>
      <c r="U35" s="37">
        <f>SUMIFS(СВЦЭМ!$C$34:$C$777,СВЦЭМ!$A$34:$A$777,$A35,СВЦЭМ!$B$34:$B$777,U$11)+'СЕТ СН'!$F$9+СВЦЭМ!$D$10+'СЕТ СН'!$F$5-'СЕТ СН'!$F$17</f>
        <v>3940.0459677400004</v>
      </c>
      <c r="V35" s="37">
        <f>SUMIFS(СВЦЭМ!$C$34:$C$777,СВЦЭМ!$A$34:$A$777,$A35,СВЦЭМ!$B$34:$B$777,V$11)+'СЕТ СН'!$F$9+СВЦЭМ!$D$10+'СЕТ СН'!$F$5-'СЕТ СН'!$F$17</f>
        <v>3956.8152180800007</v>
      </c>
      <c r="W35" s="37">
        <f>SUMIFS(СВЦЭМ!$C$34:$C$777,СВЦЭМ!$A$34:$A$777,$A35,СВЦЭМ!$B$34:$B$777,W$11)+'СЕТ СН'!$F$9+СВЦЭМ!$D$10+'СЕТ СН'!$F$5-'СЕТ СН'!$F$17</f>
        <v>4011.1859875900009</v>
      </c>
      <c r="X35" s="37">
        <f>SUMIFS(СВЦЭМ!$C$34:$C$777,СВЦЭМ!$A$34:$A$777,$A35,СВЦЭМ!$B$34:$B$777,X$11)+'СЕТ СН'!$F$9+СВЦЭМ!$D$10+'СЕТ СН'!$F$5-'СЕТ СН'!$F$17</f>
        <v>4086.8535698300002</v>
      </c>
      <c r="Y35" s="37">
        <f>SUMIFS(СВЦЭМ!$C$34:$C$777,СВЦЭМ!$A$34:$A$777,$A35,СВЦЭМ!$B$34:$B$777,Y$11)+'СЕТ СН'!$F$9+СВЦЭМ!$D$10+'СЕТ СН'!$F$5-'СЕТ СН'!$F$17</f>
        <v>4156.6852468100005</v>
      </c>
    </row>
    <row r="36" spans="1:25" ht="15.75" x14ac:dyDescent="0.2">
      <c r="A36" s="36">
        <f t="shared" si="0"/>
        <v>43094</v>
      </c>
      <c r="B36" s="37">
        <f>SUMIFS(СВЦЭМ!$C$34:$C$777,СВЦЭМ!$A$34:$A$777,$A36,СВЦЭМ!$B$34:$B$777,B$11)+'СЕТ СН'!$F$9+СВЦЭМ!$D$10+'СЕТ СН'!$F$5-'СЕТ СН'!$F$17</f>
        <v>4247.5199367000005</v>
      </c>
      <c r="C36" s="37">
        <f>SUMIFS(СВЦЭМ!$C$34:$C$777,СВЦЭМ!$A$34:$A$777,$A36,СВЦЭМ!$B$34:$B$777,C$11)+'СЕТ СН'!$F$9+СВЦЭМ!$D$10+'СЕТ СН'!$F$5-'СЕТ СН'!$F$17</f>
        <v>4279.79674935</v>
      </c>
      <c r="D36" s="37">
        <f>SUMIFS(СВЦЭМ!$C$34:$C$777,СВЦЭМ!$A$34:$A$777,$A36,СВЦЭМ!$B$34:$B$777,D$11)+'СЕТ СН'!$F$9+СВЦЭМ!$D$10+'СЕТ СН'!$F$5-'СЕТ СН'!$F$17</f>
        <v>4321.9701799700006</v>
      </c>
      <c r="E36" s="37">
        <f>SUMIFS(СВЦЭМ!$C$34:$C$777,СВЦЭМ!$A$34:$A$777,$A36,СВЦЭМ!$B$34:$B$777,E$11)+'СЕТ СН'!$F$9+СВЦЭМ!$D$10+'СЕТ СН'!$F$5-'СЕТ СН'!$F$17</f>
        <v>4331.9852574300003</v>
      </c>
      <c r="F36" s="37">
        <f>SUMIFS(СВЦЭМ!$C$34:$C$777,СВЦЭМ!$A$34:$A$777,$A36,СВЦЭМ!$B$34:$B$777,F$11)+'СЕТ СН'!$F$9+СВЦЭМ!$D$10+'СЕТ СН'!$F$5-'СЕТ СН'!$F$17</f>
        <v>4332.4339976500005</v>
      </c>
      <c r="G36" s="37">
        <f>SUMIFS(СВЦЭМ!$C$34:$C$777,СВЦЭМ!$A$34:$A$777,$A36,СВЦЭМ!$B$34:$B$777,G$11)+'СЕТ СН'!$F$9+СВЦЭМ!$D$10+'СЕТ СН'!$F$5-'СЕТ СН'!$F$17</f>
        <v>4318.6589119300006</v>
      </c>
      <c r="H36" s="37">
        <f>SUMIFS(СВЦЭМ!$C$34:$C$777,СВЦЭМ!$A$34:$A$777,$A36,СВЦЭМ!$B$34:$B$777,H$11)+'СЕТ СН'!$F$9+СВЦЭМ!$D$10+'СЕТ СН'!$F$5-'СЕТ СН'!$F$17</f>
        <v>4263.53603071</v>
      </c>
      <c r="I36" s="37">
        <f>SUMIFS(СВЦЭМ!$C$34:$C$777,СВЦЭМ!$A$34:$A$777,$A36,СВЦЭМ!$B$34:$B$777,I$11)+'СЕТ СН'!$F$9+СВЦЭМ!$D$10+'СЕТ СН'!$F$5-'СЕТ СН'!$F$17</f>
        <v>4167.12900283</v>
      </c>
      <c r="J36" s="37">
        <f>SUMIFS(СВЦЭМ!$C$34:$C$777,СВЦЭМ!$A$34:$A$777,$A36,СВЦЭМ!$B$34:$B$777,J$11)+'СЕТ СН'!$F$9+СВЦЭМ!$D$10+'СЕТ СН'!$F$5-'СЕТ СН'!$F$17</f>
        <v>4132.9012322899998</v>
      </c>
      <c r="K36" s="37">
        <f>SUMIFS(СВЦЭМ!$C$34:$C$777,СВЦЭМ!$A$34:$A$777,$A36,СВЦЭМ!$B$34:$B$777,K$11)+'СЕТ СН'!$F$9+СВЦЭМ!$D$10+'СЕТ СН'!$F$5-'СЕТ СН'!$F$17</f>
        <v>4061.4010750800007</v>
      </c>
      <c r="L36" s="37">
        <f>SUMIFS(СВЦЭМ!$C$34:$C$777,СВЦЭМ!$A$34:$A$777,$A36,СВЦЭМ!$B$34:$B$777,L$11)+'СЕТ СН'!$F$9+СВЦЭМ!$D$10+'СЕТ СН'!$F$5-'СЕТ СН'!$F$17</f>
        <v>3997.9896686100001</v>
      </c>
      <c r="M36" s="37">
        <f>SUMIFS(СВЦЭМ!$C$34:$C$777,СВЦЭМ!$A$34:$A$777,$A36,СВЦЭМ!$B$34:$B$777,M$11)+'СЕТ СН'!$F$9+СВЦЭМ!$D$10+'СЕТ СН'!$F$5-'СЕТ СН'!$F$17</f>
        <v>3989.5944553400004</v>
      </c>
      <c r="N36" s="37">
        <f>SUMIFS(СВЦЭМ!$C$34:$C$777,СВЦЭМ!$A$34:$A$777,$A36,СВЦЭМ!$B$34:$B$777,N$11)+'СЕТ СН'!$F$9+СВЦЭМ!$D$10+'СЕТ СН'!$F$5-'СЕТ СН'!$F$17</f>
        <v>4005.1930844199996</v>
      </c>
      <c r="O36" s="37">
        <f>SUMIFS(СВЦЭМ!$C$34:$C$777,СВЦЭМ!$A$34:$A$777,$A36,СВЦЭМ!$B$34:$B$777,O$11)+'СЕТ СН'!$F$9+СВЦЭМ!$D$10+'СЕТ СН'!$F$5-'СЕТ СН'!$F$17</f>
        <v>4014.4853885000002</v>
      </c>
      <c r="P36" s="37">
        <f>SUMIFS(СВЦЭМ!$C$34:$C$777,СВЦЭМ!$A$34:$A$777,$A36,СВЦЭМ!$B$34:$B$777,P$11)+'СЕТ СН'!$F$9+СВЦЭМ!$D$10+'СЕТ СН'!$F$5-'СЕТ СН'!$F$17</f>
        <v>4020.5637014700005</v>
      </c>
      <c r="Q36" s="37">
        <f>SUMIFS(СВЦЭМ!$C$34:$C$777,СВЦЭМ!$A$34:$A$777,$A36,СВЦЭМ!$B$34:$B$777,Q$11)+'СЕТ СН'!$F$9+СВЦЭМ!$D$10+'СЕТ СН'!$F$5-'СЕТ СН'!$F$17</f>
        <v>4021.9782537600004</v>
      </c>
      <c r="R36" s="37">
        <f>SUMIFS(СВЦЭМ!$C$34:$C$777,СВЦЭМ!$A$34:$A$777,$A36,СВЦЭМ!$B$34:$B$777,R$11)+'СЕТ СН'!$F$9+СВЦЭМ!$D$10+'СЕТ СН'!$F$5-'СЕТ СН'!$F$17</f>
        <v>4024.9522103400004</v>
      </c>
      <c r="S36" s="37">
        <f>SUMIFS(СВЦЭМ!$C$34:$C$777,СВЦЭМ!$A$34:$A$777,$A36,СВЦЭМ!$B$34:$B$777,S$11)+'СЕТ СН'!$F$9+СВЦЭМ!$D$10+'СЕТ СН'!$F$5-'СЕТ СН'!$F$17</f>
        <v>3997.9513661800002</v>
      </c>
      <c r="T36" s="37">
        <f>SUMIFS(СВЦЭМ!$C$34:$C$777,СВЦЭМ!$A$34:$A$777,$A36,СВЦЭМ!$B$34:$B$777,T$11)+'СЕТ СН'!$F$9+СВЦЭМ!$D$10+'СЕТ СН'!$F$5-'СЕТ СН'!$F$17</f>
        <v>3964.3505129200003</v>
      </c>
      <c r="U36" s="37">
        <f>SUMIFS(СВЦЭМ!$C$34:$C$777,СВЦЭМ!$A$34:$A$777,$A36,СВЦЭМ!$B$34:$B$777,U$11)+'СЕТ СН'!$F$9+СВЦЭМ!$D$10+'СЕТ СН'!$F$5-'СЕТ СН'!$F$17</f>
        <v>3966.6102169599999</v>
      </c>
      <c r="V36" s="37">
        <f>SUMIFS(СВЦЭМ!$C$34:$C$777,СВЦЭМ!$A$34:$A$777,$A36,СВЦЭМ!$B$34:$B$777,V$11)+'СЕТ СН'!$F$9+СВЦЭМ!$D$10+'СЕТ СН'!$F$5-'СЕТ СН'!$F$17</f>
        <v>3983.4450646900004</v>
      </c>
      <c r="W36" s="37">
        <f>SUMIFS(СВЦЭМ!$C$34:$C$777,СВЦЭМ!$A$34:$A$777,$A36,СВЦЭМ!$B$34:$B$777,W$11)+'СЕТ СН'!$F$9+СВЦЭМ!$D$10+'СЕТ СН'!$F$5-'СЕТ СН'!$F$17</f>
        <v>4042.2669623500005</v>
      </c>
      <c r="X36" s="37">
        <f>SUMIFS(СВЦЭМ!$C$34:$C$777,СВЦЭМ!$A$34:$A$777,$A36,СВЦЭМ!$B$34:$B$777,X$11)+'СЕТ СН'!$F$9+СВЦЭМ!$D$10+'СЕТ СН'!$F$5-'СЕТ СН'!$F$17</f>
        <v>4112.62573961</v>
      </c>
      <c r="Y36" s="37">
        <f>SUMIFS(СВЦЭМ!$C$34:$C$777,СВЦЭМ!$A$34:$A$777,$A36,СВЦЭМ!$B$34:$B$777,Y$11)+'СЕТ СН'!$F$9+СВЦЭМ!$D$10+'СЕТ СН'!$F$5-'СЕТ СН'!$F$17</f>
        <v>4181.1810711100006</v>
      </c>
    </row>
    <row r="37" spans="1:25" ht="15.75" x14ac:dyDescent="0.2">
      <c r="A37" s="36">
        <f t="shared" si="0"/>
        <v>43095</v>
      </c>
      <c r="B37" s="37">
        <f>SUMIFS(СВЦЭМ!$C$34:$C$777,СВЦЭМ!$A$34:$A$777,$A37,СВЦЭМ!$B$34:$B$777,B$11)+'СЕТ СН'!$F$9+СВЦЭМ!$D$10+'СЕТ СН'!$F$5-'СЕТ СН'!$F$17</f>
        <v>4240.1008735800006</v>
      </c>
      <c r="C37" s="37">
        <f>SUMIFS(СВЦЭМ!$C$34:$C$777,СВЦЭМ!$A$34:$A$777,$A37,СВЦЭМ!$B$34:$B$777,C$11)+'СЕТ СН'!$F$9+СВЦЭМ!$D$10+'СЕТ СН'!$F$5-'СЕТ СН'!$F$17</f>
        <v>4276.9726543699999</v>
      </c>
      <c r="D37" s="37">
        <f>SUMIFS(СВЦЭМ!$C$34:$C$777,СВЦЭМ!$A$34:$A$777,$A37,СВЦЭМ!$B$34:$B$777,D$11)+'СЕТ СН'!$F$9+СВЦЭМ!$D$10+'СЕТ СН'!$F$5-'СЕТ СН'!$F$17</f>
        <v>4312.6656495200004</v>
      </c>
      <c r="E37" s="37">
        <f>SUMIFS(СВЦЭМ!$C$34:$C$777,СВЦЭМ!$A$34:$A$777,$A37,СВЦЭМ!$B$34:$B$777,E$11)+'СЕТ СН'!$F$9+СВЦЭМ!$D$10+'СЕТ СН'!$F$5-'СЕТ СН'!$F$17</f>
        <v>4315.9534210100001</v>
      </c>
      <c r="F37" s="37">
        <f>SUMIFS(СВЦЭМ!$C$34:$C$777,СВЦЭМ!$A$34:$A$777,$A37,СВЦЭМ!$B$34:$B$777,F$11)+'СЕТ СН'!$F$9+СВЦЭМ!$D$10+'СЕТ СН'!$F$5-'СЕТ СН'!$F$17</f>
        <v>4319.6880107100005</v>
      </c>
      <c r="G37" s="37">
        <f>SUMIFS(СВЦЭМ!$C$34:$C$777,СВЦЭМ!$A$34:$A$777,$A37,СВЦЭМ!$B$34:$B$777,G$11)+'СЕТ СН'!$F$9+СВЦЭМ!$D$10+'СЕТ СН'!$F$5-'СЕТ СН'!$F$17</f>
        <v>4310.0338302500004</v>
      </c>
      <c r="H37" s="37">
        <f>SUMIFS(СВЦЭМ!$C$34:$C$777,СВЦЭМ!$A$34:$A$777,$A37,СВЦЭМ!$B$34:$B$777,H$11)+'СЕТ СН'!$F$9+СВЦЭМ!$D$10+'СЕТ СН'!$F$5-'СЕТ СН'!$F$17</f>
        <v>4261.4550189000001</v>
      </c>
      <c r="I37" s="37">
        <f>SUMIFS(СВЦЭМ!$C$34:$C$777,СВЦЭМ!$A$34:$A$777,$A37,СВЦЭМ!$B$34:$B$777,I$11)+'СЕТ СН'!$F$9+СВЦЭМ!$D$10+'СЕТ СН'!$F$5-'СЕТ СН'!$F$17</f>
        <v>4181.0790762400002</v>
      </c>
      <c r="J37" s="37">
        <f>SUMIFS(СВЦЭМ!$C$34:$C$777,СВЦЭМ!$A$34:$A$777,$A37,СВЦЭМ!$B$34:$B$777,J$11)+'СЕТ СН'!$F$9+СВЦЭМ!$D$10+'СЕТ СН'!$F$5-'СЕТ СН'!$F$17</f>
        <v>4135.4747903500001</v>
      </c>
      <c r="K37" s="37">
        <f>SUMIFS(СВЦЭМ!$C$34:$C$777,СВЦЭМ!$A$34:$A$777,$A37,СВЦЭМ!$B$34:$B$777,K$11)+'СЕТ СН'!$F$9+СВЦЭМ!$D$10+'СЕТ СН'!$F$5-'СЕТ СН'!$F$17</f>
        <v>4062.0099237300001</v>
      </c>
      <c r="L37" s="37">
        <f>SUMIFS(СВЦЭМ!$C$34:$C$777,СВЦЭМ!$A$34:$A$777,$A37,СВЦЭМ!$B$34:$B$777,L$11)+'СЕТ СН'!$F$9+СВЦЭМ!$D$10+'СЕТ СН'!$F$5-'СЕТ СН'!$F$17</f>
        <v>4000.80394058</v>
      </c>
      <c r="M37" s="37">
        <f>SUMIFS(СВЦЭМ!$C$34:$C$777,СВЦЭМ!$A$34:$A$777,$A37,СВЦЭМ!$B$34:$B$777,M$11)+'СЕТ СН'!$F$9+СВЦЭМ!$D$10+'СЕТ СН'!$F$5-'СЕТ СН'!$F$17</f>
        <v>3994.4979697199997</v>
      </c>
      <c r="N37" s="37">
        <f>SUMIFS(СВЦЭМ!$C$34:$C$777,СВЦЭМ!$A$34:$A$777,$A37,СВЦЭМ!$B$34:$B$777,N$11)+'СЕТ СН'!$F$9+СВЦЭМ!$D$10+'СЕТ СН'!$F$5-'СЕТ СН'!$F$17</f>
        <v>4010.2047397000006</v>
      </c>
      <c r="O37" s="37">
        <f>SUMIFS(СВЦЭМ!$C$34:$C$777,СВЦЭМ!$A$34:$A$777,$A37,СВЦЭМ!$B$34:$B$777,O$11)+'СЕТ СН'!$F$9+СВЦЭМ!$D$10+'СЕТ СН'!$F$5-'СЕТ СН'!$F$17</f>
        <v>4018.9729055099997</v>
      </c>
      <c r="P37" s="37">
        <f>SUMIFS(СВЦЭМ!$C$34:$C$777,СВЦЭМ!$A$34:$A$777,$A37,СВЦЭМ!$B$34:$B$777,P$11)+'СЕТ СН'!$F$9+СВЦЭМ!$D$10+'СЕТ СН'!$F$5-'СЕТ СН'!$F$17</f>
        <v>4037.2264503700007</v>
      </c>
      <c r="Q37" s="37">
        <f>SUMIFS(СВЦЭМ!$C$34:$C$777,СВЦЭМ!$A$34:$A$777,$A37,СВЦЭМ!$B$34:$B$777,Q$11)+'СЕТ СН'!$F$9+СВЦЭМ!$D$10+'СЕТ СН'!$F$5-'СЕТ СН'!$F$17</f>
        <v>4039.0672548800003</v>
      </c>
      <c r="R37" s="37">
        <f>SUMIFS(СВЦЭМ!$C$34:$C$777,СВЦЭМ!$A$34:$A$777,$A37,СВЦЭМ!$B$34:$B$777,R$11)+'СЕТ СН'!$F$9+СВЦЭМ!$D$10+'СЕТ СН'!$F$5-'СЕТ СН'!$F$17</f>
        <v>4041.0233999900001</v>
      </c>
      <c r="S37" s="37">
        <f>SUMIFS(СВЦЭМ!$C$34:$C$777,СВЦЭМ!$A$34:$A$777,$A37,СВЦЭМ!$B$34:$B$777,S$11)+'СЕТ СН'!$F$9+СВЦЭМ!$D$10+'СЕТ СН'!$F$5-'СЕТ СН'!$F$17</f>
        <v>4008.7289592699999</v>
      </c>
      <c r="T37" s="37">
        <f>SUMIFS(СВЦЭМ!$C$34:$C$777,СВЦЭМ!$A$34:$A$777,$A37,СВЦЭМ!$B$34:$B$777,T$11)+'СЕТ СН'!$F$9+СВЦЭМ!$D$10+'СЕТ СН'!$F$5-'СЕТ СН'!$F$17</f>
        <v>3970.2073941100007</v>
      </c>
      <c r="U37" s="37">
        <f>SUMIFS(СВЦЭМ!$C$34:$C$777,СВЦЭМ!$A$34:$A$777,$A37,СВЦЭМ!$B$34:$B$777,U$11)+'СЕТ СН'!$F$9+СВЦЭМ!$D$10+'СЕТ СН'!$F$5-'СЕТ СН'!$F$17</f>
        <v>3974.3151968700004</v>
      </c>
      <c r="V37" s="37">
        <f>SUMIFS(СВЦЭМ!$C$34:$C$777,СВЦЭМ!$A$34:$A$777,$A37,СВЦЭМ!$B$34:$B$777,V$11)+'СЕТ СН'!$F$9+СВЦЭМ!$D$10+'СЕТ СН'!$F$5-'СЕТ СН'!$F$17</f>
        <v>3990.9935044100002</v>
      </c>
      <c r="W37" s="37">
        <f>SUMIFS(СВЦЭМ!$C$34:$C$777,СВЦЭМ!$A$34:$A$777,$A37,СВЦЭМ!$B$34:$B$777,W$11)+'СЕТ СН'!$F$9+СВЦЭМ!$D$10+'СЕТ СН'!$F$5-'СЕТ СН'!$F$17</f>
        <v>4046.1359200700008</v>
      </c>
      <c r="X37" s="37">
        <f>SUMIFS(СВЦЭМ!$C$34:$C$777,СВЦЭМ!$A$34:$A$777,$A37,СВЦЭМ!$B$34:$B$777,X$11)+'СЕТ СН'!$F$9+СВЦЭМ!$D$10+'СЕТ СН'!$F$5-'СЕТ СН'!$F$17</f>
        <v>4123.0268037200003</v>
      </c>
      <c r="Y37" s="37">
        <f>SUMIFS(СВЦЭМ!$C$34:$C$777,СВЦЭМ!$A$34:$A$777,$A37,СВЦЭМ!$B$34:$B$777,Y$11)+'СЕТ СН'!$F$9+СВЦЭМ!$D$10+'СЕТ СН'!$F$5-'СЕТ СН'!$F$17</f>
        <v>4189.2675791900001</v>
      </c>
    </row>
    <row r="38" spans="1:25" ht="15.75" x14ac:dyDescent="0.2">
      <c r="A38" s="36">
        <f t="shared" si="0"/>
        <v>43096</v>
      </c>
      <c r="B38" s="37">
        <f>SUMIFS(СВЦЭМ!$C$34:$C$777,СВЦЭМ!$A$34:$A$777,$A38,СВЦЭМ!$B$34:$B$777,B$11)+'СЕТ СН'!$F$9+СВЦЭМ!$D$10+'СЕТ СН'!$F$5-'СЕТ СН'!$F$17</f>
        <v>4239.9222746800006</v>
      </c>
      <c r="C38" s="37">
        <f>SUMIFS(СВЦЭМ!$C$34:$C$777,СВЦЭМ!$A$34:$A$777,$A38,СВЦЭМ!$B$34:$B$777,C$11)+'СЕТ СН'!$F$9+СВЦЭМ!$D$10+'СЕТ СН'!$F$5-'СЕТ СН'!$F$17</f>
        <v>4280.0703104000004</v>
      </c>
      <c r="D38" s="37">
        <f>SUMIFS(СВЦЭМ!$C$34:$C$777,СВЦЭМ!$A$34:$A$777,$A38,СВЦЭМ!$B$34:$B$777,D$11)+'СЕТ СН'!$F$9+СВЦЭМ!$D$10+'СЕТ СН'!$F$5-'СЕТ СН'!$F$17</f>
        <v>4320.0811847700006</v>
      </c>
      <c r="E38" s="37">
        <f>SUMIFS(СВЦЭМ!$C$34:$C$777,СВЦЭМ!$A$34:$A$777,$A38,СВЦЭМ!$B$34:$B$777,E$11)+'СЕТ СН'!$F$9+СВЦЭМ!$D$10+'СЕТ СН'!$F$5-'СЕТ СН'!$F$17</f>
        <v>4332.2907939500001</v>
      </c>
      <c r="F38" s="37">
        <f>SUMIFS(СВЦЭМ!$C$34:$C$777,СВЦЭМ!$A$34:$A$777,$A38,СВЦЭМ!$B$34:$B$777,F$11)+'СЕТ СН'!$F$9+СВЦЭМ!$D$10+'СЕТ СН'!$F$5-'СЕТ СН'!$F$17</f>
        <v>4332.0076960799997</v>
      </c>
      <c r="G38" s="37">
        <f>SUMIFS(СВЦЭМ!$C$34:$C$777,СВЦЭМ!$A$34:$A$777,$A38,СВЦЭМ!$B$34:$B$777,G$11)+'СЕТ СН'!$F$9+СВЦЭМ!$D$10+'СЕТ СН'!$F$5-'СЕТ СН'!$F$17</f>
        <v>4312.8086014700002</v>
      </c>
      <c r="H38" s="37">
        <f>SUMIFS(СВЦЭМ!$C$34:$C$777,СВЦЭМ!$A$34:$A$777,$A38,СВЦЭМ!$B$34:$B$777,H$11)+'СЕТ СН'!$F$9+СВЦЭМ!$D$10+'СЕТ СН'!$F$5-'СЕТ СН'!$F$17</f>
        <v>4254.1844741300001</v>
      </c>
      <c r="I38" s="37">
        <f>SUMIFS(СВЦЭМ!$C$34:$C$777,СВЦЭМ!$A$34:$A$777,$A38,СВЦЭМ!$B$34:$B$777,I$11)+'СЕТ СН'!$F$9+СВЦЭМ!$D$10+'СЕТ СН'!$F$5-'СЕТ СН'!$F$17</f>
        <v>4178.668052</v>
      </c>
      <c r="J38" s="37">
        <f>SUMIFS(СВЦЭМ!$C$34:$C$777,СВЦЭМ!$A$34:$A$777,$A38,СВЦЭМ!$B$34:$B$777,J$11)+'СЕТ СН'!$F$9+СВЦЭМ!$D$10+'СЕТ СН'!$F$5-'СЕТ СН'!$F$17</f>
        <v>4125.91023348</v>
      </c>
      <c r="K38" s="37">
        <f>SUMIFS(СВЦЭМ!$C$34:$C$777,СВЦЭМ!$A$34:$A$777,$A38,СВЦЭМ!$B$34:$B$777,K$11)+'СЕТ СН'!$F$9+СВЦЭМ!$D$10+'СЕТ СН'!$F$5-'СЕТ СН'!$F$17</f>
        <v>4052.3693714100009</v>
      </c>
      <c r="L38" s="37">
        <f>SUMIFS(СВЦЭМ!$C$34:$C$777,СВЦЭМ!$A$34:$A$777,$A38,СВЦЭМ!$B$34:$B$777,L$11)+'СЕТ СН'!$F$9+СВЦЭМ!$D$10+'СЕТ СН'!$F$5-'СЕТ СН'!$F$17</f>
        <v>3997.0022427399999</v>
      </c>
      <c r="M38" s="37">
        <f>SUMIFS(СВЦЭМ!$C$34:$C$777,СВЦЭМ!$A$34:$A$777,$A38,СВЦЭМ!$B$34:$B$777,M$11)+'СЕТ СН'!$F$9+СВЦЭМ!$D$10+'СЕТ СН'!$F$5-'СЕТ СН'!$F$17</f>
        <v>3986.53438164</v>
      </c>
      <c r="N38" s="37">
        <f>SUMIFS(СВЦЭМ!$C$34:$C$777,СВЦЭМ!$A$34:$A$777,$A38,СВЦЭМ!$B$34:$B$777,N$11)+'СЕТ СН'!$F$9+СВЦЭМ!$D$10+'СЕТ СН'!$F$5-'СЕТ СН'!$F$17</f>
        <v>3990.62504051</v>
      </c>
      <c r="O38" s="37">
        <f>SUMIFS(СВЦЭМ!$C$34:$C$777,СВЦЭМ!$A$34:$A$777,$A38,СВЦЭМ!$B$34:$B$777,O$11)+'СЕТ СН'!$F$9+СВЦЭМ!$D$10+'СЕТ СН'!$F$5-'СЕТ СН'!$F$17</f>
        <v>4001.8262192500006</v>
      </c>
      <c r="P38" s="37">
        <f>SUMIFS(СВЦЭМ!$C$34:$C$777,СВЦЭМ!$A$34:$A$777,$A38,СВЦЭМ!$B$34:$B$777,P$11)+'СЕТ СН'!$F$9+СВЦЭМ!$D$10+'СЕТ СН'!$F$5-'СЕТ СН'!$F$17</f>
        <v>4019.5108636900004</v>
      </c>
      <c r="Q38" s="37">
        <f>SUMIFS(СВЦЭМ!$C$34:$C$777,СВЦЭМ!$A$34:$A$777,$A38,СВЦЭМ!$B$34:$B$777,Q$11)+'СЕТ СН'!$F$9+СВЦЭМ!$D$10+'СЕТ СН'!$F$5-'СЕТ СН'!$F$17</f>
        <v>4027.7711015700006</v>
      </c>
      <c r="R38" s="37">
        <f>SUMIFS(СВЦЭМ!$C$34:$C$777,СВЦЭМ!$A$34:$A$777,$A38,СВЦЭМ!$B$34:$B$777,R$11)+'СЕТ СН'!$F$9+СВЦЭМ!$D$10+'СЕТ СН'!$F$5-'СЕТ СН'!$F$17</f>
        <v>4025.7619868100001</v>
      </c>
      <c r="S38" s="37">
        <f>SUMIFS(СВЦЭМ!$C$34:$C$777,СВЦЭМ!$A$34:$A$777,$A38,СВЦЭМ!$B$34:$B$777,S$11)+'СЕТ СН'!$F$9+СВЦЭМ!$D$10+'СЕТ СН'!$F$5-'СЕТ СН'!$F$17</f>
        <v>3989.3732073400006</v>
      </c>
      <c r="T38" s="37">
        <f>SUMIFS(СВЦЭМ!$C$34:$C$777,СВЦЭМ!$A$34:$A$777,$A38,СВЦЭМ!$B$34:$B$777,T$11)+'СЕТ СН'!$F$9+СВЦЭМ!$D$10+'СЕТ СН'!$F$5-'СЕТ СН'!$F$17</f>
        <v>3963.2126229200003</v>
      </c>
      <c r="U38" s="37">
        <f>SUMIFS(СВЦЭМ!$C$34:$C$777,СВЦЭМ!$A$34:$A$777,$A38,СВЦЭМ!$B$34:$B$777,U$11)+'СЕТ СН'!$F$9+СВЦЭМ!$D$10+'СЕТ СН'!$F$5-'СЕТ СН'!$F$17</f>
        <v>3966.8259780099997</v>
      </c>
      <c r="V38" s="37">
        <f>SUMIFS(СВЦЭМ!$C$34:$C$777,СВЦЭМ!$A$34:$A$777,$A38,СВЦЭМ!$B$34:$B$777,V$11)+'СЕТ СН'!$F$9+СВЦЭМ!$D$10+'СЕТ СН'!$F$5-'СЕТ СН'!$F$17</f>
        <v>3977.1485956600009</v>
      </c>
      <c r="W38" s="37">
        <f>SUMIFS(СВЦЭМ!$C$34:$C$777,СВЦЭМ!$A$34:$A$777,$A38,СВЦЭМ!$B$34:$B$777,W$11)+'СЕТ СН'!$F$9+СВЦЭМ!$D$10+'СЕТ СН'!$F$5-'СЕТ СН'!$F$17</f>
        <v>4030.8163132700001</v>
      </c>
      <c r="X38" s="37">
        <f>SUMIFS(СВЦЭМ!$C$34:$C$777,СВЦЭМ!$A$34:$A$777,$A38,СВЦЭМ!$B$34:$B$777,X$11)+'СЕТ СН'!$F$9+СВЦЭМ!$D$10+'СЕТ СН'!$F$5-'СЕТ СН'!$F$17</f>
        <v>4096.6331417600004</v>
      </c>
      <c r="Y38" s="37">
        <f>SUMIFS(СВЦЭМ!$C$34:$C$777,СВЦЭМ!$A$34:$A$777,$A38,СВЦЭМ!$B$34:$B$777,Y$11)+'СЕТ СН'!$F$9+СВЦЭМ!$D$10+'СЕТ СН'!$F$5-'СЕТ СН'!$F$17</f>
        <v>4170.2100238800003</v>
      </c>
    </row>
    <row r="39" spans="1:25" ht="15.75" x14ac:dyDescent="0.2">
      <c r="A39" s="36">
        <f t="shared" si="0"/>
        <v>43097</v>
      </c>
      <c r="B39" s="37">
        <f>SUMIFS(СВЦЭМ!$C$34:$C$777,СВЦЭМ!$A$34:$A$777,$A39,СВЦЭМ!$B$34:$B$777,B$11)+'СЕТ СН'!$F$9+СВЦЭМ!$D$10+'СЕТ СН'!$F$5-'СЕТ СН'!$F$17</f>
        <v>4226.5132036699997</v>
      </c>
      <c r="C39" s="37">
        <f>SUMIFS(СВЦЭМ!$C$34:$C$777,СВЦЭМ!$A$34:$A$777,$A39,СВЦЭМ!$B$34:$B$777,C$11)+'СЕТ СН'!$F$9+СВЦЭМ!$D$10+'СЕТ СН'!$F$5-'СЕТ СН'!$F$17</f>
        <v>4233.3791036900002</v>
      </c>
      <c r="D39" s="37">
        <f>SUMIFS(СВЦЭМ!$C$34:$C$777,СВЦЭМ!$A$34:$A$777,$A39,СВЦЭМ!$B$34:$B$777,D$11)+'СЕТ СН'!$F$9+СВЦЭМ!$D$10+'СЕТ СН'!$F$5-'СЕТ СН'!$F$17</f>
        <v>4240.5128524700003</v>
      </c>
      <c r="E39" s="37">
        <f>SUMIFS(СВЦЭМ!$C$34:$C$777,СВЦЭМ!$A$34:$A$777,$A39,СВЦЭМ!$B$34:$B$777,E$11)+'СЕТ СН'!$F$9+СВЦЭМ!$D$10+'СЕТ СН'!$F$5-'СЕТ СН'!$F$17</f>
        <v>4239.9769523100003</v>
      </c>
      <c r="F39" s="37">
        <f>SUMIFS(СВЦЭМ!$C$34:$C$777,СВЦЭМ!$A$34:$A$777,$A39,СВЦЭМ!$B$34:$B$777,F$11)+'СЕТ СН'!$F$9+СВЦЭМ!$D$10+'СЕТ СН'!$F$5-'СЕТ СН'!$F$17</f>
        <v>4239.22189987</v>
      </c>
      <c r="G39" s="37">
        <f>SUMIFS(СВЦЭМ!$C$34:$C$777,СВЦЭМ!$A$34:$A$777,$A39,СВЦЭМ!$B$34:$B$777,G$11)+'СЕТ СН'!$F$9+СВЦЭМ!$D$10+'СЕТ СН'!$F$5-'СЕТ СН'!$F$17</f>
        <v>4245.4932469600008</v>
      </c>
      <c r="H39" s="37">
        <f>SUMIFS(СВЦЭМ!$C$34:$C$777,СВЦЭМ!$A$34:$A$777,$A39,СВЦЭМ!$B$34:$B$777,H$11)+'СЕТ СН'!$F$9+СВЦЭМ!$D$10+'СЕТ СН'!$F$5-'СЕТ СН'!$F$17</f>
        <v>4234.5048133700002</v>
      </c>
      <c r="I39" s="37">
        <f>SUMIFS(СВЦЭМ!$C$34:$C$777,СВЦЭМ!$A$34:$A$777,$A39,СВЦЭМ!$B$34:$B$777,I$11)+'СЕТ СН'!$F$9+СВЦЭМ!$D$10+'СЕТ СН'!$F$5-'СЕТ СН'!$F$17</f>
        <v>4154.3637464200001</v>
      </c>
      <c r="J39" s="37">
        <f>SUMIFS(СВЦЭМ!$C$34:$C$777,СВЦЭМ!$A$34:$A$777,$A39,СВЦЭМ!$B$34:$B$777,J$11)+'СЕТ СН'!$F$9+СВЦЭМ!$D$10+'СЕТ СН'!$F$5-'СЕТ СН'!$F$17</f>
        <v>4097.3161293000003</v>
      </c>
      <c r="K39" s="37">
        <f>SUMIFS(СВЦЭМ!$C$34:$C$777,СВЦЭМ!$A$34:$A$777,$A39,СВЦЭМ!$B$34:$B$777,K$11)+'СЕТ СН'!$F$9+СВЦЭМ!$D$10+'СЕТ СН'!$F$5-'СЕТ СН'!$F$17</f>
        <v>4038.4870430400006</v>
      </c>
      <c r="L39" s="37">
        <f>SUMIFS(СВЦЭМ!$C$34:$C$777,СВЦЭМ!$A$34:$A$777,$A39,СВЦЭМ!$B$34:$B$777,L$11)+'СЕТ СН'!$F$9+СВЦЭМ!$D$10+'СЕТ СН'!$F$5-'СЕТ СН'!$F$17</f>
        <v>4028.8034913400006</v>
      </c>
      <c r="M39" s="37">
        <f>SUMIFS(СВЦЭМ!$C$34:$C$777,СВЦЭМ!$A$34:$A$777,$A39,СВЦЭМ!$B$34:$B$777,M$11)+'СЕТ СН'!$F$9+СВЦЭМ!$D$10+'СЕТ СН'!$F$5-'СЕТ СН'!$F$17</f>
        <v>4041.9424928200006</v>
      </c>
      <c r="N39" s="37">
        <f>SUMIFS(СВЦЭМ!$C$34:$C$777,СВЦЭМ!$A$34:$A$777,$A39,СВЦЭМ!$B$34:$B$777,N$11)+'СЕТ СН'!$F$9+СВЦЭМ!$D$10+'СЕТ СН'!$F$5-'СЕТ СН'!$F$17</f>
        <v>4059.3295563200008</v>
      </c>
      <c r="O39" s="37">
        <f>SUMIFS(СВЦЭМ!$C$34:$C$777,СВЦЭМ!$A$34:$A$777,$A39,СВЦЭМ!$B$34:$B$777,O$11)+'СЕТ СН'!$F$9+СВЦЭМ!$D$10+'СЕТ СН'!$F$5-'СЕТ СН'!$F$17</f>
        <v>4070.7993288600001</v>
      </c>
      <c r="P39" s="37">
        <f>SUMIFS(СВЦЭМ!$C$34:$C$777,СВЦЭМ!$A$34:$A$777,$A39,СВЦЭМ!$B$34:$B$777,P$11)+'СЕТ СН'!$F$9+СВЦЭМ!$D$10+'СЕТ СН'!$F$5-'СЕТ СН'!$F$17</f>
        <v>4075.9279568399998</v>
      </c>
      <c r="Q39" s="37">
        <f>SUMIFS(СВЦЭМ!$C$34:$C$777,СВЦЭМ!$A$34:$A$777,$A39,СВЦЭМ!$B$34:$B$777,Q$11)+'СЕТ СН'!$F$9+СВЦЭМ!$D$10+'СЕТ СН'!$F$5-'СЕТ СН'!$F$17</f>
        <v>4086.4600931500008</v>
      </c>
      <c r="R39" s="37">
        <f>SUMIFS(СВЦЭМ!$C$34:$C$777,СВЦЭМ!$A$34:$A$777,$A39,СВЦЭМ!$B$34:$B$777,R$11)+'СЕТ СН'!$F$9+СВЦЭМ!$D$10+'СЕТ СН'!$F$5-'СЕТ СН'!$F$17</f>
        <v>4097.1535331800005</v>
      </c>
      <c r="S39" s="37">
        <f>SUMIFS(СВЦЭМ!$C$34:$C$777,СВЦЭМ!$A$34:$A$777,$A39,СВЦЭМ!$B$34:$B$777,S$11)+'СЕТ СН'!$F$9+СВЦЭМ!$D$10+'СЕТ СН'!$F$5-'СЕТ СН'!$F$17</f>
        <v>4085.5244913799997</v>
      </c>
      <c r="T39" s="37">
        <f>SUMIFS(СВЦЭМ!$C$34:$C$777,СВЦЭМ!$A$34:$A$777,$A39,СВЦЭМ!$B$34:$B$777,T$11)+'СЕТ СН'!$F$9+СВЦЭМ!$D$10+'СЕТ СН'!$F$5-'СЕТ СН'!$F$17</f>
        <v>4081.7696738000004</v>
      </c>
      <c r="U39" s="37">
        <f>SUMIFS(СВЦЭМ!$C$34:$C$777,СВЦЭМ!$A$34:$A$777,$A39,СВЦЭМ!$B$34:$B$777,U$11)+'СЕТ СН'!$F$9+СВЦЭМ!$D$10+'СЕТ СН'!$F$5-'СЕТ СН'!$F$17</f>
        <v>4081.0490038200005</v>
      </c>
      <c r="V39" s="37">
        <f>SUMIFS(СВЦЭМ!$C$34:$C$777,СВЦЭМ!$A$34:$A$777,$A39,СВЦЭМ!$B$34:$B$777,V$11)+'СЕТ СН'!$F$9+СВЦЭМ!$D$10+'СЕТ СН'!$F$5-'СЕТ СН'!$F$17</f>
        <v>4065.7691926500002</v>
      </c>
      <c r="W39" s="37">
        <f>SUMIFS(СВЦЭМ!$C$34:$C$777,СВЦЭМ!$A$34:$A$777,$A39,СВЦЭМ!$B$34:$B$777,W$11)+'СЕТ СН'!$F$9+СВЦЭМ!$D$10+'СЕТ СН'!$F$5-'СЕТ СН'!$F$17</f>
        <v>4068.3680932200004</v>
      </c>
      <c r="X39" s="37">
        <f>SUMIFS(СВЦЭМ!$C$34:$C$777,СВЦЭМ!$A$34:$A$777,$A39,СВЦЭМ!$B$34:$B$777,X$11)+'СЕТ СН'!$F$9+СВЦЭМ!$D$10+'СЕТ СН'!$F$5-'СЕТ СН'!$F$17</f>
        <v>4031.7378807300001</v>
      </c>
      <c r="Y39" s="37">
        <f>SUMIFS(СВЦЭМ!$C$34:$C$777,СВЦЭМ!$A$34:$A$777,$A39,СВЦЭМ!$B$34:$B$777,Y$11)+'СЕТ СН'!$F$9+СВЦЭМ!$D$10+'СЕТ СН'!$F$5-'СЕТ СН'!$F$17</f>
        <v>4087.5815239600006</v>
      </c>
    </row>
    <row r="40" spans="1:25" ht="15.75" x14ac:dyDescent="0.2">
      <c r="A40" s="36">
        <f t="shared" si="0"/>
        <v>43098</v>
      </c>
      <c r="B40" s="37">
        <f>SUMIFS(СВЦЭМ!$C$34:$C$777,СВЦЭМ!$A$34:$A$777,$A40,СВЦЭМ!$B$34:$B$777,B$11)+'СЕТ СН'!$F$9+СВЦЭМ!$D$10+'СЕТ СН'!$F$5-'СЕТ СН'!$F$17</f>
        <v>4174.8561656700003</v>
      </c>
      <c r="C40" s="37">
        <f>SUMIFS(СВЦЭМ!$C$34:$C$777,СВЦЭМ!$A$34:$A$777,$A40,СВЦЭМ!$B$34:$B$777,C$11)+'СЕТ СН'!$F$9+СВЦЭМ!$D$10+'СЕТ СН'!$F$5-'СЕТ СН'!$F$17</f>
        <v>4217.7978238800006</v>
      </c>
      <c r="D40" s="37">
        <f>SUMIFS(СВЦЭМ!$C$34:$C$777,СВЦЭМ!$A$34:$A$777,$A40,СВЦЭМ!$B$34:$B$777,D$11)+'СЕТ СН'!$F$9+СВЦЭМ!$D$10+'СЕТ СН'!$F$5-'СЕТ СН'!$F$17</f>
        <v>4237.1335400600001</v>
      </c>
      <c r="E40" s="37">
        <f>SUMIFS(СВЦЭМ!$C$34:$C$777,СВЦЭМ!$A$34:$A$777,$A40,СВЦЭМ!$B$34:$B$777,E$11)+'СЕТ СН'!$F$9+СВЦЭМ!$D$10+'СЕТ СН'!$F$5-'СЕТ СН'!$F$17</f>
        <v>4234.36029633</v>
      </c>
      <c r="F40" s="37">
        <f>SUMIFS(СВЦЭМ!$C$34:$C$777,СВЦЭМ!$A$34:$A$777,$A40,СВЦЭМ!$B$34:$B$777,F$11)+'СЕТ СН'!$F$9+СВЦЭМ!$D$10+'СЕТ СН'!$F$5-'СЕТ СН'!$F$17</f>
        <v>4233.2506051600003</v>
      </c>
      <c r="G40" s="37">
        <f>SUMIFS(СВЦЭМ!$C$34:$C$777,СВЦЭМ!$A$34:$A$777,$A40,СВЦЭМ!$B$34:$B$777,G$11)+'СЕТ СН'!$F$9+СВЦЭМ!$D$10+'СЕТ СН'!$F$5-'СЕТ СН'!$F$17</f>
        <v>4237.3406836700005</v>
      </c>
      <c r="H40" s="37">
        <f>SUMIFS(СВЦЭМ!$C$34:$C$777,СВЦЭМ!$A$34:$A$777,$A40,СВЦЭМ!$B$34:$B$777,H$11)+'СЕТ СН'!$F$9+СВЦЭМ!$D$10+'СЕТ СН'!$F$5-'СЕТ СН'!$F$17</f>
        <v>4201.0189846600006</v>
      </c>
      <c r="I40" s="37">
        <f>SUMIFS(СВЦЭМ!$C$34:$C$777,СВЦЭМ!$A$34:$A$777,$A40,СВЦЭМ!$B$34:$B$777,I$11)+'СЕТ СН'!$F$9+СВЦЭМ!$D$10+'СЕТ СН'!$F$5-'СЕТ СН'!$F$17</f>
        <v>4133.27629342</v>
      </c>
      <c r="J40" s="37">
        <f>SUMIFS(СВЦЭМ!$C$34:$C$777,СВЦЭМ!$A$34:$A$777,$A40,СВЦЭМ!$B$34:$B$777,J$11)+'СЕТ СН'!$F$9+СВЦЭМ!$D$10+'СЕТ СН'!$F$5-'СЕТ СН'!$F$17</f>
        <v>4077.6221497300003</v>
      </c>
      <c r="K40" s="37">
        <f>SUMIFS(СВЦЭМ!$C$34:$C$777,СВЦЭМ!$A$34:$A$777,$A40,СВЦЭМ!$B$34:$B$777,K$11)+'СЕТ СН'!$F$9+СВЦЭМ!$D$10+'СЕТ СН'!$F$5-'СЕТ СН'!$F$17</f>
        <v>4028.0673555900003</v>
      </c>
      <c r="L40" s="37">
        <f>SUMIFS(СВЦЭМ!$C$34:$C$777,СВЦЭМ!$A$34:$A$777,$A40,СВЦЭМ!$B$34:$B$777,L$11)+'СЕТ СН'!$F$9+СВЦЭМ!$D$10+'СЕТ СН'!$F$5-'СЕТ СН'!$F$17</f>
        <v>4026.1024050600008</v>
      </c>
      <c r="M40" s="37">
        <f>SUMIFS(СВЦЭМ!$C$34:$C$777,СВЦЭМ!$A$34:$A$777,$A40,СВЦЭМ!$B$34:$B$777,M$11)+'СЕТ СН'!$F$9+СВЦЭМ!$D$10+'СЕТ СН'!$F$5-'СЕТ СН'!$F$17</f>
        <v>4039.4998465099998</v>
      </c>
      <c r="N40" s="37">
        <f>SUMIFS(СВЦЭМ!$C$34:$C$777,СВЦЭМ!$A$34:$A$777,$A40,СВЦЭМ!$B$34:$B$777,N$11)+'СЕТ СН'!$F$9+СВЦЭМ!$D$10+'СЕТ СН'!$F$5-'СЕТ СН'!$F$17</f>
        <v>4057.0488445000001</v>
      </c>
      <c r="O40" s="37">
        <f>SUMIFS(СВЦЭМ!$C$34:$C$777,СВЦЭМ!$A$34:$A$777,$A40,СВЦЭМ!$B$34:$B$777,O$11)+'СЕТ СН'!$F$9+СВЦЭМ!$D$10+'СЕТ СН'!$F$5-'СЕТ СН'!$F$17</f>
        <v>4056.0598347100004</v>
      </c>
      <c r="P40" s="37">
        <f>SUMIFS(СВЦЭМ!$C$34:$C$777,СВЦЭМ!$A$34:$A$777,$A40,СВЦЭМ!$B$34:$B$777,P$11)+'СЕТ СН'!$F$9+СВЦЭМ!$D$10+'СЕТ СН'!$F$5-'СЕТ СН'!$F$17</f>
        <v>4056.0342518200005</v>
      </c>
      <c r="Q40" s="37">
        <f>SUMIFS(СВЦЭМ!$C$34:$C$777,СВЦЭМ!$A$34:$A$777,$A40,СВЦЭМ!$B$34:$B$777,Q$11)+'СЕТ СН'!$F$9+СВЦЭМ!$D$10+'СЕТ СН'!$F$5-'СЕТ СН'!$F$17</f>
        <v>4063.10863642</v>
      </c>
      <c r="R40" s="37">
        <f>SUMIFS(СВЦЭМ!$C$34:$C$777,СВЦЭМ!$A$34:$A$777,$A40,СВЦЭМ!$B$34:$B$777,R$11)+'СЕТ СН'!$F$9+СВЦЭМ!$D$10+'СЕТ СН'!$F$5-'СЕТ СН'!$F$17</f>
        <v>4070.1483421800003</v>
      </c>
      <c r="S40" s="37">
        <f>SUMIFS(СВЦЭМ!$C$34:$C$777,СВЦЭМ!$A$34:$A$777,$A40,СВЦЭМ!$B$34:$B$777,S$11)+'СЕТ СН'!$F$9+СВЦЭМ!$D$10+'СЕТ СН'!$F$5-'СЕТ СН'!$F$17</f>
        <v>4052.37813336</v>
      </c>
      <c r="T40" s="37">
        <f>SUMIFS(СВЦЭМ!$C$34:$C$777,СВЦЭМ!$A$34:$A$777,$A40,СВЦЭМ!$B$34:$B$777,T$11)+'СЕТ СН'!$F$9+СВЦЭМ!$D$10+'СЕТ СН'!$F$5-'СЕТ СН'!$F$17</f>
        <v>4042.7565633000004</v>
      </c>
      <c r="U40" s="37">
        <f>SUMIFS(СВЦЭМ!$C$34:$C$777,СВЦЭМ!$A$34:$A$777,$A40,СВЦЭМ!$B$34:$B$777,U$11)+'СЕТ СН'!$F$9+СВЦЭМ!$D$10+'СЕТ СН'!$F$5-'СЕТ СН'!$F$17</f>
        <v>4047.8392410300003</v>
      </c>
      <c r="V40" s="37">
        <f>SUMIFS(СВЦЭМ!$C$34:$C$777,СВЦЭМ!$A$34:$A$777,$A40,СВЦЭМ!$B$34:$B$777,V$11)+'СЕТ СН'!$F$9+СВЦЭМ!$D$10+'СЕТ СН'!$F$5-'СЕТ СН'!$F$17</f>
        <v>4030.7747295900008</v>
      </c>
      <c r="W40" s="37">
        <f>SUMIFS(СВЦЭМ!$C$34:$C$777,СВЦЭМ!$A$34:$A$777,$A40,СВЦЭМ!$B$34:$B$777,W$11)+'СЕТ СН'!$F$9+СВЦЭМ!$D$10+'СЕТ СН'!$F$5-'СЕТ СН'!$F$17</f>
        <v>4050.0824277800002</v>
      </c>
      <c r="X40" s="37">
        <f>SUMIFS(СВЦЭМ!$C$34:$C$777,СВЦЭМ!$A$34:$A$777,$A40,СВЦЭМ!$B$34:$B$777,X$11)+'СЕТ СН'!$F$9+СВЦЭМ!$D$10+'СЕТ СН'!$F$5-'СЕТ СН'!$F$17</f>
        <v>4077.2027046000003</v>
      </c>
      <c r="Y40" s="37">
        <f>SUMIFS(СВЦЭМ!$C$34:$C$777,СВЦЭМ!$A$34:$A$777,$A40,СВЦЭМ!$B$34:$B$777,Y$11)+'СЕТ СН'!$F$9+СВЦЭМ!$D$10+'СЕТ СН'!$F$5-'СЕТ СН'!$F$17</f>
        <v>4131.7774482500008</v>
      </c>
    </row>
    <row r="41" spans="1:25" ht="15.75" x14ac:dyDescent="0.2">
      <c r="A41" s="36">
        <f t="shared" si="0"/>
        <v>43099</v>
      </c>
      <c r="B41" s="37">
        <f>SUMIFS(СВЦЭМ!$C$34:$C$777,СВЦЭМ!$A$34:$A$777,$A41,СВЦЭМ!$B$34:$B$777,B$11)+'СЕТ СН'!$F$9+СВЦЭМ!$D$10+'СЕТ СН'!$F$5-'СЕТ СН'!$F$17</f>
        <v>4142.9444521599999</v>
      </c>
      <c r="C41" s="37">
        <f>SUMIFS(СВЦЭМ!$C$34:$C$777,СВЦЭМ!$A$34:$A$777,$A41,СВЦЭМ!$B$34:$B$777,C$11)+'СЕТ СН'!$F$9+СВЦЭМ!$D$10+'СЕТ СН'!$F$5-'СЕТ СН'!$F$17</f>
        <v>4190.1646408300003</v>
      </c>
      <c r="D41" s="37">
        <f>SUMIFS(СВЦЭМ!$C$34:$C$777,СВЦЭМ!$A$34:$A$777,$A41,СВЦЭМ!$B$34:$B$777,D$11)+'СЕТ СН'!$F$9+СВЦЭМ!$D$10+'СЕТ СН'!$F$5-'СЕТ СН'!$F$17</f>
        <v>4221.4061431099999</v>
      </c>
      <c r="E41" s="37">
        <f>SUMIFS(СВЦЭМ!$C$34:$C$777,СВЦЭМ!$A$34:$A$777,$A41,СВЦЭМ!$B$34:$B$777,E$11)+'СЕТ СН'!$F$9+СВЦЭМ!$D$10+'СЕТ СН'!$F$5-'СЕТ СН'!$F$17</f>
        <v>4228.9854919700001</v>
      </c>
      <c r="F41" s="37">
        <f>SUMIFS(СВЦЭМ!$C$34:$C$777,СВЦЭМ!$A$34:$A$777,$A41,СВЦЭМ!$B$34:$B$777,F$11)+'СЕТ СН'!$F$9+СВЦЭМ!$D$10+'СЕТ СН'!$F$5-'СЕТ СН'!$F$17</f>
        <v>4228.6491884400002</v>
      </c>
      <c r="G41" s="37">
        <f>SUMIFS(СВЦЭМ!$C$34:$C$777,СВЦЭМ!$A$34:$A$777,$A41,СВЦЭМ!$B$34:$B$777,G$11)+'СЕТ СН'!$F$9+СВЦЭМ!$D$10+'СЕТ СН'!$F$5-'СЕТ СН'!$F$17</f>
        <v>4225.4129013000002</v>
      </c>
      <c r="H41" s="37">
        <f>SUMIFS(СВЦЭМ!$C$34:$C$777,СВЦЭМ!$A$34:$A$777,$A41,СВЦЭМ!$B$34:$B$777,H$11)+'СЕТ СН'!$F$9+СВЦЭМ!$D$10+'СЕТ СН'!$F$5-'СЕТ СН'!$F$17</f>
        <v>4209.7497949000008</v>
      </c>
      <c r="I41" s="37">
        <f>SUMIFS(СВЦЭМ!$C$34:$C$777,СВЦЭМ!$A$34:$A$777,$A41,СВЦЭМ!$B$34:$B$777,I$11)+'СЕТ СН'!$F$9+СВЦЭМ!$D$10+'СЕТ СН'!$F$5-'СЕТ СН'!$F$17</f>
        <v>4161.9863561300008</v>
      </c>
      <c r="J41" s="37">
        <f>SUMIFS(СВЦЭМ!$C$34:$C$777,СВЦЭМ!$A$34:$A$777,$A41,СВЦЭМ!$B$34:$B$777,J$11)+'СЕТ СН'!$F$9+СВЦЭМ!$D$10+'СЕТ СН'!$F$5-'СЕТ СН'!$F$17</f>
        <v>4096.4281566300006</v>
      </c>
      <c r="K41" s="37">
        <f>SUMIFS(СВЦЭМ!$C$34:$C$777,СВЦЭМ!$A$34:$A$777,$A41,СВЦЭМ!$B$34:$B$777,K$11)+'СЕТ СН'!$F$9+СВЦЭМ!$D$10+'СЕТ СН'!$F$5-'СЕТ СН'!$F$17</f>
        <v>4026.7545636699997</v>
      </c>
      <c r="L41" s="37">
        <f>SUMIFS(СВЦЭМ!$C$34:$C$777,СВЦЭМ!$A$34:$A$777,$A41,СВЦЭМ!$B$34:$B$777,L$11)+'СЕТ СН'!$F$9+СВЦЭМ!$D$10+'СЕТ СН'!$F$5-'СЕТ СН'!$F$17</f>
        <v>4014.3036317700007</v>
      </c>
      <c r="M41" s="37">
        <f>SUMIFS(СВЦЭМ!$C$34:$C$777,СВЦЭМ!$A$34:$A$777,$A41,СВЦЭМ!$B$34:$B$777,M$11)+'СЕТ СН'!$F$9+СВЦЭМ!$D$10+'СЕТ СН'!$F$5-'СЕТ СН'!$F$17</f>
        <v>4023.9191181000006</v>
      </c>
      <c r="N41" s="37">
        <f>SUMIFS(СВЦЭМ!$C$34:$C$777,СВЦЭМ!$A$34:$A$777,$A41,СВЦЭМ!$B$34:$B$777,N$11)+'СЕТ СН'!$F$9+СВЦЭМ!$D$10+'СЕТ СН'!$F$5-'СЕТ СН'!$F$17</f>
        <v>4035.3452573499999</v>
      </c>
      <c r="O41" s="37">
        <f>SUMIFS(СВЦЭМ!$C$34:$C$777,СВЦЭМ!$A$34:$A$777,$A41,СВЦЭМ!$B$34:$B$777,O$11)+'СЕТ СН'!$F$9+СВЦЭМ!$D$10+'СЕТ СН'!$F$5-'СЕТ СН'!$F$17</f>
        <v>4044.9201506099998</v>
      </c>
      <c r="P41" s="37">
        <f>SUMIFS(СВЦЭМ!$C$34:$C$777,СВЦЭМ!$A$34:$A$777,$A41,СВЦЭМ!$B$34:$B$777,P$11)+'СЕТ СН'!$F$9+СВЦЭМ!$D$10+'СЕТ СН'!$F$5-'СЕТ СН'!$F$17</f>
        <v>4047.0530428399998</v>
      </c>
      <c r="Q41" s="37">
        <f>SUMIFS(СВЦЭМ!$C$34:$C$777,СВЦЭМ!$A$34:$A$777,$A41,СВЦЭМ!$B$34:$B$777,Q$11)+'СЕТ СН'!$F$9+СВЦЭМ!$D$10+'СЕТ СН'!$F$5-'СЕТ СН'!$F$17</f>
        <v>4059.4155498600003</v>
      </c>
      <c r="R41" s="37">
        <f>SUMIFS(СВЦЭМ!$C$34:$C$777,СВЦЭМ!$A$34:$A$777,$A41,СВЦЭМ!$B$34:$B$777,R$11)+'СЕТ СН'!$F$9+СВЦЭМ!$D$10+'СЕТ СН'!$F$5-'СЕТ СН'!$F$17</f>
        <v>4057.2393779700005</v>
      </c>
      <c r="S41" s="37">
        <f>SUMIFS(СВЦЭМ!$C$34:$C$777,СВЦЭМ!$A$34:$A$777,$A41,СВЦЭМ!$B$34:$B$777,S$11)+'СЕТ СН'!$F$9+СВЦЭМ!$D$10+'СЕТ СН'!$F$5-'СЕТ СН'!$F$17</f>
        <v>4032.9311935300002</v>
      </c>
      <c r="T41" s="37">
        <f>SUMIFS(СВЦЭМ!$C$34:$C$777,СВЦЭМ!$A$34:$A$777,$A41,СВЦЭМ!$B$34:$B$777,T$11)+'СЕТ СН'!$F$9+СВЦЭМ!$D$10+'СЕТ СН'!$F$5-'СЕТ СН'!$F$17</f>
        <v>4027.38593717</v>
      </c>
      <c r="U41" s="37">
        <f>SUMIFS(СВЦЭМ!$C$34:$C$777,СВЦЭМ!$A$34:$A$777,$A41,СВЦЭМ!$B$34:$B$777,U$11)+'СЕТ СН'!$F$9+СВЦЭМ!$D$10+'СЕТ СН'!$F$5-'СЕТ СН'!$F$17</f>
        <v>4026.7072114300008</v>
      </c>
      <c r="V41" s="37">
        <f>SUMIFS(СВЦЭМ!$C$34:$C$777,СВЦЭМ!$A$34:$A$777,$A41,СВЦЭМ!$B$34:$B$777,V$11)+'СЕТ СН'!$F$9+СВЦЭМ!$D$10+'СЕТ СН'!$F$5-'СЕТ СН'!$F$17</f>
        <v>4007.1283158700007</v>
      </c>
      <c r="W41" s="37">
        <f>SUMIFS(СВЦЭМ!$C$34:$C$777,СВЦЭМ!$A$34:$A$777,$A41,СВЦЭМ!$B$34:$B$777,W$11)+'СЕТ СН'!$F$9+СВЦЭМ!$D$10+'СЕТ СН'!$F$5-'СЕТ СН'!$F$17</f>
        <v>4024.9771445599999</v>
      </c>
      <c r="X41" s="37">
        <f>SUMIFS(СВЦЭМ!$C$34:$C$777,СВЦЭМ!$A$34:$A$777,$A41,СВЦЭМ!$B$34:$B$777,X$11)+'СЕТ СН'!$F$9+СВЦЭМ!$D$10+'СЕТ СН'!$F$5-'СЕТ СН'!$F$17</f>
        <v>4052.94095543</v>
      </c>
      <c r="Y41" s="37">
        <f>SUMIFS(СВЦЭМ!$C$34:$C$777,СВЦЭМ!$A$34:$A$777,$A41,СВЦЭМ!$B$34:$B$777,Y$11)+'СЕТ СН'!$F$9+СВЦЭМ!$D$10+'СЕТ СН'!$F$5-'СЕТ СН'!$F$17</f>
        <v>4132.7329852900002</v>
      </c>
    </row>
    <row r="42" spans="1:25" ht="15.75" x14ac:dyDescent="0.2">
      <c r="A42" s="36">
        <f t="shared" si="0"/>
        <v>43100</v>
      </c>
      <c r="B42" s="37">
        <f>SUMIFS(СВЦЭМ!$C$34:$C$777,СВЦЭМ!$A$34:$A$777,$A42,СВЦЭМ!$B$34:$B$777,B$11)+'СЕТ СН'!$F$9+СВЦЭМ!$D$10+'СЕТ СН'!$F$5-'СЕТ СН'!$F$17</f>
        <v>4179.49208404</v>
      </c>
      <c r="C42" s="37">
        <f>SUMIFS(СВЦЭМ!$C$34:$C$777,СВЦЭМ!$A$34:$A$777,$A42,СВЦЭМ!$B$34:$B$777,C$11)+'СЕТ СН'!$F$9+СВЦЭМ!$D$10+'СЕТ СН'!$F$5-'СЕТ СН'!$F$17</f>
        <v>4208.9307287700003</v>
      </c>
      <c r="D42" s="37">
        <f>SUMIFS(СВЦЭМ!$C$34:$C$777,СВЦЭМ!$A$34:$A$777,$A42,СВЦЭМ!$B$34:$B$777,D$11)+'СЕТ СН'!$F$9+СВЦЭМ!$D$10+'СЕТ СН'!$F$5-'СЕТ СН'!$F$17</f>
        <v>4230.0295790700002</v>
      </c>
      <c r="E42" s="37">
        <f>SUMIFS(СВЦЭМ!$C$34:$C$777,СВЦЭМ!$A$34:$A$777,$A42,СВЦЭМ!$B$34:$B$777,E$11)+'СЕТ СН'!$F$9+СВЦЭМ!$D$10+'СЕТ СН'!$F$5-'СЕТ СН'!$F$17</f>
        <v>4223.4967365299999</v>
      </c>
      <c r="F42" s="37">
        <f>SUMIFS(СВЦЭМ!$C$34:$C$777,СВЦЭМ!$A$34:$A$777,$A42,СВЦЭМ!$B$34:$B$777,F$11)+'СЕТ СН'!$F$9+СВЦЭМ!$D$10+'СЕТ СН'!$F$5-'СЕТ СН'!$F$17</f>
        <v>4221.2773251500003</v>
      </c>
      <c r="G42" s="37">
        <f>SUMIFS(СВЦЭМ!$C$34:$C$777,СВЦЭМ!$A$34:$A$777,$A42,СВЦЭМ!$B$34:$B$777,G$11)+'СЕТ СН'!$F$9+СВЦЭМ!$D$10+'СЕТ СН'!$F$5-'СЕТ СН'!$F$17</f>
        <v>4222.0652084000003</v>
      </c>
      <c r="H42" s="37">
        <f>SUMIFS(СВЦЭМ!$C$34:$C$777,СВЦЭМ!$A$34:$A$777,$A42,СВЦЭМ!$B$34:$B$777,H$11)+'СЕТ СН'!$F$9+СВЦЭМ!$D$10+'СЕТ СН'!$F$5-'СЕТ СН'!$F$17</f>
        <v>4227.4322929500004</v>
      </c>
      <c r="I42" s="37">
        <f>SUMIFS(СВЦЭМ!$C$34:$C$777,СВЦЭМ!$A$34:$A$777,$A42,СВЦЭМ!$B$34:$B$777,I$11)+'СЕТ СН'!$F$9+СВЦЭМ!$D$10+'СЕТ СН'!$F$5-'СЕТ СН'!$F$17</f>
        <v>4195.53043411</v>
      </c>
      <c r="J42" s="37">
        <f>SUMIFS(СВЦЭМ!$C$34:$C$777,СВЦЭМ!$A$34:$A$777,$A42,СВЦЭМ!$B$34:$B$777,J$11)+'СЕТ СН'!$F$9+СВЦЭМ!$D$10+'СЕТ СН'!$F$5-'СЕТ СН'!$F$17</f>
        <v>4136.6352958000007</v>
      </c>
      <c r="K42" s="37">
        <f>SUMIFS(СВЦЭМ!$C$34:$C$777,СВЦЭМ!$A$34:$A$777,$A42,СВЦЭМ!$B$34:$B$777,K$11)+'СЕТ СН'!$F$9+СВЦЭМ!$D$10+'СЕТ СН'!$F$5-'СЕТ СН'!$F$17</f>
        <v>4071.6948239200001</v>
      </c>
      <c r="L42" s="37">
        <f>SUMIFS(СВЦЭМ!$C$34:$C$777,СВЦЭМ!$A$34:$A$777,$A42,СВЦЭМ!$B$34:$B$777,L$11)+'СЕТ СН'!$F$9+СВЦЭМ!$D$10+'СЕТ СН'!$F$5-'СЕТ СН'!$F$17</f>
        <v>4047.0832152700004</v>
      </c>
      <c r="M42" s="37">
        <f>SUMIFS(СВЦЭМ!$C$34:$C$777,СВЦЭМ!$A$34:$A$777,$A42,СВЦЭМ!$B$34:$B$777,M$11)+'СЕТ СН'!$F$9+СВЦЭМ!$D$10+'СЕТ СН'!$F$5-'СЕТ СН'!$F$17</f>
        <v>4046.5493159200005</v>
      </c>
      <c r="N42" s="37">
        <f>SUMIFS(СВЦЭМ!$C$34:$C$777,СВЦЭМ!$A$34:$A$777,$A42,СВЦЭМ!$B$34:$B$777,N$11)+'СЕТ СН'!$F$9+СВЦЭМ!$D$10+'СЕТ СН'!$F$5-'СЕТ СН'!$F$17</f>
        <v>4053.1713387700001</v>
      </c>
      <c r="O42" s="37">
        <f>SUMIFS(СВЦЭМ!$C$34:$C$777,СВЦЭМ!$A$34:$A$777,$A42,СВЦЭМ!$B$34:$B$777,O$11)+'СЕТ СН'!$F$9+СВЦЭМ!$D$10+'СЕТ СН'!$F$5-'СЕТ СН'!$F$17</f>
        <v>4068.2475825600004</v>
      </c>
      <c r="P42" s="37">
        <f>SUMIFS(СВЦЭМ!$C$34:$C$777,СВЦЭМ!$A$34:$A$777,$A42,СВЦЭМ!$B$34:$B$777,P$11)+'СЕТ СН'!$F$9+СВЦЭМ!$D$10+'СЕТ СН'!$F$5-'СЕТ СН'!$F$17</f>
        <v>4073.7692848700008</v>
      </c>
      <c r="Q42" s="37">
        <f>SUMIFS(СВЦЭМ!$C$34:$C$777,СВЦЭМ!$A$34:$A$777,$A42,СВЦЭМ!$B$34:$B$777,Q$11)+'СЕТ СН'!$F$9+СВЦЭМ!$D$10+'СЕТ СН'!$F$5-'СЕТ СН'!$F$17</f>
        <v>4076.7025213899997</v>
      </c>
      <c r="R42" s="37">
        <f>SUMIFS(СВЦЭМ!$C$34:$C$777,СВЦЭМ!$A$34:$A$777,$A42,СВЦЭМ!$B$34:$B$777,R$11)+'СЕТ СН'!$F$9+СВЦЭМ!$D$10+'СЕТ СН'!$F$5-'СЕТ СН'!$F$17</f>
        <v>4072.3437055200002</v>
      </c>
      <c r="S42" s="37">
        <f>SUMIFS(СВЦЭМ!$C$34:$C$777,СВЦЭМ!$A$34:$A$777,$A42,СВЦЭМ!$B$34:$B$777,S$11)+'СЕТ СН'!$F$9+СВЦЭМ!$D$10+'СЕТ СН'!$F$5-'СЕТ СН'!$F$17</f>
        <v>4037.7985963400006</v>
      </c>
      <c r="T42" s="37">
        <f>SUMIFS(СВЦЭМ!$C$34:$C$777,СВЦЭМ!$A$34:$A$777,$A42,СВЦЭМ!$B$34:$B$777,T$11)+'СЕТ СН'!$F$9+СВЦЭМ!$D$10+'СЕТ СН'!$F$5-'СЕТ СН'!$F$17</f>
        <v>4004.4226793800008</v>
      </c>
      <c r="U42" s="37">
        <f>SUMIFS(СВЦЭМ!$C$34:$C$777,СВЦЭМ!$A$34:$A$777,$A42,СВЦЭМ!$B$34:$B$777,U$11)+'СЕТ СН'!$F$9+СВЦЭМ!$D$10+'СЕТ СН'!$F$5-'СЕТ СН'!$F$17</f>
        <v>4005.8406328100009</v>
      </c>
      <c r="V42" s="37">
        <f>SUMIFS(СВЦЭМ!$C$34:$C$777,СВЦЭМ!$A$34:$A$777,$A42,СВЦЭМ!$B$34:$B$777,V$11)+'СЕТ СН'!$F$9+СВЦЭМ!$D$10+'СЕТ СН'!$F$5-'СЕТ СН'!$F$17</f>
        <v>3994.8876499600001</v>
      </c>
      <c r="W42" s="37">
        <f>SUMIFS(СВЦЭМ!$C$34:$C$777,СВЦЭМ!$A$34:$A$777,$A42,СВЦЭМ!$B$34:$B$777,W$11)+'СЕТ СН'!$F$9+СВЦЭМ!$D$10+'СЕТ СН'!$F$5-'СЕТ СН'!$F$17</f>
        <v>3967.7904266300002</v>
      </c>
      <c r="X42" s="37">
        <f>SUMIFS(СВЦЭМ!$C$34:$C$777,СВЦЭМ!$A$34:$A$777,$A42,СВЦЭМ!$B$34:$B$777,X$11)+'СЕТ СН'!$F$9+СВЦЭМ!$D$10+'СЕТ СН'!$F$5-'СЕТ СН'!$F$17</f>
        <v>3999.4765218900002</v>
      </c>
      <c r="Y42" s="37">
        <f>SUMIFS(СВЦЭМ!$C$34:$C$777,СВЦЭМ!$A$34:$A$777,$A42,СВЦЭМ!$B$34:$B$777,Y$11)+'СЕТ СН'!$F$9+СВЦЭМ!$D$10+'СЕТ СН'!$F$5-'СЕТ СН'!$F$17</f>
        <v>4065.6468788100001</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1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01.12.2017</v>
      </c>
      <c r="B48" s="37">
        <f>SUMIFS(СВЦЭМ!$C$34:$C$777,СВЦЭМ!$A$34:$A$777,$A48,СВЦЭМ!$B$34:$B$777,B$47)+'СЕТ СН'!$G$9+СВЦЭМ!$D$10+'СЕТ СН'!$G$5-'СЕТ СН'!$G$17</f>
        <v>4619.9459225400005</v>
      </c>
      <c r="C48" s="37">
        <f>SUMIFS(СВЦЭМ!$C$34:$C$777,СВЦЭМ!$A$34:$A$777,$A48,СВЦЭМ!$B$34:$B$777,C$47)+'СЕТ СН'!$G$9+СВЦЭМ!$D$10+'СЕТ СН'!$G$5-'СЕТ СН'!$G$17</f>
        <v>4685.4887344199997</v>
      </c>
      <c r="D48" s="37">
        <f>SUMIFS(СВЦЭМ!$C$34:$C$777,СВЦЭМ!$A$34:$A$777,$A48,СВЦЭМ!$B$34:$B$777,D$47)+'СЕТ СН'!$G$9+СВЦЭМ!$D$10+'СЕТ СН'!$G$5-'СЕТ СН'!$G$17</f>
        <v>4683.9744593100004</v>
      </c>
      <c r="E48" s="37">
        <f>SUMIFS(СВЦЭМ!$C$34:$C$777,СВЦЭМ!$A$34:$A$777,$A48,СВЦЭМ!$B$34:$B$777,E$47)+'СЕТ СН'!$G$9+СВЦЭМ!$D$10+'СЕТ СН'!$G$5-'СЕТ СН'!$G$17</f>
        <v>4695.8380145199999</v>
      </c>
      <c r="F48" s="37">
        <f>SUMIFS(СВЦЭМ!$C$34:$C$777,СВЦЭМ!$A$34:$A$777,$A48,СВЦЭМ!$B$34:$B$777,F$47)+'СЕТ СН'!$G$9+СВЦЭМ!$D$10+'СЕТ СН'!$G$5-'СЕТ СН'!$G$17</f>
        <v>4701.8976235299997</v>
      </c>
      <c r="G48" s="37">
        <f>SUMIFS(СВЦЭМ!$C$34:$C$777,СВЦЭМ!$A$34:$A$777,$A48,СВЦЭМ!$B$34:$B$777,G$47)+'СЕТ СН'!$G$9+СВЦЭМ!$D$10+'СЕТ СН'!$G$5-'СЕТ СН'!$G$17</f>
        <v>4680.7247105599999</v>
      </c>
      <c r="H48" s="37">
        <f>SUMIFS(СВЦЭМ!$C$34:$C$777,СВЦЭМ!$A$34:$A$777,$A48,СВЦЭМ!$B$34:$B$777,H$47)+'СЕТ СН'!$G$9+СВЦЭМ!$D$10+'СЕТ СН'!$G$5-'СЕТ СН'!$G$17</f>
        <v>4610.3913637900005</v>
      </c>
      <c r="I48" s="37">
        <f>SUMIFS(СВЦЭМ!$C$34:$C$777,СВЦЭМ!$A$34:$A$777,$A48,СВЦЭМ!$B$34:$B$777,I$47)+'СЕТ СН'!$G$9+СВЦЭМ!$D$10+'СЕТ СН'!$G$5-'СЕТ СН'!$G$17</f>
        <v>4527.01776419</v>
      </c>
      <c r="J48" s="37">
        <f>SUMIFS(СВЦЭМ!$C$34:$C$777,СВЦЭМ!$A$34:$A$777,$A48,СВЦЭМ!$B$34:$B$777,J$47)+'СЕТ СН'!$G$9+СВЦЭМ!$D$10+'СЕТ СН'!$G$5-'СЕТ СН'!$G$17</f>
        <v>4465.9803669200001</v>
      </c>
      <c r="K48" s="37">
        <f>SUMIFS(СВЦЭМ!$C$34:$C$777,СВЦЭМ!$A$34:$A$777,$A48,СВЦЭМ!$B$34:$B$777,K$47)+'СЕТ СН'!$G$9+СВЦЭМ!$D$10+'СЕТ СН'!$G$5-'СЕТ СН'!$G$17</f>
        <v>4412.41438285</v>
      </c>
      <c r="L48" s="37">
        <f>SUMIFS(СВЦЭМ!$C$34:$C$777,СВЦЭМ!$A$34:$A$777,$A48,СВЦЭМ!$B$34:$B$777,L$47)+'СЕТ СН'!$G$9+СВЦЭМ!$D$10+'СЕТ СН'!$G$5-'СЕТ СН'!$G$17</f>
        <v>4368.53522316</v>
      </c>
      <c r="M48" s="37">
        <f>SUMIFS(СВЦЭМ!$C$34:$C$777,СВЦЭМ!$A$34:$A$777,$A48,СВЦЭМ!$B$34:$B$777,M$47)+'СЕТ СН'!$G$9+СВЦЭМ!$D$10+'СЕТ СН'!$G$5-'СЕТ СН'!$G$17</f>
        <v>4359.8385673900002</v>
      </c>
      <c r="N48" s="37">
        <f>SUMIFS(СВЦЭМ!$C$34:$C$777,СВЦЭМ!$A$34:$A$777,$A48,СВЦЭМ!$B$34:$B$777,N$47)+'СЕТ СН'!$G$9+СВЦЭМ!$D$10+'СЕТ СН'!$G$5-'СЕТ СН'!$G$17</f>
        <v>4386.3016081799997</v>
      </c>
      <c r="O48" s="37">
        <f>SUMIFS(СВЦЭМ!$C$34:$C$777,СВЦЭМ!$A$34:$A$777,$A48,СВЦЭМ!$B$34:$B$777,O$47)+'СЕТ СН'!$G$9+СВЦЭМ!$D$10+'СЕТ СН'!$G$5-'СЕТ СН'!$G$17</f>
        <v>4392.50231798</v>
      </c>
      <c r="P48" s="37">
        <f>SUMIFS(СВЦЭМ!$C$34:$C$777,СВЦЭМ!$A$34:$A$777,$A48,СВЦЭМ!$B$34:$B$777,P$47)+'СЕТ СН'!$G$9+СВЦЭМ!$D$10+'СЕТ СН'!$G$5-'СЕТ СН'!$G$17</f>
        <v>4397.3975446000004</v>
      </c>
      <c r="Q48" s="37">
        <f>SUMIFS(СВЦЭМ!$C$34:$C$777,СВЦЭМ!$A$34:$A$777,$A48,СВЦЭМ!$B$34:$B$777,Q$47)+'СЕТ СН'!$G$9+СВЦЭМ!$D$10+'СЕТ СН'!$G$5-'СЕТ СН'!$G$17</f>
        <v>4399.7056779200002</v>
      </c>
      <c r="R48" s="37">
        <f>SUMIFS(СВЦЭМ!$C$34:$C$777,СВЦЭМ!$A$34:$A$777,$A48,СВЦЭМ!$B$34:$B$777,R$47)+'СЕТ СН'!$G$9+СВЦЭМ!$D$10+'СЕТ СН'!$G$5-'СЕТ СН'!$G$17</f>
        <v>4406.2646842499998</v>
      </c>
      <c r="S48" s="37">
        <f>SUMIFS(СВЦЭМ!$C$34:$C$777,СВЦЭМ!$A$34:$A$777,$A48,СВЦЭМ!$B$34:$B$777,S$47)+'СЕТ СН'!$G$9+СВЦЭМ!$D$10+'СЕТ СН'!$G$5-'СЕТ СН'!$G$17</f>
        <v>4375.9724371499997</v>
      </c>
      <c r="T48" s="37">
        <f>SUMIFS(СВЦЭМ!$C$34:$C$777,СВЦЭМ!$A$34:$A$777,$A48,СВЦЭМ!$B$34:$B$777,T$47)+'СЕТ СН'!$G$9+СВЦЭМ!$D$10+'СЕТ СН'!$G$5-'СЕТ СН'!$G$17</f>
        <v>4339.5779412100001</v>
      </c>
      <c r="U48" s="37">
        <f>SUMIFS(СВЦЭМ!$C$34:$C$777,СВЦЭМ!$A$34:$A$777,$A48,СВЦЭМ!$B$34:$B$777,U$47)+'СЕТ СН'!$G$9+СВЦЭМ!$D$10+'СЕТ СН'!$G$5-'СЕТ СН'!$G$17</f>
        <v>4341.7317251700006</v>
      </c>
      <c r="V48" s="37">
        <f>SUMIFS(СВЦЭМ!$C$34:$C$777,СВЦЭМ!$A$34:$A$777,$A48,СВЦЭМ!$B$34:$B$777,V$47)+'СЕТ СН'!$G$9+СВЦЭМ!$D$10+'СЕТ СН'!$G$5-'СЕТ СН'!$G$17</f>
        <v>4350.7000299900001</v>
      </c>
      <c r="W48" s="37">
        <f>SUMIFS(СВЦЭМ!$C$34:$C$777,СВЦЭМ!$A$34:$A$777,$A48,СВЦЭМ!$B$34:$B$777,W$47)+'СЕТ СН'!$G$9+СВЦЭМ!$D$10+'СЕТ СН'!$G$5-'СЕТ СН'!$G$17</f>
        <v>4431.6063164699999</v>
      </c>
      <c r="X48" s="37">
        <f>SUMIFS(СВЦЭМ!$C$34:$C$777,СВЦЭМ!$A$34:$A$777,$A48,СВЦЭМ!$B$34:$B$777,X$47)+'СЕТ СН'!$G$9+СВЦЭМ!$D$10+'СЕТ СН'!$G$5-'СЕТ СН'!$G$17</f>
        <v>4503.9488245699995</v>
      </c>
      <c r="Y48" s="37">
        <f>SUMIFS(СВЦЭМ!$C$34:$C$777,СВЦЭМ!$A$34:$A$777,$A48,СВЦЭМ!$B$34:$B$777,Y$47)+'СЕТ СН'!$G$9+СВЦЭМ!$D$10+'СЕТ СН'!$G$5-'СЕТ СН'!$G$17</f>
        <v>4577.47921692</v>
      </c>
    </row>
    <row r="49" spans="1:25" ht="15.75" x14ac:dyDescent="0.2">
      <c r="A49" s="36">
        <f>A48+1</f>
        <v>43071</v>
      </c>
      <c r="B49" s="37">
        <f>SUMIFS(СВЦЭМ!$C$34:$C$777,СВЦЭМ!$A$34:$A$777,$A49,СВЦЭМ!$B$34:$B$777,B$47)+'СЕТ СН'!$G$9+СВЦЭМ!$D$10+'СЕТ СН'!$G$5-'СЕТ СН'!$G$17</f>
        <v>4617.4977693999999</v>
      </c>
      <c r="C49" s="37">
        <f>SUMIFS(СВЦЭМ!$C$34:$C$777,СВЦЭМ!$A$34:$A$777,$A49,СВЦЭМ!$B$34:$B$777,C$47)+'СЕТ СН'!$G$9+СВЦЭМ!$D$10+'СЕТ СН'!$G$5-'СЕТ СН'!$G$17</f>
        <v>4705.5444745900004</v>
      </c>
      <c r="D49" s="37">
        <f>SUMIFS(СВЦЭМ!$C$34:$C$777,СВЦЭМ!$A$34:$A$777,$A49,СВЦЭМ!$B$34:$B$777,D$47)+'СЕТ СН'!$G$9+СВЦЭМ!$D$10+'СЕТ СН'!$G$5-'СЕТ СН'!$G$17</f>
        <v>4709.3605989500002</v>
      </c>
      <c r="E49" s="37">
        <f>SUMIFS(СВЦЭМ!$C$34:$C$777,СВЦЭМ!$A$34:$A$777,$A49,СВЦЭМ!$B$34:$B$777,E$47)+'СЕТ СН'!$G$9+СВЦЭМ!$D$10+'СЕТ СН'!$G$5-'СЕТ СН'!$G$17</f>
        <v>4707.2233077700002</v>
      </c>
      <c r="F49" s="37">
        <f>SUMIFS(СВЦЭМ!$C$34:$C$777,СВЦЭМ!$A$34:$A$777,$A49,СВЦЭМ!$B$34:$B$777,F$47)+'СЕТ СН'!$G$9+СВЦЭМ!$D$10+'СЕТ СН'!$G$5-'СЕТ СН'!$G$17</f>
        <v>4707.9314840900006</v>
      </c>
      <c r="G49" s="37">
        <f>SUMIFS(СВЦЭМ!$C$34:$C$777,СВЦЭМ!$A$34:$A$777,$A49,СВЦЭМ!$B$34:$B$777,G$47)+'СЕТ СН'!$G$9+СВЦЭМ!$D$10+'СЕТ СН'!$G$5-'СЕТ СН'!$G$17</f>
        <v>4709.3031298799997</v>
      </c>
      <c r="H49" s="37">
        <f>SUMIFS(СВЦЭМ!$C$34:$C$777,СВЦЭМ!$A$34:$A$777,$A49,СВЦЭМ!$B$34:$B$777,H$47)+'СЕТ СН'!$G$9+СВЦЭМ!$D$10+'СЕТ СН'!$G$5-'СЕТ СН'!$G$17</f>
        <v>4702.2202910799997</v>
      </c>
      <c r="I49" s="37">
        <f>SUMIFS(СВЦЭМ!$C$34:$C$777,СВЦЭМ!$A$34:$A$777,$A49,СВЦЭМ!$B$34:$B$777,I$47)+'СЕТ СН'!$G$9+СВЦЭМ!$D$10+'СЕТ СН'!$G$5-'СЕТ СН'!$G$17</f>
        <v>4610.0031674399997</v>
      </c>
      <c r="J49" s="37">
        <f>SUMIFS(СВЦЭМ!$C$34:$C$777,СВЦЭМ!$A$34:$A$777,$A49,СВЦЭМ!$B$34:$B$777,J$47)+'СЕТ СН'!$G$9+СВЦЭМ!$D$10+'СЕТ СН'!$G$5-'СЕТ СН'!$G$17</f>
        <v>4519.2640646999998</v>
      </c>
      <c r="K49" s="37">
        <f>SUMIFS(СВЦЭМ!$C$34:$C$777,СВЦЭМ!$A$34:$A$777,$A49,СВЦЭМ!$B$34:$B$777,K$47)+'СЕТ СН'!$G$9+СВЦЭМ!$D$10+'СЕТ СН'!$G$5-'СЕТ СН'!$G$17</f>
        <v>4470.8462538000003</v>
      </c>
      <c r="L49" s="37">
        <f>SUMIFS(СВЦЭМ!$C$34:$C$777,СВЦЭМ!$A$34:$A$777,$A49,СВЦЭМ!$B$34:$B$777,L$47)+'СЕТ СН'!$G$9+СВЦЭМ!$D$10+'СЕТ СН'!$G$5-'СЕТ СН'!$G$17</f>
        <v>4351.3588044200005</v>
      </c>
      <c r="M49" s="37">
        <f>SUMIFS(СВЦЭМ!$C$34:$C$777,СВЦЭМ!$A$34:$A$777,$A49,СВЦЭМ!$B$34:$B$777,M$47)+'СЕТ СН'!$G$9+СВЦЭМ!$D$10+'СЕТ СН'!$G$5-'СЕТ СН'!$G$17</f>
        <v>4336.5588614299995</v>
      </c>
      <c r="N49" s="37">
        <f>SUMIFS(СВЦЭМ!$C$34:$C$777,СВЦЭМ!$A$34:$A$777,$A49,СВЦЭМ!$B$34:$B$777,N$47)+'СЕТ СН'!$G$9+СВЦЭМ!$D$10+'СЕТ СН'!$G$5-'СЕТ СН'!$G$17</f>
        <v>4330.63425069</v>
      </c>
      <c r="O49" s="37">
        <f>SUMIFS(СВЦЭМ!$C$34:$C$777,СВЦЭМ!$A$34:$A$777,$A49,СВЦЭМ!$B$34:$B$777,O$47)+'СЕТ СН'!$G$9+СВЦЭМ!$D$10+'СЕТ СН'!$G$5-'СЕТ СН'!$G$17</f>
        <v>4322.6306537099999</v>
      </c>
      <c r="P49" s="37">
        <f>SUMIFS(СВЦЭМ!$C$34:$C$777,СВЦЭМ!$A$34:$A$777,$A49,СВЦЭМ!$B$34:$B$777,P$47)+'СЕТ СН'!$G$9+СВЦЭМ!$D$10+'СЕТ СН'!$G$5-'СЕТ СН'!$G$17</f>
        <v>4314.1992</v>
      </c>
      <c r="Q49" s="37">
        <f>SUMIFS(СВЦЭМ!$C$34:$C$777,СВЦЭМ!$A$34:$A$777,$A49,СВЦЭМ!$B$34:$B$777,Q$47)+'СЕТ СН'!$G$9+СВЦЭМ!$D$10+'СЕТ СН'!$G$5-'СЕТ СН'!$G$17</f>
        <v>4318.0743992900007</v>
      </c>
      <c r="R49" s="37">
        <f>SUMIFS(СВЦЭМ!$C$34:$C$777,СВЦЭМ!$A$34:$A$777,$A49,СВЦЭМ!$B$34:$B$777,R$47)+'СЕТ СН'!$G$9+СВЦЭМ!$D$10+'СЕТ СН'!$G$5-'СЕТ СН'!$G$17</f>
        <v>4322.5104443</v>
      </c>
      <c r="S49" s="37">
        <f>SUMIFS(СВЦЭМ!$C$34:$C$777,СВЦЭМ!$A$34:$A$777,$A49,СВЦЭМ!$B$34:$B$777,S$47)+'СЕТ СН'!$G$9+СВЦЭМ!$D$10+'СЕТ СН'!$G$5-'СЕТ СН'!$G$17</f>
        <v>4342.0179976099998</v>
      </c>
      <c r="T49" s="37">
        <f>SUMIFS(СВЦЭМ!$C$34:$C$777,СВЦЭМ!$A$34:$A$777,$A49,СВЦЭМ!$B$34:$B$777,T$47)+'СЕТ СН'!$G$9+СВЦЭМ!$D$10+'СЕТ СН'!$G$5-'СЕТ СН'!$G$17</f>
        <v>4379.06339794</v>
      </c>
      <c r="U49" s="37">
        <f>SUMIFS(СВЦЭМ!$C$34:$C$777,СВЦЭМ!$A$34:$A$777,$A49,СВЦЭМ!$B$34:$B$777,U$47)+'СЕТ СН'!$G$9+СВЦЭМ!$D$10+'СЕТ СН'!$G$5-'СЕТ СН'!$G$17</f>
        <v>4419.7259078000006</v>
      </c>
      <c r="V49" s="37">
        <f>SUMIFS(СВЦЭМ!$C$34:$C$777,СВЦЭМ!$A$34:$A$777,$A49,СВЦЭМ!$B$34:$B$777,V$47)+'СЕТ СН'!$G$9+СВЦЭМ!$D$10+'СЕТ СН'!$G$5-'СЕТ СН'!$G$17</f>
        <v>4421.6661501199997</v>
      </c>
      <c r="W49" s="37">
        <f>SUMIFS(СВЦЭМ!$C$34:$C$777,СВЦЭМ!$A$34:$A$777,$A49,СВЦЭМ!$B$34:$B$777,W$47)+'СЕТ СН'!$G$9+СВЦЭМ!$D$10+'СЕТ СН'!$G$5-'СЕТ СН'!$G$17</f>
        <v>4456.83207313</v>
      </c>
      <c r="X49" s="37">
        <f>SUMIFS(СВЦЭМ!$C$34:$C$777,СВЦЭМ!$A$34:$A$777,$A49,СВЦЭМ!$B$34:$B$777,X$47)+'СЕТ СН'!$G$9+СВЦЭМ!$D$10+'СЕТ СН'!$G$5-'СЕТ СН'!$G$17</f>
        <v>4524.1166223800001</v>
      </c>
      <c r="Y49" s="37">
        <f>SUMIFS(СВЦЭМ!$C$34:$C$777,СВЦЭМ!$A$34:$A$777,$A49,СВЦЭМ!$B$34:$B$777,Y$47)+'СЕТ СН'!$G$9+СВЦЭМ!$D$10+'СЕТ СН'!$G$5-'СЕТ СН'!$G$17</f>
        <v>4565.8131622399997</v>
      </c>
    </row>
    <row r="50" spans="1:25" ht="15.75" x14ac:dyDescent="0.2">
      <c r="A50" s="36">
        <f t="shared" ref="A50:A78" si="1">A49+1</f>
        <v>43072</v>
      </c>
      <c r="B50" s="37">
        <f>SUMIFS(СВЦЭМ!$C$34:$C$777,СВЦЭМ!$A$34:$A$777,$A50,СВЦЭМ!$B$34:$B$777,B$47)+'СЕТ СН'!$G$9+СВЦЭМ!$D$10+'СЕТ СН'!$G$5-'СЕТ СН'!$G$17</f>
        <v>4625.8537991000003</v>
      </c>
      <c r="C50" s="37">
        <f>SUMIFS(СВЦЭМ!$C$34:$C$777,СВЦЭМ!$A$34:$A$777,$A50,СВЦЭМ!$B$34:$B$777,C$47)+'СЕТ СН'!$G$9+СВЦЭМ!$D$10+'СЕТ СН'!$G$5-'СЕТ СН'!$G$17</f>
        <v>4713.25330132</v>
      </c>
      <c r="D50" s="37">
        <f>SUMIFS(СВЦЭМ!$C$34:$C$777,СВЦЭМ!$A$34:$A$777,$A50,СВЦЭМ!$B$34:$B$777,D$47)+'СЕТ СН'!$G$9+СВЦЭМ!$D$10+'СЕТ СН'!$G$5-'СЕТ СН'!$G$17</f>
        <v>4718.0244999400002</v>
      </c>
      <c r="E50" s="37">
        <f>SUMIFS(СВЦЭМ!$C$34:$C$777,СВЦЭМ!$A$34:$A$777,$A50,СВЦЭМ!$B$34:$B$777,E$47)+'СЕТ СН'!$G$9+СВЦЭМ!$D$10+'СЕТ СН'!$G$5-'СЕТ СН'!$G$17</f>
        <v>4715.3319974400001</v>
      </c>
      <c r="F50" s="37">
        <f>SUMIFS(СВЦЭМ!$C$34:$C$777,СВЦЭМ!$A$34:$A$777,$A50,СВЦЭМ!$B$34:$B$777,F$47)+'СЕТ СН'!$G$9+СВЦЭМ!$D$10+'СЕТ СН'!$G$5-'СЕТ СН'!$G$17</f>
        <v>4713.5958017399998</v>
      </c>
      <c r="G50" s="37">
        <f>SUMIFS(СВЦЭМ!$C$34:$C$777,СВЦЭМ!$A$34:$A$777,$A50,СВЦЭМ!$B$34:$B$777,G$47)+'СЕТ СН'!$G$9+СВЦЭМ!$D$10+'СЕТ СН'!$G$5-'СЕТ СН'!$G$17</f>
        <v>4716.0915986800001</v>
      </c>
      <c r="H50" s="37">
        <f>SUMIFS(СВЦЭМ!$C$34:$C$777,СВЦЭМ!$A$34:$A$777,$A50,СВЦЭМ!$B$34:$B$777,H$47)+'СЕТ СН'!$G$9+СВЦЭМ!$D$10+'СЕТ СН'!$G$5-'СЕТ СН'!$G$17</f>
        <v>4707.4772293699998</v>
      </c>
      <c r="I50" s="37">
        <f>SUMIFS(СВЦЭМ!$C$34:$C$777,СВЦЭМ!$A$34:$A$777,$A50,СВЦЭМ!$B$34:$B$777,I$47)+'СЕТ СН'!$G$9+СВЦЭМ!$D$10+'СЕТ СН'!$G$5-'СЕТ СН'!$G$17</f>
        <v>4609.13642927</v>
      </c>
      <c r="J50" s="37">
        <f>SUMIFS(СВЦЭМ!$C$34:$C$777,СВЦЭМ!$A$34:$A$777,$A50,СВЦЭМ!$B$34:$B$777,J$47)+'СЕТ СН'!$G$9+СВЦЭМ!$D$10+'СЕТ СН'!$G$5-'СЕТ СН'!$G$17</f>
        <v>4513.6897052700006</v>
      </c>
      <c r="K50" s="37">
        <f>SUMIFS(СВЦЭМ!$C$34:$C$777,СВЦЭМ!$A$34:$A$777,$A50,СВЦЭМ!$B$34:$B$777,K$47)+'СЕТ СН'!$G$9+СВЦЭМ!$D$10+'СЕТ СН'!$G$5-'СЕТ СН'!$G$17</f>
        <v>4432.7561255999999</v>
      </c>
      <c r="L50" s="37">
        <f>SUMIFS(СВЦЭМ!$C$34:$C$777,СВЦЭМ!$A$34:$A$777,$A50,СВЦЭМ!$B$34:$B$777,L$47)+'СЕТ СН'!$G$9+СВЦЭМ!$D$10+'СЕТ СН'!$G$5-'СЕТ СН'!$G$17</f>
        <v>4348.6053904</v>
      </c>
      <c r="M50" s="37">
        <f>SUMIFS(СВЦЭМ!$C$34:$C$777,СВЦЭМ!$A$34:$A$777,$A50,СВЦЭМ!$B$34:$B$777,M$47)+'СЕТ СН'!$G$9+СВЦЭМ!$D$10+'СЕТ СН'!$G$5-'СЕТ СН'!$G$17</f>
        <v>4337.7425345199999</v>
      </c>
      <c r="N50" s="37">
        <f>SUMIFS(СВЦЭМ!$C$34:$C$777,СВЦЭМ!$A$34:$A$777,$A50,СВЦЭМ!$B$34:$B$777,N$47)+'СЕТ СН'!$G$9+СВЦЭМ!$D$10+'СЕТ СН'!$G$5-'СЕТ СН'!$G$17</f>
        <v>4329.8615584600002</v>
      </c>
      <c r="O50" s="37">
        <f>SUMIFS(СВЦЭМ!$C$34:$C$777,СВЦЭМ!$A$34:$A$777,$A50,СВЦЭМ!$B$34:$B$777,O$47)+'СЕТ СН'!$G$9+СВЦЭМ!$D$10+'СЕТ СН'!$G$5-'СЕТ СН'!$G$17</f>
        <v>4328.2443904800002</v>
      </c>
      <c r="P50" s="37">
        <f>SUMIFS(СВЦЭМ!$C$34:$C$777,СВЦЭМ!$A$34:$A$777,$A50,СВЦЭМ!$B$34:$B$777,P$47)+'СЕТ СН'!$G$9+СВЦЭМ!$D$10+'СЕТ СН'!$G$5-'СЕТ СН'!$G$17</f>
        <v>4324.3379267300006</v>
      </c>
      <c r="Q50" s="37">
        <f>SUMIFS(СВЦЭМ!$C$34:$C$777,СВЦЭМ!$A$34:$A$777,$A50,СВЦЭМ!$B$34:$B$777,Q$47)+'СЕТ СН'!$G$9+СВЦЭМ!$D$10+'СЕТ СН'!$G$5-'СЕТ СН'!$G$17</f>
        <v>4323.3101698</v>
      </c>
      <c r="R50" s="37">
        <f>SUMIFS(СВЦЭМ!$C$34:$C$777,СВЦЭМ!$A$34:$A$777,$A50,СВЦЭМ!$B$34:$B$777,R$47)+'СЕТ СН'!$G$9+СВЦЭМ!$D$10+'СЕТ СН'!$G$5-'СЕТ СН'!$G$17</f>
        <v>4325.0794788900002</v>
      </c>
      <c r="S50" s="37">
        <f>SUMIFS(СВЦЭМ!$C$34:$C$777,СВЦЭМ!$A$34:$A$777,$A50,СВЦЭМ!$B$34:$B$777,S$47)+'СЕТ СН'!$G$9+СВЦЭМ!$D$10+'СЕТ СН'!$G$5-'СЕТ СН'!$G$17</f>
        <v>4345.6297761000005</v>
      </c>
      <c r="T50" s="37">
        <f>SUMIFS(СВЦЭМ!$C$34:$C$777,СВЦЭМ!$A$34:$A$777,$A50,СВЦЭМ!$B$34:$B$777,T$47)+'СЕТ СН'!$G$9+СВЦЭМ!$D$10+'СЕТ СН'!$G$5-'СЕТ СН'!$G$17</f>
        <v>4399.5162132300002</v>
      </c>
      <c r="U50" s="37">
        <f>SUMIFS(СВЦЭМ!$C$34:$C$777,СВЦЭМ!$A$34:$A$777,$A50,СВЦЭМ!$B$34:$B$777,U$47)+'СЕТ СН'!$G$9+СВЦЭМ!$D$10+'СЕТ СН'!$G$5-'СЕТ СН'!$G$17</f>
        <v>4467.8142744699999</v>
      </c>
      <c r="V50" s="37">
        <f>SUMIFS(СВЦЭМ!$C$34:$C$777,СВЦЭМ!$A$34:$A$777,$A50,СВЦЭМ!$B$34:$B$777,V$47)+'СЕТ СН'!$G$9+СВЦЭМ!$D$10+'СЕТ СН'!$G$5-'СЕТ СН'!$G$17</f>
        <v>4439.2373518000004</v>
      </c>
      <c r="W50" s="37">
        <f>SUMIFS(СВЦЭМ!$C$34:$C$777,СВЦЭМ!$A$34:$A$777,$A50,СВЦЭМ!$B$34:$B$777,W$47)+'СЕТ СН'!$G$9+СВЦЭМ!$D$10+'СЕТ СН'!$G$5-'СЕТ СН'!$G$17</f>
        <v>4464.2426381499999</v>
      </c>
      <c r="X50" s="37">
        <f>SUMIFS(СВЦЭМ!$C$34:$C$777,СВЦЭМ!$A$34:$A$777,$A50,СВЦЭМ!$B$34:$B$777,X$47)+'СЕТ СН'!$G$9+СВЦЭМ!$D$10+'СЕТ СН'!$G$5-'СЕТ СН'!$G$17</f>
        <v>4531.2856089899997</v>
      </c>
      <c r="Y50" s="37">
        <f>SUMIFS(СВЦЭМ!$C$34:$C$777,СВЦЭМ!$A$34:$A$777,$A50,СВЦЭМ!$B$34:$B$777,Y$47)+'СЕТ СН'!$G$9+СВЦЭМ!$D$10+'СЕТ СН'!$G$5-'СЕТ СН'!$G$17</f>
        <v>4574.3006435999996</v>
      </c>
    </row>
    <row r="51" spans="1:25" ht="15.75" x14ac:dyDescent="0.2">
      <c r="A51" s="36">
        <f t="shared" si="1"/>
        <v>43073</v>
      </c>
      <c r="B51" s="37">
        <f>SUMIFS(СВЦЭМ!$C$34:$C$777,СВЦЭМ!$A$34:$A$777,$A51,СВЦЭМ!$B$34:$B$777,B$47)+'СЕТ СН'!$G$9+СВЦЭМ!$D$10+'СЕТ СН'!$G$5-'СЕТ СН'!$G$17</f>
        <v>4626.29234034</v>
      </c>
      <c r="C51" s="37">
        <f>SUMIFS(СВЦЭМ!$C$34:$C$777,СВЦЭМ!$A$34:$A$777,$A51,СВЦЭМ!$B$34:$B$777,C$47)+'СЕТ СН'!$G$9+СВЦЭМ!$D$10+'СЕТ СН'!$G$5-'СЕТ СН'!$G$17</f>
        <v>4659.0461225600002</v>
      </c>
      <c r="D51" s="37">
        <f>SUMIFS(СВЦЭМ!$C$34:$C$777,СВЦЭМ!$A$34:$A$777,$A51,СВЦЭМ!$B$34:$B$777,D$47)+'СЕТ СН'!$G$9+СВЦЭМ!$D$10+'СЕТ СН'!$G$5-'СЕТ СН'!$G$17</f>
        <v>4694.10082031</v>
      </c>
      <c r="E51" s="37">
        <f>SUMIFS(СВЦЭМ!$C$34:$C$777,СВЦЭМ!$A$34:$A$777,$A51,СВЦЭМ!$B$34:$B$777,E$47)+'СЕТ СН'!$G$9+СВЦЭМ!$D$10+'СЕТ СН'!$G$5-'СЕТ СН'!$G$17</f>
        <v>4700.7338495399999</v>
      </c>
      <c r="F51" s="37">
        <f>SUMIFS(СВЦЭМ!$C$34:$C$777,СВЦЭМ!$A$34:$A$777,$A51,СВЦЭМ!$B$34:$B$777,F$47)+'СЕТ СН'!$G$9+СВЦЭМ!$D$10+'СЕТ СН'!$G$5-'СЕТ СН'!$G$17</f>
        <v>4695.9584581999998</v>
      </c>
      <c r="G51" s="37">
        <f>SUMIFS(СВЦЭМ!$C$34:$C$777,СВЦЭМ!$A$34:$A$777,$A51,СВЦЭМ!$B$34:$B$777,G$47)+'СЕТ СН'!$G$9+СВЦЭМ!$D$10+'СЕТ СН'!$G$5-'СЕТ СН'!$G$17</f>
        <v>4684.9719066600001</v>
      </c>
      <c r="H51" s="37">
        <f>SUMIFS(СВЦЭМ!$C$34:$C$777,СВЦЭМ!$A$34:$A$777,$A51,СВЦЭМ!$B$34:$B$777,H$47)+'СЕТ СН'!$G$9+СВЦЭМ!$D$10+'СЕТ СН'!$G$5-'СЕТ СН'!$G$17</f>
        <v>4641.5895382500003</v>
      </c>
      <c r="I51" s="37">
        <f>SUMIFS(СВЦЭМ!$C$34:$C$777,СВЦЭМ!$A$34:$A$777,$A51,СВЦЭМ!$B$34:$B$777,I$47)+'СЕТ СН'!$G$9+СВЦЭМ!$D$10+'СЕТ СН'!$G$5-'СЕТ СН'!$G$17</f>
        <v>4563.2785108200005</v>
      </c>
      <c r="J51" s="37">
        <f>SUMIFS(СВЦЭМ!$C$34:$C$777,СВЦЭМ!$A$34:$A$777,$A51,СВЦЭМ!$B$34:$B$777,J$47)+'СЕТ СН'!$G$9+СВЦЭМ!$D$10+'СЕТ СН'!$G$5-'СЕТ СН'!$G$17</f>
        <v>4531.3199551500002</v>
      </c>
      <c r="K51" s="37">
        <f>SUMIFS(СВЦЭМ!$C$34:$C$777,СВЦЭМ!$A$34:$A$777,$A51,СВЦЭМ!$B$34:$B$777,K$47)+'СЕТ СН'!$G$9+СВЦЭМ!$D$10+'СЕТ СН'!$G$5-'СЕТ СН'!$G$17</f>
        <v>4425.5316743599997</v>
      </c>
      <c r="L51" s="37">
        <f>SUMIFS(СВЦЭМ!$C$34:$C$777,СВЦЭМ!$A$34:$A$777,$A51,СВЦЭМ!$B$34:$B$777,L$47)+'СЕТ СН'!$G$9+СВЦЭМ!$D$10+'СЕТ СН'!$G$5-'СЕТ СН'!$G$17</f>
        <v>4369.2911951099995</v>
      </c>
      <c r="M51" s="37">
        <f>SUMIFS(СВЦЭМ!$C$34:$C$777,СВЦЭМ!$A$34:$A$777,$A51,СВЦЭМ!$B$34:$B$777,M$47)+'СЕТ СН'!$G$9+СВЦЭМ!$D$10+'СЕТ СН'!$G$5-'СЕТ СН'!$G$17</f>
        <v>4343.9560782200006</v>
      </c>
      <c r="N51" s="37">
        <f>SUMIFS(СВЦЭМ!$C$34:$C$777,СВЦЭМ!$A$34:$A$777,$A51,СВЦЭМ!$B$34:$B$777,N$47)+'СЕТ СН'!$G$9+СВЦЭМ!$D$10+'СЕТ СН'!$G$5-'СЕТ СН'!$G$17</f>
        <v>4402.2923534599995</v>
      </c>
      <c r="O51" s="37">
        <f>SUMIFS(СВЦЭМ!$C$34:$C$777,СВЦЭМ!$A$34:$A$777,$A51,СВЦЭМ!$B$34:$B$777,O$47)+'СЕТ СН'!$G$9+СВЦЭМ!$D$10+'СЕТ СН'!$G$5-'СЕТ СН'!$G$17</f>
        <v>4407.6698381599999</v>
      </c>
      <c r="P51" s="37">
        <f>SUMIFS(СВЦЭМ!$C$34:$C$777,СВЦЭМ!$A$34:$A$777,$A51,СВЦЭМ!$B$34:$B$777,P$47)+'СЕТ СН'!$G$9+СВЦЭМ!$D$10+'СЕТ СН'!$G$5-'СЕТ СН'!$G$17</f>
        <v>4416.1549384999998</v>
      </c>
      <c r="Q51" s="37">
        <f>SUMIFS(СВЦЭМ!$C$34:$C$777,СВЦЭМ!$A$34:$A$777,$A51,СВЦЭМ!$B$34:$B$777,Q$47)+'СЕТ СН'!$G$9+СВЦЭМ!$D$10+'СЕТ СН'!$G$5-'СЕТ СН'!$G$17</f>
        <v>4417.4229358399998</v>
      </c>
      <c r="R51" s="37">
        <f>SUMIFS(СВЦЭМ!$C$34:$C$777,СВЦЭМ!$A$34:$A$777,$A51,СВЦЭМ!$B$34:$B$777,R$47)+'СЕТ СН'!$G$9+СВЦЭМ!$D$10+'СЕТ СН'!$G$5-'СЕТ СН'!$G$17</f>
        <v>4422.5301339199996</v>
      </c>
      <c r="S51" s="37">
        <f>SUMIFS(СВЦЭМ!$C$34:$C$777,СВЦЭМ!$A$34:$A$777,$A51,СВЦЭМ!$B$34:$B$777,S$47)+'СЕТ СН'!$G$9+СВЦЭМ!$D$10+'СЕТ СН'!$G$5-'СЕТ СН'!$G$17</f>
        <v>4346.01554837</v>
      </c>
      <c r="T51" s="37">
        <f>SUMIFS(СВЦЭМ!$C$34:$C$777,СВЦЭМ!$A$34:$A$777,$A51,СВЦЭМ!$B$34:$B$777,T$47)+'СЕТ СН'!$G$9+СВЦЭМ!$D$10+'СЕТ СН'!$G$5-'СЕТ СН'!$G$17</f>
        <v>4348.2334977</v>
      </c>
      <c r="U51" s="37">
        <f>SUMIFS(СВЦЭМ!$C$34:$C$777,СВЦЭМ!$A$34:$A$777,$A51,СВЦЭМ!$B$34:$B$777,U$47)+'СЕТ СН'!$G$9+СВЦЭМ!$D$10+'СЕТ СН'!$G$5-'СЕТ СН'!$G$17</f>
        <v>4332.0378838799998</v>
      </c>
      <c r="V51" s="37">
        <f>SUMIFS(СВЦЭМ!$C$34:$C$777,СВЦЭМ!$A$34:$A$777,$A51,СВЦЭМ!$B$34:$B$777,V$47)+'СЕТ СН'!$G$9+СВЦЭМ!$D$10+'СЕТ СН'!$G$5-'СЕТ СН'!$G$17</f>
        <v>4332.1588917099998</v>
      </c>
      <c r="W51" s="37">
        <f>SUMIFS(СВЦЭМ!$C$34:$C$777,СВЦЭМ!$A$34:$A$777,$A51,СВЦЭМ!$B$34:$B$777,W$47)+'СЕТ СН'!$G$9+СВЦЭМ!$D$10+'СЕТ СН'!$G$5-'СЕТ СН'!$G$17</f>
        <v>4409.6848693600004</v>
      </c>
      <c r="X51" s="37">
        <f>SUMIFS(СВЦЭМ!$C$34:$C$777,СВЦЭМ!$A$34:$A$777,$A51,СВЦЭМ!$B$34:$B$777,X$47)+'СЕТ СН'!$G$9+СВЦЭМ!$D$10+'СЕТ СН'!$G$5-'СЕТ СН'!$G$17</f>
        <v>4493.1599088800003</v>
      </c>
      <c r="Y51" s="37">
        <f>SUMIFS(СВЦЭМ!$C$34:$C$777,СВЦЭМ!$A$34:$A$777,$A51,СВЦЭМ!$B$34:$B$777,Y$47)+'СЕТ СН'!$G$9+СВЦЭМ!$D$10+'СЕТ СН'!$G$5-'СЕТ СН'!$G$17</f>
        <v>4545.3108413099999</v>
      </c>
    </row>
    <row r="52" spans="1:25" ht="15.75" x14ac:dyDescent="0.2">
      <c r="A52" s="36">
        <f t="shared" si="1"/>
        <v>43074</v>
      </c>
      <c r="B52" s="37">
        <f>SUMIFS(СВЦЭМ!$C$34:$C$777,СВЦЭМ!$A$34:$A$777,$A52,СВЦЭМ!$B$34:$B$777,B$47)+'СЕТ СН'!$G$9+СВЦЭМ!$D$10+'СЕТ СН'!$G$5-'СЕТ СН'!$G$17</f>
        <v>4617.9196982499998</v>
      </c>
      <c r="C52" s="37">
        <f>SUMIFS(СВЦЭМ!$C$34:$C$777,СВЦЭМ!$A$34:$A$777,$A52,СВЦЭМ!$B$34:$B$777,C$47)+'СЕТ СН'!$G$9+СВЦЭМ!$D$10+'СЕТ СН'!$G$5-'СЕТ СН'!$G$17</f>
        <v>4657.6240389300001</v>
      </c>
      <c r="D52" s="37">
        <f>SUMIFS(СВЦЭМ!$C$34:$C$777,СВЦЭМ!$A$34:$A$777,$A52,СВЦЭМ!$B$34:$B$777,D$47)+'СЕТ СН'!$G$9+СВЦЭМ!$D$10+'СЕТ СН'!$G$5-'СЕТ СН'!$G$17</f>
        <v>4701.6174015500001</v>
      </c>
      <c r="E52" s="37">
        <f>SUMIFS(СВЦЭМ!$C$34:$C$777,СВЦЭМ!$A$34:$A$777,$A52,СВЦЭМ!$B$34:$B$777,E$47)+'СЕТ СН'!$G$9+СВЦЭМ!$D$10+'СЕТ СН'!$G$5-'СЕТ СН'!$G$17</f>
        <v>4718.1185244899998</v>
      </c>
      <c r="F52" s="37">
        <f>SUMIFS(СВЦЭМ!$C$34:$C$777,СВЦЭМ!$A$34:$A$777,$A52,СВЦЭМ!$B$34:$B$777,F$47)+'СЕТ СН'!$G$9+СВЦЭМ!$D$10+'СЕТ СН'!$G$5-'СЕТ СН'!$G$17</f>
        <v>4709.6402429600003</v>
      </c>
      <c r="G52" s="37">
        <f>SUMIFS(СВЦЭМ!$C$34:$C$777,СВЦЭМ!$A$34:$A$777,$A52,СВЦЭМ!$B$34:$B$777,G$47)+'СЕТ СН'!$G$9+СВЦЭМ!$D$10+'СЕТ СН'!$G$5-'СЕТ СН'!$G$17</f>
        <v>4693.0831159099998</v>
      </c>
      <c r="H52" s="37">
        <f>SUMIFS(СВЦЭМ!$C$34:$C$777,СВЦЭМ!$A$34:$A$777,$A52,СВЦЭМ!$B$34:$B$777,H$47)+'СЕТ СН'!$G$9+СВЦЭМ!$D$10+'СЕТ СН'!$G$5-'СЕТ СН'!$G$17</f>
        <v>4620.4431454599999</v>
      </c>
      <c r="I52" s="37">
        <f>SUMIFS(СВЦЭМ!$C$34:$C$777,СВЦЭМ!$A$34:$A$777,$A52,СВЦЭМ!$B$34:$B$777,I$47)+'СЕТ СН'!$G$9+СВЦЭМ!$D$10+'СЕТ СН'!$G$5-'СЕТ СН'!$G$17</f>
        <v>4588.2050046200002</v>
      </c>
      <c r="J52" s="37">
        <f>SUMIFS(СВЦЭМ!$C$34:$C$777,СВЦЭМ!$A$34:$A$777,$A52,СВЦЭМ!$B$34:$B$777,J$47)+'СЕТ СН'!$G$9+СВЦЭМ!$D$10+'СЕТ СН'!$G$5-'СЕТ СН'!$G$17</f>
        <v>4529.0686371100001</v>
      </c>
      <c r="K52" s="37">
        <f>SUMIFS(СВЦЭМ!$C$34:$C$777,СВЦЭМ!$A$34:$A$777,$A52,СВЦЭМ!$B$34:$B$777,K$47)+'СЕТ СН'!$G$9+СВЦЭМ!$D$10+'СЕТ СН'!$G$5-'СЕТ СН'!$G$17</f>
        <v>4461.9804143199999</v>
      </c>
      <c r="L52" s="37">
        <f>SUMIFS(СВЦЭМ!$C$34:$C$777,СВЦЭМ!$A$34:$A$777,$A52,СВЦЭМ!$B$34:$B$777,L$47)+'СЕТ СН'!$G$9+СВЦЭМ!$D$10+'СЕТ СН'!$G$5-'СЕТ СН'!$G$17</f>
        <v>4396.9679136499999</v>
      </c>
      <c r="M52" s="37">
        <f>SUMIFS(СВЦЭМ!$C$34:$C$777,СВЦЭМ!$A$34:$A$777,$A52,СВЦЭМ!$B$34:$B$777,M$47)+'СЕТ СН'!$G$9+СВЦЭМ!$D$10+'СЕТ СН'!$G$5-'СЕТ СН'!$G$17</f>
        <v>4381.4590025799998</v>
      </c>
      <c r="N52" s="37">
        <f>SUMIFS(СВЦЭМ!$C$34:$C$777,СВЦЭМ!$A$34:$A$777,$A52,СВЦЭМ!$B$34:$B$777,N$47)+'СЕТ СН'!$G$9+СВЦЭМ!$D$10+'СЕТ СН'!$G$5-'СЕТ СН'!$G$17</f>
        <v>4394.21397454</v>
      </c>
      <c r="O52" s="37">
        <f>SUMIFS(СВЦЭМ!$C$34:$C$777,СВЦЭМ!$A$34:$A$777,$A52,СВЦЭМ!$B$34:$B$777,O$47)+'СЕТ СН'!$G$9+СВЦЭМ!$D$10+'СЕТ СН'!$G$5-'СЕТ СН'!$G$17</f>
        <v>4403.2664290100001</v>
      </c>
      <c r="P52" s="37">
        <f>SUMIFS(СВЦЭМ!$C$34:$C$777,СВЦЭМ!$A$34:$A$777,$A52,СВЦЭМ!$B$34:$B$777,P$47)+'СЕТ СН'!$G$9+СВЦЭМ!$D$10+'СЕТ СН'!$G$5-'СЕТ СН'!$G$17</f>
        <v>4411.3198993599999</v>
      </c>
      <c r="Q52" s="37">
        <f>SUMIFS(СВЦЭМ!$C$34:$C$777,СВЦЭМ!$A$34:$A$777,$A52,СВЦЭМ!$B$34:$B$777,Q$47)+'СЕТ СН'!$G$9+СВЦЭМ!$D$10+'СЕТ СН'!$G$5-'СЕТ СН'!$G$17</f>
        <v>4418.10671688</v>
      </c>
      <c r="R52" s="37">
        <f>SUMIFS(СВЦЭМ!$C$34:$C$777,СВЦЭМ!$A$34:$A$777,$A52,СВЦЭМ!$B$34:$B$777,R$47)+'СЕТ СН'!$G$9+СВЦЭМ!$D$10+'СЕТ СН'!$G$5-'СЕТ СН'!$G$17</f>
        <v>4409.7739380100002</v>
      </c>
      <c r="S52" s="37">
        <f>SUMIFS(СВЦЭМ!$C$34:$C$777,СВЦЭМ!$A$34:$A$777,$A52,СВЦЭМ!$B$34:$B$777,S$47)+'СЕТ СН'!$G$9+СВЦЭМ!$D$10+'СЕТ СН'!$G$5-'СЕТ СН'!$G$17</f>
        <v>4381.8424663300002</v>
      </c>
      <c r="T52" s="37">
        <f>SUMIFS(СВЦЭМ!$C$34:$C$777,СВЦЭМ!$A$34:$A$777,$A52,СВЦЭМ!$B$34:$B$777,T$47)+'СЕТ СН'!$G$9+СВЦЭМ!$D$10+'СЕТ СН'!$G$5-'СЕТ СН'!$G$17</f>
        <v>4347.0655180699996</v>
      </c>
      <c r="U52" s="37">
        <f>SUMIFS(СВЦЭМ!$C$34:$C$777,СВЦЭМ!$A$34:$A$777,$A52,СВЦЭМ!$B$34:$B$777,U$47)+'СЕТ СН'!$G$9+СВЦЭМ!$D$10+'СЕТ СН'!$G$5-'СЕТ СН'!$G$17</f>
        <v>4354.6750651599996</v>
      </c>
      <c r="V52" s="37">
        <f>SUMIFS(СВЦЭМ!$C$34:$C$777,СВЦЭМ!$A$34:$A$777,$A52,СВЦЭМ!$B$34:$B$777,V$47)+'СЕТ СН'!$G$9+СВЦЭМ!$D$10+'СЕТ СН'!$G$5-'СЕТ СН'!$G$17</f>
        <v>4373.8310347200004</v>
      </c>
      <c r="W52" s="37">
        <f>SUMIFS(СВЦЭМ!$C$34:$C$777,СВЦЭМ!$A$34:$A$777,$A52,СВЦЭМ!$B$34:$B$777,W$47)+'СЕТ СН'!$G$9+СВЦЭМ!$D$10+'СЕТ СН'!$G$5-'СЕТ СН'!$G$17</f>
        <v>4431.7877334000004</v>
      </c>
      <c r="X52" s="37">
        <f>SUMIFS(СВЦЭМ!$C$34:$C$777,СВЦЭМ!$A$34:$A$777,$A52,СВЦЭМ!$B$34:$B$777,X$47)+'СЕТ СН'!$G$9+СВЦЭМ!$D$10+'СЕТ СН'!$G$5-'СЕТ СН'!$G$17</f>
        <v>4502.6287484100003</v>
      </c>
      <c r="Y52" s="37">
        <f>SUMIFS(СВЦЭМ!$C$34:$C$777,СВЦЭМ!$A$34:$A$777,$A52,СВЦЭМ!$B$34:$B$777,Y$47)+'СЕТ СН'!$G$9+СВЦЭМ!$D$10+'СЕТ СН'!$G$5-'СЕТ СН'!$G$17</f>
        <v>4586.0777872099998</v>
      </c>
    </row>
    <row r="53" spans="1:25" ht="15.75" x14ac:dyDescent="0.2">
      <c r="A53" s="36">
        <f t="shared" si="1"/>
        <v>43075</v>
      </c>
      <c r="B53" s="37">
        <f>SUMIFS(СВЦЭМ!$C$34:$C$777,СВЦЭМ!$A$34:$A$777,$A53,СВЦЭМ!$B$34:$B$777,B$47)+'СЕТ СН'!$G$9+СВЦЭМ!$D$10+'СЕТ СН'!$G$5-'СЕТ СН'!$G$17</f>
        <v>4629.0056447500001</v>
      </c>
      <c r="C53" s="37">
        <f>SUMIFS(СВЦЭМ!$C$34:$C$777,СВЦЭМ!$A$34:$A$777,$A53,СВЦЭМ!$B$34:$B$777,C$47)+'СЕТ СН'!$G$9+СВЦЭМ!$D$10+'СЕТ СН'!$G$5-'СЕТ СН'!$G$17</f>
        <v>4666.9780189200001</v>
      </c>
      <c r="D53" s="37">
        <f>SUMIFS(СВЦЭМ!$C$34:$C$777,СВЦЭМ!$A$34:$A$777,$A53,СВЦЭМ!$B$34:$B$777,D$47)+'СЕТ СН'!$G$9+СВЦЭМ!$D$10+'СЕТ СН'!$G$5-'СЕТ СН'!$G$17</f>
        <v>4715.7864379599996</v>
      </c>
      <c r="E53" s="37">
        <f>SUMIFS(СВЦЭМ!$C$34:$C$777,СВЦЭМ!$A$34:$A$777,$A53,СВЦЭМ!$B$34:$B$777,E$47)+'СЕТ СН'!$G$9+СВЦЭМ!$D$10+'СЕТ СН'!$G$5-'СЕТ СН'!$G$17</f>
        <v>4725.78154129</v>
      </c>
      <c r="F53" s="37">
        <f>SUMIFS(СВЦЭМ!$C$34:$C$777,СВЦЭМ!$A$34:$A$777,$A53,СВЦЭМ!$B$34:$B$777,F$47)+'СЕТ СН'!$G$9+СВЦЭМ!$D$10+'СЕТ СН'!$G$5-'СЕТ СН'!$G$17</f>
        <v>4724.6191308199996</v>
      </c>
      <c r="G53" s="37">
        <f>SUMIFS(СВЦЭМ!$C$34:$C$777,СВЦЭМ!$A$34:$A$777,$A53,СВЦЭМ!$B$34:$B$777,G$47)+'СЕТ СН'!$G$9+СВЦЭМ!$D$10+'СЕТ СН'!$G$5-'СЕТ СН'!$G$17</f>
        <v>4707.2656111899996</v>
      </c>
      <c r="H53" s="37">
        <f>SUMIFS(СВЦЭМ!$C$34:$C$777,СВЦЭМ!$A$34:$A$777,$A53,СВЦЭМ!$B$34:$B$777,H$47)+'СЕТ СН'!$G$9+СВЦЭМ!$D$10+'СЕТ СН'!$G$5-'СЕТ СН'!$G$17</f>
        <v>4635.0223066099998</v>
      </c>
      <c r="I53" s="37">
        <f>SUMIFS(СВЦЭМ!$C$34:$C$777,СВЦЭМ!$A$34:$A$777,$A53,СВЦЭМ!$B$34:$B$777,I$47)+'СЕТ СН'!$G$9+СВЦЭМ!$D$10+'СЕТ СН'!$G$5-'СЕТ СН'!$G$17</f>
        <v>4608.4509195000001</v>
      </c>
      <c r="J53" s="37">
        <f>SUMIFS(СВЦЭМ!$C$34:$C$777,СВЦЭМ!$A$34:$A$777,$A53,СВЦЭМ!$B$34:$B$777,J$47)+'СЕТ СН'!$G$9+СВЦЭМ!$D$10+'СЕТ СН'!$G$5-'СЕТ СН'!$G$17</f>
        <v>4553.9249781300005</v>
      </c>
      <c r="K53" s="37">
        <f>SUMIFS(СВЦЭМ!$C$34:$C$777,СВЦЭМ!$A$34:$A$777,$A53,СВЦЭМ!$B$34:$B$777,K$47)+'СЕТ СН'!$G$9+СВЦЭМ!$D$10+'СЕТ СН'!$G$5-'СЕТ СН'!$G$17</f>
        <v>4518.6582075900005</v>
      </c>
      <c r="L53" s="37">
        <f>SUMIFS(СВЦЭМ!$C$34:$C$777,СВЦЭМ!$A$34:$A$777,$A53,СВЦЭМ!$B$34:$B$777,L$47)+'СЕТ СН'!$G$9+СВЦЭМ!$D$10+'СЕТ СН'!$G$5-'СЕТ СН'!$G$17</f>
        <v>4456.5316709899998</v>
      </c>
      <c r="M53" s="37">
        <f>SUMIFS(СВЦЭМ!$C$34:$C$777,СВЦЭМ!$A$34:$A$777,$A53,СВЦЭМ!$B$34:$B$777,M$47)+'СЕТ СН'!$G$9+СВЦЭМ!$D$10+'СЕТ СН'!$G$5-'СЕТ СН'!$G$17</f>
        <v>4449.6084245800002</v>
      </c>
      <c r="N53" s="37">
        <f>SUMIFS(СВЦЭМ!$C$34:$C$777,СВЦЭМ!$A$34:$A$777,$A53,СВЦЭМ!$B$34:$B$777,N$47)+'СЕТ СН'!$G$9+СВЦЭМ!$D$10+'СЕТ СН'!$G$5-'СЕТ СН'!$G$17</f>
        <v>4447.3746844500001</v>
      </c>
      <c r="O53" s="37">
        <f>SUMIFS(СВЦЭМ!$C$34:$C$777,СВЦЭМ!$A$34:$A$777,$A53,СВЦЭМ!$B$34:$B$777,O$47)+'СЕТ СН'!$G$9+СВЦЭМ!$D$10+'СЕТ СН'!$G$5-'СЕТ СН'!$G$17</f>
        <v>4447.2458355199997</v>
      </c>
      <c r="P53" s="37">
        <f>SUMIFS(СВЦЭМ!$C$34:$C$777,СВЦЭМ!$A$34:$A$777,$A53,СВЦЭМ!$B$34:$B$777,P$47)+'СЕТ СН'!$G$9+СВЦЭМ!$D$10+'СЕТ СН'!$G$5-'СЕТ СН'!$G$17</f>
        <v>4457.1117693100005</v>
      </c>
      <c r="Q53" s="37">
        <f>SUMIFS(СВЦЭМ!$C$34:$C$777,СВЦЭМ!$A$34:$A$777,$A53,СВЦЭМ!$B$34:$B$777,Q$47)+'СЕТ СН'!$G$9+СВЦЭМ!$D$10+'СЕТ СН'!$G$5-'СЕТ СН'!$G$17</f>
        <v>4461.2307925200003</v>
      </c>
      <c r="R53" s="37">
        <f>SUMIFS(СВЦЭМ!$C$34:$C$777,СВЦЭМ!$A$34:$A$777,$A53,СВЦЭМ!$B$34:$B$777,R$47)+'СЕТ СН'!$G$9+СВЦЭМ!$D$10+'СЕТ СН'!$G$5-'СЕТ СН'!$G$17</f>
        <v>4460.3298249600002</v>
      </c>
      <c r="S53" s="37">
        <f>SUMIFS(СВЦЭМ!$C$34:$C$777,СВЦЭМ!$A$34:$A$777,$A53,СВЦЭМ!$B$34:$B$777,S$47)+'СЕТ СН'!$G$9+СВЦЭМ!$D$10+'СЕТ СН'!$G$5-'СЕТ СН'!$G$17</f>
        <v>4435.0407174800002</v>
      </c>
      <c r="T53" s="37">
        <f>SUMIFS(СВЦЭМ!$C$34:$C$777,СВЦЭМ!$A$34:$A$777,$A53,СВЦЭМ!$B$34:$B$777,T$47)+'СЕТ СН'!$G$9+СВЦЭМ!$D$10+'СЕТ СН'!$G$5-'СЕТ СН'!$G$17</f>
        <v>4403.2234503399995</v>
      </c>
      <c r="U53" s="37">
        <f>SUMIFS(СВЦЭМ!$C$34:$C$777,СВЦЭМ!$A$34:$A$777,$A53,СВЦЭМ!$B$34:$B$777,U$47)+'СЕТ СН'!$G$9+СВЦЭМ!$D$10+'СЕТ СН'!$G$5-'СЕТ СН'!$G$17</f>
        <v>4407.5714923100004</v>
      </c>
      <c r="V53" s="37">
        <f>SUMIFS(СВЦЭМ!$C$34:$C$777,СВЦЭМ!$A$34:$A$777,$A53,СВЦЭМ!$B$34:$B$777,V$47)+'СЕТ СН'!$G$9+СВЦЭМ!$D$10+'СЕТ СН'!$G$5-'СЕТ СН'!$G$17</f>
        <v>4422.04547697</v>
      </c>
      <c r="W53" s="37">
        <f>SUMIFS(СВЦЭМ!$C$34:$C$777,СВЦЭМ!$A$34:$A$777,$A53,СВЦЭМ!$B$34:$B$777,W$47)+'СЕТ СН'!$G$9+СВЦЭМ!$D$10+'СЕТ СН'!$G$5-'СЕТ СН'!$G$17</f>
        <v>4479.9044038600005</v>
      </c>
      <c r="X53" s="37">
        <f>SUMIFS(СВЦЭМ!$C$34:$C$777,СВЦЭМ!$A$34:$A$777,$A53,СВЦЭМ!$B$34:$B$777,X$47)+'СЕТ СН'!$G$9+СВЦЭМ!$D$10+'СЕТ СН'!$G$5-'СЕТ СН'!$G$17</f>
        <v>4557.9469229000006</v>
      </c>
      <c r="Y53" s="37">
        <f>SUMIFS(СВЦЭМ!$C$34:$C$777,СВЦЭМ!$A$34:$A$777,$A53,СВЦЭМ!$B$34:$B$777,Y$47)+'СЕТ СН'!$G$9+СВЦЭМ!$D$10+'СЕТ СН'!$G$5-'СЕТ СН'!$G$17</f>
        <v>4627.3640777000001</v>
      </c>
    </row>
    <row r="54" spans="1:25" ht="15.75" x14ac:dyDescent="0.2">
      <c r="A54" s="36">
        <f t="shared" si="1"/>
        <v>43076</v>
      </c>
      <c r="B54" s="37">
        <f>SUMIFS(СВЦЭМ!$C$34:$C$777,СВЦЭМ!$A$34:$A$777,$A54,СВЦЭМ!$B$34:$B$777,B$47)+'СЕТ СН'!$G$9+СВЦЭМ!$D$10+'СЕТ СН'!$G$5-'СЕТ СН'!$G$17</f>
        <v>4648.4121527899997</v>
      </c>
      <c r="C54" s="37">
        <f>SUMIFS(СВЦЭМ!$C$34:$C$777,СВЦЭМ!$A$34:$A$777,$A54,СВЦЭМ!$B$34:$B$777,C$47)+'СЕТ СН'!$G$9+СВЦЭМ!$D$10+'СЕТ СН'!$G$5-'СЕТ СН'!$G$17</f>
        <v>4707.6576525700002</v>
      </c>
      <c r="D54" s="37">
        <f>SUMIFS(СВЦЭМ!$C$34:$C$777,СВЦЭМ!$A$34:$A$777,$A54,СВЦЭМ!$B$34:$B$777,D$47)+'СЕТ СН'!$G$9+СВЦЭМ!$D$10+'СЕТ СН'!$G$5-'СЕТ СН'!$G$17</f>
        <v>4739.8670815699998</v>
      </c>
      <c r="E54" s="37">
        <f>SUMIFS(СВЦЭМ!$C$34:$C$777,СВЦЭМ!$A$34:$A$777,$A54,СВЦЭМ!$B$34:$B$777,E$47)+'СЕТ СН'!$G$9+СВЦЭМ!$D$10+'СЕТ СН'!$G$5-'СЕТ СН'!$G$17</f>
        <v>4749.4309687799996</v>
      </c>
      <c r="F54" s="37">
        <f>SUMIFS(СВЦЭМ!$C$34:$C$777,СВЦЭМ!$A$34:$A$777,$A54,СВЦЭМ!$B$34:$B$777,F$47)+'СЕТ СН'!$G$9+СВЦЭМ!$D$10+'СЕТ СН'!$G$5-'СЕТ СН'!$G$17</f>
        <v>4751.2688461899997</v>
      </c>
      <c r="G54" s="37">
        <f>SUMIFS(СВЦЭМ!$C$34:$C$777,СВЦЭМ!$A$34:$A$777,$A54,СВЦЭМ!$B$34:$B$777,G$47)+'СЕТ СН'!$G$9+СВЦЭМ!$D$10+'СЕТ СН'!$G$5-'СЕТ СН'!$G$17</f>
        <v>4746.8929574200001</v>
      </c>
      <c r="H54" s="37">
        <f>SUMIFS(СВЦЭМ!$C$34:$C$777,СВЦЭМ!$A$34:$A$777,$A54,СВЦЭМ!$B$34:$B$777,H$47)+'СЕТ СН'!$G$9+СВЦЭМ!$D$10+'СЕТ СН'!$G$5-'СЕТ СН'!$G$17</f>
        <v>4689.91505461</v>
      </c>
      <c r="I54" s="37">
        <f>SUMIFS(СВЦЭМ!$C$34:$C$777,СВЦЭМ!$A$34:$A$777,$A54,СВЦЭМ!$B$34:$B$777,I$47)+'СЕТ СН'!$G$9+СВЦЭМ!$D$10+'СЕТ СН'!$G$5-'СЕТ СН'!$G$17</f>
        <v>4624.4414961500006</v>
      </c>
      <c r="J54" s="37">
        <f>SUMIFS(СВЦЭМ!$C$34:$C$777,СВЦЭМ!$A$34:$A$777,$A54,СВЦЭМ!$B$34:$B$777,J$47)+'СЕТ СН'!$G$9+СВЦЭМ!$D$10+'СЕТ СН'!$G$5-'СЕТ СН'!$G$17</f>
        <v>4566.3144215800003</v>
      </c>
      <c r="K54" s="37">
        <f>SUMIFS(СВЦЭМ!$C$34:$C$777,СВЦЭМ!$A$34:$A$777,$A54,СВЦЭМ!$B$34:$B$777,K$47)+'СЕТ СН'!$G$9+СВЦЭМ!$D$10+'СЕТ СН'!$G$5-'СЕТ СН'!$G$17</f>
        <v>4500.0155761699998</v>
      </c>
      <c r="L54" s="37">
        <f>SUMIFS(СВЦЭМ!$C$34:$C$777,СВЦЭМ!$A$34:$A$777,$A54,СВЦЭМ!$B$34:$B$777,L$47)+'СЕТ СН'!$G$9+СВЦЭМ!$D$10+'СЕТ СН'!$G$5-'СЕТ СН'!$G$17</f>
        <v>4422.2561954900002</v>
      </c>
      <c r="M54" s="37">
        <f>SUMIFS(СВЦЭМ!$C$34:$C$777,СВЦЭМ!$A$34:$A$777,$A54,СВЦЭМ!$B$34:$B$777,M$47)+'СЕТ СН'!$G$9+СВЦЭМ!$D$10+'СЕТ СН'!$G$5-'СЕТ СН'!$G$17</f>
        <v>4412.3230136900002</v>
      </c>
      <c r="N54" s="37">
        <f>SUMIFS(СВЦЭМ!$C$34:$C$777,СВЦЭМ!$A$34:$A$777,$A54,СВЦЭМ!$B$34:$B$777,N$47)+'СЕТ СН'!$G$9+СВЦЭМ!$D$10+'СЕТ СН'!$G$5-'СЕТ СН'!$G$17</f>
        <v>4436.3064742200004</v>
      </c>
      <c r="O54" s="37">
        <f>SUMIFS(СВЦЭМ!$C$34:$C$777,СВЦЭМ!$A$34:$A$777,$A54,СВЦЭМ!$B$34:$B$777,O$47)+'СЕТ СН'!$G$9+СВЦЭМ!$D$10+'СЕТ СН'!$G$5-'СЕТ СН'!$G$17</f>
        <v>4445.2185867299995</v>
      </c>
      <c r="P54" s="37">
        <f>SUMIFS(СВЦЭМ!$C$34:$C$777,СВЦЭМ!$A$34:$A$777,$A54,СВЦЭМ!$B$34:$B$777,P$47)+'СЕТ СН'!$G$9+СВЦЭМ!$D$10+'СЕТ СН'!$G$5-'СЕТ СН'!$G$17</f>
        <v>4456.8326771299999</v>
      </c>
      <c r="Q54" s="37">
        <f>SUMIFS(СВЦЭМ!$C$34:$C$777,СВЦЭМ!$A$34:$A$777,$A54,СВЦЭМ!$B$34:$B$777,Q$47)+'СЕТ СН'!$G$9+СВЦЭМ!$D$10+'СЕТ СН'!$G$5-'СЕТ СН'!$G$17</f>
        <v>4460.3297011599998</v>
      </c>
      <c r="R54" s="37">
        <f>SUMIFS(СВЦЭМ!$C$34:$C$777,СВЦЭМ!$A$34:$A$777,$A54,СВЦЭМ!$B$34:$B$777,R$47)+'СЕТ СН'!$G$9+СВЦЭМ!$D$10+'СЕТ СН'!$G$5-'СЕТ СН'!$G$17</f>
        <v>4454.5162429399998</v>
      </c>
      <c r="S54" s="37">
        <f>SUMIFS(СВЦЭМ!$C$34:$C$777,СВЦЭМ!$A$34:$A$777,$A54,СВЦЭМ!$B$34:$B$777,S$47)+'СЕТ СН'!$G$9+СВЦЭМ!$D$10+'СЕТ СН'!$G$5-'СЕТ СН'!$G$17</f>
        <v>4426.2136202000002</v>
      </c>
      <c r="T54" s="37">
        <f>SUMIFS(СВЦЭМ!$C$34:$C$777,СВЦЭМ!$A$34:$A$777,$A54,СВЦЭМ!$B$34:$B$777,T$47)+'СЕТ СН'!$G$9+СВЦЭМ!$D$10+'СЕТ СН'!$G$5-'СЕТ СН'!$G$17</f>
        <v>4394.8573913500004</v>
      </c>
      <c r="U54" s="37">
        <f>SUMIFS(СВЦЭМ!$C$34:$C$777,СВЦЭМ!$A$34:$A$777,$A54,СВЦЭМ!$B$34:$B$777,U$47)+'СЕТ СН'!$G$9+СВЦЭМ!$D$10+'СЕТ СН'!$G$5-'СЕТ СН'!$G$17</f>
        <v>4396.3014541000002</v>
      </c>
      <c r="V54" s="37">
        <f>SUMIFS(СВЦЭМ!$C$34:$C$777,СВЦЭМ!$A$34:$A$777,$A54,СВЦЭМ!$B$34:$B$777,V$47)+'СЕТ СН'!$G$9+СВЦЭМ!$D$10+'СЕТ СН'!$G$5-'СЕТ СН'!$G$17</f>
        <v>4411.1093778300001</v>
      </c>
      <c r="W54" s="37">
        <f>SUMIFS(СВЦЭМ!$C$34:$C$777,СВЦЭМ!$A$34:$A$777,$A54,СВЦЭМ!$B$34:$B$777,W$47)+'СЕТ СН'!$G$9+СВЦЭМ!$D$10+'СЕТ СН'!$G$5-'СЕТ СН'!$G$17</f>
        <v>4468.97076302</v>
      </c>
      <c r="X54" s="37">
        <f>SUMIFS(СВЦЭМ!$C$34:$C$777,СВЦЭМ!$A$34:$A$777,$A54,СВЦЭМ!$B$34:$B$777,X$47)+'СЕТ СН'!$G$9+СВЦЭМ!$D$10+'СЕТ СН'!$G$5-'СЕТ СН'!$G$17</f>
        <v>4552.2689057699999</v>
      </c>
      <c r="Y54" s="37">
        <f>SUMIFS(СВЦЭМ!$C$34:$C$777,СВЦЭМ!$A$34:$A$777,$A54,СВЦЭМ!$B$34:$B$777,Y$47)+'СЕТ СН'!$G$9+СВЦЭМ!$D$10+'СЕТ СН'!$G$5-'СЕТ СН'!$G$17</f>
        <v>4633.57720806</v>
      </c>
    </row>
    <row r="55" spans="1:25" ht="15.75" x14ac:dyDescent="0.2">
      <c r="A55" s="36">
        <f t="shared" si="1"/>
        <v>43077</v>
      </c>
      <c r="B55" s="37">
        <f>SUMIFS(СВЦЭМ!$C$34:$C$777,СВЦЭМ!$A$34:$A$777,$A55,СВЦЭМ!$B$34:$B$777,B$47)+'СЕТ СН'!$G$9+СВЦЭМ!$D$10+'СЕТ СН'!$G$5-'СЕТ СН'!$G$17</f>
        <v>4600.47944035</v>
      </c>
      <c r="C55" s="37">
        <f>SUMIFS(СВЦЭМ!$C$34:$C$777,СВЦЭМ!$A$34:$A$777,$A55,СВЦЭМ!$B$34:$B$777,C$47)+'СЕТ СН'!$G$9+СВЦЭМ!$D$10+'СЕТ СН'!$G$5-'СЕТ СН'!$G$17</f>
        <v>4653.7128823100002</v>
      </c>
      <c r="D55" s="37">
        <f>SUMIFS(СВЦЭМ!$C$34:$C$777,СВЦЭМ!$A$34:$A$777,$A55,СВЦЭМ!$B$34:$B$777,D$47)+'СЕТ СН'!$G$9+СВЦЭМ!$D$10+'СЕТ СН'!$G$5-'СЕТ СН'!$G$17</f>
        <v>4696.2407423100003</v>
      </c>
      <c r="E55" s="37">
        <f>SUMIFS(СВЦЭМ!$C$34:$C$777,СВЦЭМ!$A$34:$A$777,$A55,СВЦЭМ!$B$34:$B$777,E$47)+'СЕТ СН'!$G$9+СВЦЭМ!$D$10+'СЕТ СН'!$G$5-'СЕТ СН'!$G$17</f>
        <v>4711.7846034599997</v>
      </c>
      <c r="F55" s="37">
        <f>SUMIFS(СВЦЭМ!$C$34:$C$777,СВЦЭМ!$A$34:$A$777,$A55,СВЦЭМ!$B$34:$B$777,F$47)+'СЕТ СН'!$G$9+СВЦЭМ!$D$10+'СЕТ СН'!$G$5-'СЕТ СН'!$G$17</f>
        <v>4731.3061399899998</v>
      </c>
      <c r="G55" s="37">
        <f>SUMIFS(СВЦЭМ!$C$34:$C$777,СВЦЭМ!$A$34:$A$777,$A55,СВЦЭМ!$B$34:$B$777,G$47)+'СЕТ СН'!$G$9+СВЦЭМ!$D$10+'СЕТ СН'!$G$5-'СЕТ СН'!$G$17</f>
        <v>4717.1953614399999</v>
      </c>
      <c r="H55" s="37">
        <f>SUMIFS(СВЦЭМ!$C$34:$C$777,СВЦЭМ!$A$34:$A$777,$A55,СВЦЭМ!$B$34:$B$777,H$47)+'СЕТ СН'!$G$9+СВЦЭМ!$D$10+'СЕТ СН'!$G$5-'СЕТ СН'!$G$17</f>
        <v>4658.1744488900003</v>
      </c>
      <c r="I55" s="37">
        <f>SUMIFS(СВЦЭМ!$C$34:$C$777,СВЦЭМ!$A$34:$A$777,$A55,СВЦЭМ!$B$34:$B$777,I$47)+'СЕТ СН'!$G$9+СВЦЭМ!$D$10+'СЕТ СН'!$G$5-'СЕТ СН'!$G$17</f>
        <v>4565.7561624299997</v>
      </c>
      <c r="J55" s="37">
        <f>SUMIFS(СВЦЭМ!$C$34:$C$777,СВЦЭМ!$A$34:$A$777,$A55,СВЦЭМ!$B$34:$B$777,J$47)+'СЕТ СН'!$G$9+СВЦЭМ!$D$10+'СЕТ СН'!$G$5-'СЕТ СН'!$G$17</f>
        <v>4507.1069472399995</v>
      </c>
      <c r="K55" s="37">
        <f>SUMIFS(СВЦЭМ!$C$34:$C$777,СВЦЭМ!$A$34:$A$777,$A55,СВЦЭМ!$B$34:$B$777,K$47)+'СЕТ СН'!$G$9+СВЦЭМ!$D$10+'СЕТ СН'!$G$5-'СЕТ СН'!$G$17</f>
        <v>4481.72146797</v>
      </c>
      <c r="L55" s="37">
        <f>SUMIFS(СВЦЭМ!$C$34:$C$777,СВЦЭМ!$A$34:$A$777,$A55,СВЦЭМ!$B$34:$B$777,L$47)+'СЕТ СН'!$G$9+СВЦЭМ!$D$10+'СЕТ СН'!$G$5-'СЕТ СН'!$G$17</f>
        <v>4420.3791356800002</v>
      </c>
      <c r="M55" s="37">
        <f>SUMIFS(СВЦЭМ!$C$34:$C$777,СВЦЭМ!$A$34:$A$777,$A55,СВЦЭМ!$B$34:$B$777,M$47)+'СЕТ СН'!$G$9+СВЦЭМ!$D$10+'СЕТ СН'!$G$5-'СЕТ СН'!$G$17</f>
        <v>4416.9358941099999</v>
      </c>
      <c r="N55" s="37">
        <f>SUMIFS(СВЦЭМ!$C$34:$C$777,СВЦЭМ!$A$34:$A$777,$A55,СВЦЭМ!$B$34:$B$777,N$47)+'СЕТ СН'!$G$9+СВЦЭМ!$D$10+'СЕТ СН'!$G$5-'СЕТ СН'!$G$17</f>
        <v>4430.4909970999997</v>
      </c>
      <c r="O55" s="37">
        <f>SUMIFS(СВЦЭМ!$C$34:$C$777,СВЦЭМ!$A$34:$A$777,$A55,СВЦЭМ!$B$34:$B$777,O$47)+'СЕТ СН'!$G$9+СВЦЭМ!$D$10+'СЕТ СН'!$G$5-'СЕТ СН'!$G$17</f>
        <v>4458.5446008199997</v>
      </c>
      <c r="P55" s="37">
        <f>SUMIFS(СВЦЭМ!$C$34:$C$777,СВЦЭМ!$A$34:$A$777,$A55,СВЦЭМ!$B$34:$B$777,P$47)+'СЕТ СН'!$G$9+СВЦЭМ!$D$10+'СЕТ СН'!$G$5-'СЕТ СН'!$G$17</f>
        <v>4432.70462881</v>
      </c>
      <c r="Q55" s="37">
        <f>SUMIFS(СВЦЭМ!$C$34:$C$777,СВЦЭМ!$A$34:$A$777,$A55,СВЦЭМ!$B$34:$B$777,Q$47)+'СЕТ СН'!$G$9+СВЦЭМ!$D$10+'СЕТ СН'!$G$5-'СЕТ СН'!$G$17</f>
        <v>4422.29428474</v>
      </c>
      <c r="R55" s="37">
        <f>SUMIFS(СВЦЭМ!$C$34:$C$777,СВЦЭМ!$A$34:$A$777,$A55,СВЦЭМ!$B$34:$B$777,R$47)+'СЕТ СН'!$G$9+СВЦЭМ!$D$10+'СЕТ СН'!$G$5-'СЕТ СН'!$G$17</f>
        <v>4419.0024416899996</v>
      </c>
      <c r="S55" s="37">
        <f>SUMIFS(СВЦЭМ!$C$34:$C$777,СВЦЭМ!$A$34:$A$777,$A55,СВЦЭМ!$B$34:$B$777,S$47)+'СЕТ СН'!$G$9+СВЦЭМ!$D$10+'СЕТ СН'!$G$5-'СЕТ СН'!$G$17</f>
        <v>4383.7743959500003</v>
      </c>
      <c r="T55" s="37">
        <f>SUMIFS(СВЦЭМ!$C$34:$C$777,СВЦЭМ!$A$34:$A$777,$A55,СВЦЭМ!$B$34:$B$777,T$47)+'СЕТ СН'!$G$9+СВЦЭМ!$D$10+'СЕТ СН'!$G$5-'СЕТ СН'!$G$17</f>
        <v>4346.1804728299994</v>
      </c>
      <c r="U55" s="37">
        <f>SUMIFS(СВЦЭМ!$C$34:$C$777,СВЦЭМ!$A$34:$A$777,$A55,СВЦЭМ!$B$34:$B$777,U$47)+'СЕТ СН'!$G$9+СВЦЭМ!$D$10+'СЕТ СН'!$G$5-'СЕТ СН'!$G$17</f>
        <v>4346.8265959600003</v>
      </c>
      <c r="V55" s="37">
        <f>SUMIFS(СВЦЭМ!$C$34:$C$777,СВЦЭМ!$A$34:$A$777,$A55,СВЦЭМ!$B$34:$B$777,V$47)+'СЕТ СН'!$G$9+СВЦЭМ!$D$10+'СЕТ СН'!$G$5-'СЕТ СН'!$G$17</f>
        <v>4366.4151026600002</v>
      </c>
      <c r="W55" s="37">
        <f>SUMIFS(СВЦЭМ!$C$34:$C$777,СВЦЭМ!$A$34:$A$777,$A55,СВЦЭМ!$B$34:$B$777,W$47)+'СЕТ СН'!$G$9+СВЦЭМ!$D$10+'СЕТ СН'!$G$5-'СЕТ СН'!$G$17</f>
        <v>4429.0811317299995</v>
      </c>
      <c r="X55" s="37">
        <f>SUMIFS(СВЦЭМ!$C$34:$C$777,СВЦЭМ!$A$34:$A$777,$A55,СВЦЭМ!$B$34:$B$777,X$47)+'СЕТ СН'!$G$9+СВЦЭМ!$D$10+'СЕТ СН'!$G$5-'СЕТ СН'!$G$17</f>
        <v>4507.4807240400005</v>
      </c>
      <c r="Y55" s="37">
        <f>SUMIFS(СВЦЭМ!$C$34:$C$777,СВЦЭМ!$A$34:$A$777,$A55,СВЦЭМ!$B$34:$B$777,Y$47)+'СЕТ СН'!$G$9+СВЦЭМ!$D$10+'СЕТ СН'!$G$5-'СЕТ СН'!$G$17</f>
        <v>4590.0261466900001</v>
      </c>
    </row>
    <row r="56" spans="1:25" ht="15.75" x14ac:dyDescent="0.2">
      <c r="A56" s="36">
        <f t="shared" si="1"/>
        <v>43078</v>
      </c>
      <c r="B56" s="37">
        <f>SUMIFS(СВЦЭМ!$C$34:$C$777,СВЦЭМ!$A$34:$A$777,$A56,СВЦЭМ!$B$34:$B$777,B$47)+'СЕТ СН'!$G$9+СВЦЭМ!$D$10+'СЕТ СН'!$G$5-'СЕТ СН'!$G$17</f>
        <v>4649.4062454599998</v>
      </c>
      <c r="C56" s="37">
        <f>SUMIFS(СВЦЭМ!$C$34:$C$777,СВЦЭМ!$A$34:$A$777,$A56,СВЦЭМ!$B$34:$B$777,C$47)+'СЕТ СН'!$G$9+СВЦЭМ!$D$10+'СЕТ СН'!$G$5-'СЕТ СН'!$G$17</f>
        <v>4700.1630703000001</v>
      </c>
      <c r="D56" s="37">
        <f>SUMIFS(СВЦЭМ!$C$34:$C$777,СВЦЭМ!$A$34:$A$777,$A56,СВЦЭМ!$B$34:$B$777,D$47)+'СЕТ СН'!$G$9+СВЦЭМ!$D$10+'СЕТ СН'!$G$5-'СЕТ СН'!$G$17</f>
        <v>4738.8617231200005</v>
      </c>
      <c r="E56" s="37">
        <f>SUMIFS(СВЦЭМ!$C$34:$C$777,СВЦЭМ!$A$34:$A$777,$A56,СВЦЭМ!$B$34:$B$777,E$47)+'СЕТ СН'!$G$9+СВЦЭМ!$D$10+'СЕТ СН'!$G$5-'СЕТ СН'!$G$17</f>
        <v>4750.3184309299995</v>
      </c>
      <c r="F56" s="37">
        <f>SUMIFS(СВЦЭМ!$C$34:$C$777,СВЦЭМ!$A$34:$A$777,$A56,СВЦЭМ!$B$34:$B$777,F$47)+'СЕТ СН'!$G$9+СВЦЭМ!$D$10+'СЕТ СН'!$G$5-'СЕТ СН'!$G$17</f>
        <v>4752.2665146399995</v>
      </c>
      <c r="G56" s="37">
        <f>SUMIFS(СВЦЭМ!$C$34:$C$777,СВЦЭМ!$A$34:$A$777,$A56,СВЦЭМ!$B$34:$B$777,G$47)+'СЕТ СН'!$G$9+СВЦЭМ!$D$10+'СЕТ СН'!$G$5-'СЕТ СН'!$G$17</f>
        <v>4740.7427698299998</v>
      </c>
      <c r="H56" s="37">
        <f>SUMIFS(СВЦЭМ!$C$34:$C$777,СВЦЭМ!$A$34:$A$777,$A56,СВЦЭМ!$B$34:$B$777,H$47)+'СЕТ СН'!$G$9+СВЦЭМ!$D$10+'СЕТ СН'!$G$5-'СЕТ СН'!$G$17</f>
        <v>4707.9323790999997</v>
      </c>
      <c r="I56" s="37">
        <f>SUMIFS(СВЦЭМ!$C$34:$C$777,СВЦЭМ!$A$34:$A$777,$A56,СВЦЭМ!$B$34:$B$777,I$47)+'СЕТ СН'!$G$9+СВЦЭМ!$D$10+'СЕТ СН'!$G$5-'СЕТ СН'!$G$17</f>
        <v>4646.9884821100004</v>
      </c>
      <c r="J56" s="37">
        <f>SUMIFS(СВЦЭМ!$C$34:$C$777,СВЦЭМ!$A$34:$A$777,$A56,СВЦЭМ!$B$34:$B$777,J$47)+'СЕТ СН'!$G$9+СВЦЭМ!$D$10+'СЕТ СН'!$G$5-'СЕТ СН'!$G$17</f>
        <v>4565.8214444100004</v>
      </c>
      <c r="K56" s="37">
        <f>SUMIFS(СВЦЭМ!$C$34:$C$777,СВЦЭМ!$A$34:$A$777,$A56,СВЦЭМ!$B$34:$B$777,K$47)+'СЕТ СН'!$G$9+СВЦЭМ!$D$10+'СЕТ СН'!$G$5-'СЕТ СН'!$G$17</f>
        <v>4460.9160826400002</v>
      </c>
      <c r="L56" s="37">
        <f>SUMIFS(СВЦЭМ!$C$34:$C$777,СВЦЭМ!$A$34:$A$777,$A56,СВЦЭМ!$B$34:$B$777,L$47)+'СЕТ СН'!$G$9+СВЦЭМ!$D$10+'СЕТ СН'!$G$5-'СЕТ СН'!$G$17</f>
        <v>4375.0880187100001</v>
      </c>
      <c r="M56" s="37">
        <f>SUMIFS(СВЦЭМ!$C$34:$C$777,СВЦЭМ!$A$34:$A$777,$A56,СВЦЭМ!$B$34:$B$777,M$47)+'СЕТ СН'!$G$9+СВЦЭМ!$D$10+'СЕТ СН'!$G$5-'СЕТ СН'!$G$17</f>
        <v>4357.1730244400005</v>
      </c>
      <c r="N56" s="37">
        <f>SUMIFS(СВЦЭМ!$C$34:$C$777,СВЦЭМ!$A$34:$A$777,$A56,СВЦЭМ!$B$34:$B$777,N$47)+'СЕТ СН'!$G$9+СВЦЭМ!$D$10+'СЕТ СН'!$G$5-'СЕТ СН'!$G$17</f>
        <v>4351.0777194100001</v>
      </c>
      <c r="O56" s="37">
        <f>SUMIFS(СВЦЭМ!$C$34:$C$777,СВЦЭМ!$A$34:$A$777,$A56,СВЦЭМ!$B$34:$B$777,O$47)+'СЕТ СН'!$G$9+СВЦЭМ!$D$10+'СЕТ СН'!$G$5-'СЕТ СН'!$G$17</f>
        <v>4345.8030657600002</v>
      </c>
      <c r="P56" s="37">
        <f>SUMIFS(СВЦЭМ!$C$34:$C$777,СВЦЭМ!$A$34:$A$777,$A56,СВЦЭМ!$B$34:$B$777,P$47)+'СЕТ СН'!$G$9+СВЦЭМ!$D$10+'СЕТ СН'!$G$5-'СЕТ СН'!$G$17</f>
        <v>4342.5941918200006</v>
      </c>
      <c r="Q56" s="37">
        <f>SUMIFS(СВЦЭМ!$C$34:$C$777,СВЦЭМ!$A$34:$A$777,$A56,СВЦЭМ!$B$34:$B$777,Q$47)+'СЕТ СН'!$G$9+СВЦЭМ!$D$10+'СЕТ СН'!$G$5-'СЕТ СН'!$G$17</f>
        <v>4344.5397175300004</v>
      </c>
      <c r="R56" s="37">
        <f>SUMIFS(СВЦЭМ!$C$34:$C$777,СВЦЭМ!$A$34:$A$777,$A56,СВЦЭМ!$B$34:$B$777,R$47)+'СЕТ СН'!$G$9+СВЦЭМ!$D$10+'СЕТ СН'!$G$5-'СЕТ СН'!$G$17</f>
        <v>4347.9149361399996</v>
      </c>
      <c r="S56" s="37">
        <f>SUMIFS(СВЦЭМ!$C$34:$C$777,СВЦЭМ!$A$34:$A$777,$A56,СВЦЭМ!$B$34:$B$777,S$47)+'СЕТ СН'!$G$9+СВЦЭМ!$D$10+'СЕТ СН'!$G$5-'СЕТ СН'!$G$17</f>
        <v>4357.31227967</v>
      </c>
      <c r="T56" s="37">
        <f>SUMIFS(СВЦЭМ!$C$34:$C$777,СВЦЭМ!$A$34:$A$777,$A56,СВЦЭМ!$B$34:$B$777,T$47)+'СЕТ СН'!$G$9+СВЦЭМ!$D$10+'СЕТ СН'!$G$5-'СЕТ СН'!$G$17</f>
        <v>4365.2871321800003</v>
      </c>
      <c r="U56" s="37">
        <f>SUMIFS(СВЦЭМ!$C$34:$C$777,СВЦЭМ!$A$34:$A$777,$A56,СВЦЭМ!$B$34:$B$777,U$47)+'СЕТ СН'!$G$9+СВЦЭМ!$D$10+'СЕТ СН'!$G$5-'СЕТ СН'!$G$17</f>
        <v>4360.9494703600003</v>
      </c>
      <c r="V56" s="37">
        <f>SUMIFS(СВЦЭМ!$C$34:$C$777,СВЦЭМ!$A$34:$A$777,$A56,СВЦЭМ!$B$34:$B$777,V$47)+'СЕТ СН'!$G$9+СВЦЭМ!$D$10+'СЕТ СН'!$G$5-'СЕТ СН'!$G$17</f>
        <v>4359.0788449900001</v>
      </c>
      <c r="W56" s="37">
        <f>SUMIFS(СВЦЭМ!$C$34:$C$777,СВЦЭМ!$A$34:$A$777,$A56,СВЦЭМ!$B$34:$B$777,W$47)+'СЕТ СН'!$G$9+СВЦЭМ!$D$10+'СЕТ СН'!$G$5-'СЕТ СН'!$G$17</f>
        <v>4451.7298874899998</v>
      </c>
      <c r="X56" s="37">
        <f>SUMIFS(СВЦЭМ!$C$34:$C$777,СВЦЭМ!$A$34:$A$777,$A56,СВЦЭМ!$B$34:$B$777,X$47)+'СЕТ СН'!$G$9+СВЦЭМ!$D$10+'СЕТ СН'!$G$5-'СЕТ СН'!$G$17</f>
        <v>4529.8198192899999</v>
      </c>
      <c r="Y56" s="37">
        <f>SUMIFS(СВЦЭМ!$C$34:$C$777,СВЦЭМ!$A$34:$A$777,$A56,СВЦЭМ!$B$34:$B$777,Y$47)+'СЕТ СН'!$G$9+СВЦЭМ!$D$10+'СЕТ СН'!$G$5-'СЕТ СН'!$G$17</f>
        <v>4615.1111145499999</v>
      </c>
    </row>
    <row r="57" spans="1:25" ht="15.75" x14ac:dyDescent="0.2">
      <c r="A57" s="36">
        <f t="shared" si="1"/>
        <v>43079</v>
      </c>
      <c r="B57" s="37">
        <f>SUMIFS(СВЦЭМ!$C$34:$C$777,СВЦЭМ!$A$34:$A$777,$A57,СВЦЭМ!$B$34:$B$777,B$47)+'СЕТ СН'!$G$9+СВЦЭМ!$D$10+'СЕТ СН'!$G$5-'СЕТ СН'!$G$17</f>
        <v>4651.3990351800003</v>
      </c>
      <c r="C57" s="37">
        <f>SUMIFS(СВЦЭМ!$C$34:$C$777,СВЦЭМ!$A$34:$A$777,$A57,СВЦЭМ!$B$34:$B$777,C$47)+'СЕТ СН'!$G$9+СВЦЭМ!$D$10+'СЕТ СН'!$G$5-'СЕТ СН'!$G$17</f>
        <v>4629.2580479500002</v>
      </c>
      <c r="D57" s="37">
        <f>SUMIFS(СВЦЭМ!$C$34:$C$777,СВЦЭМ!$A$34:$A$777,$A57,СВЦЭМ!$B$34:$B$777,D$47)+'СЕТ СН'!$G$9+СВЦЭМ!$D$10+'СЕТ СН'!$G$5-'СЕТ СН'!$G$17</f>
        <v>4633.4607393999995</v>
      </c>
      <c r="E57" s="37">
        <f>SUMIFS(СВЦЭМ!$C$34:$C$777,СВЦЭМ!$A$34:$A$777,$A57,СВЦЭМ!$B$34:$B$777,E$47)+'СЕТ СН'!$G$9+СВЦЭМ!$D$10+'СЕТ СН'!$G$5-'СЕТ СН'!$G$17</f>
        <v>4634.0700383800004</v>
      </c>
      <c r="F57" s="37">
        <f>SUMIFS(СВЦЭМ!$C$34:$C$777,СВЦЭМ!$A$34:$A$777,$A57,СВЦЭМ!$B$34:$B$777,F$47)+'СЕТ СН'!$G$9+СВЦЭМ!$D$10+'СЕТ СН'!$G$5-'СЕТ СН'!$G$17</f>
        <v>4632.27433139</v>
      </c>
      <c r="G57" s="37">
        <f>SUMIFS(СВЦЭМ!$C$34:$C$777,СВЦЭМ!$A$34:$A$777,$A57,СВЦЭМ!$B$34:$B$777,G$47)+'СЕТ СН'!$G$9+СВЦЭМ!$D$10+'СЕТ СН'!$G$5-'СЕТ СН'!$G$17</f>
        <v>4634.7111951999996</v>
      </c>
      <c r="H57" s="37">
        <f>SUMIFS(СВЦЭМ!$C$34:$C$777,СВЦЭМ!$A$34:$A$777,$A57,СВЦЭМ!$B$34:$B$777,H$47)+'СЕТ СН'!$G$9+СВЦЭМ!$D$10+'СЕТ СН'!$G$5-'СЕТ СН'!$G$17</f>
        <v>4623.6150263899999</v>
      </c>
      <c r="I57" s="37">
        <f>SUMIFS(СВЦЭМ!$C$34:$C$777,СВЦЭМ!$A$34:$A$777,$A57,СВЦЭМ!$B$34:$B$777,I$47)+'СЕТ СН'!$G$9+СВЦЭМ!$D$10+'СЕТ СН'!$G$5-'СЕТ СН'!$G$17</f>
        <v>4586.7977736900002</v>
      </c>
      <c r="J57" s="37">
        <f>SUMIFS(СВЦЭМ!$C$34:$C$777,СВЦЭМ!$A$34:$A$777,$A57,СВЦЭМ!$B$34:$B$777,J$47)+'СЕТ СН'!$G$9+СВЦЭМ!$D$10+'СЕТ СН'!$G$5-'СЕТ СН'!$G$17</f>
        <v>4495.9703474600001</v>
      </c>
      <c r="K57" s="37">
        <f>SUMIFS(СВЦЭМ!$C$34:$C$777,СВЦЭМ!$A$34:$A$777,$A57,СВЦЭМ!$B$34:$B$777,K$47)+'СЕТ СН'!$G$9+СВЦЭМ!$D$10+'СЕТ СН'!$G$5-'СЕТ СН'!$G$17</f>
        <v>4487.68788898</v>
      </c>
      <c r="L57" s="37">
        <f>SUMIFS(СВЦЭМ!$C$34:$C$777,СВЦЭМ!$A$34:$A$777,$A57,СВЦЭМ!$B$34:$B$777,L$47)+'СЕТ СН'!$G$9+СВЦЭМ!$D$10+'СЕТ СН'!$G$5-'СЕТ СН'!$G$17</f>
        <v>4383.3590785899996</v>
      </c>
      <c r="M57" s="37">
        <f>SUMIFS(СВЦЭМ!$C$34:$C$777,СВЦЭМ!$A$34:$A$777,$A57,СВЦЭМ!$B$34:$B$777,M$47)+'СЕТ СН'!$G$9+СВЦЭМ!$D$10+'СЕТ СН'!$G$5-'СЕТ СН'!$G$17</f>
        <v>4371.14802702</v>
      </c>
      <c r="N57" s="37">
        <f>SUMIFS(СВЦЭМ!$C$34:$C$777,СВЦЭМ!$A$34:$A$777,$A57,СВЦЭМ!$B$34:$B$777,N$47)+'СЕТ СН'!$G$9+СВЦЭМ!$D$10+'СЕТ СН'!$G$5-'СЕТ СН'!$G$17</f>
        <v>4438.9355326099994</v>
      </c>
      <c r="O57" s="37">
        <f>SUMIFS(СВЦЭМ!$C$34:$C$777,СВЦЭМ!$A$34:$A$777,$A57,СВЦЭМ!$B$34:$B$777,O$47)+'СЕТ СН'!$G$9+СВЦЭМ!$D$10+'СЕТ СН'!$G$5-'СЕТ СН'!$G$17</f>
        <v>4435.1268440599997</v>
      </c>
      <c r="P57" s="37">
        <f>SUMIFS(СВЦЭМ!$C$34:$C$777,СВЦЭМ!$A$34:$A$777,$A57,СВЦЭМ!$B$34:$B$777,P$47)+'СЕТ СН'!$G$9+СВЦЭМ!$D$10+'СЕТ СН'!$G$5-'СЕТ СН'!$G$17</f>
        <v>4430.8919567000003</v>
      </c>
      <c r="Q57" s="37">
        <f>SUMIFS(СВЦЭМ!$C$34:$C$777,СВЦЭМ!$A$34:$A$777,$A57,СВЦЭМ!$B$34:$B$777,Q$47)+'СЕТ СН'!$G$9+СВЦЭМ!$D$10+'СЕТ СН'!$G$5-'СЕТ СН'!$G$17</f>
        <v>4427.4607437499999</v>
      </c>
      <c r="R57" s="37">
        <f>SUMIFS(СВЦЭМ!$C$34:$C$777,СВЦЭМ!$A$34:$A$777,$A57,СВЦЭМ!$B$34:$B$777,R$47)+'СЕТ СН'!$G$9+СВЦЭМ!$D$10+'СЕТ СН'!$G$5-'СЕТ СН'!$G$17</f>
        <v>4432.8387055499998</v>
      </c>
      <c r="S57" s="37">
        <f>SUMIFS(СВЦЭМ!$C$34:$C$777,СВЦЭМ!$A$34:$A$777,$A57,СВЦЭМ!$B$34:$B$777,S$47)+'СЕТ СН'!$G$9+СВЦЭМ!$D$10+'СЕТ СН'!$G$5-'СЕТ СН'!$G$17</f>
        <v>4393.0701183399997</v>
      </c>
      <c r="T57" s="37">
        <f>SUMIFS(СВЦЭМ!$C$34:$C$777,СВЦЭМ!$A$34:$A$777,$A57,СВЦЭМ!$B$34:$B$777,T$47)+'СЕТ СН'!$G$9+СВЦЭМ!$D$10+'СЕТ СН'!$G$5-'СЕТ СН'!$G$17</f>
        <v>4347.8061682799998</v>
      </c>
      <c r="U57" s="37">
        <f>SUMIFS(СВЦЭМ!$C$34:$C$777,СВЦЭМ!$A$34:$A$777,$A57,СВЦЭМ!$B$34:$B$777,U$47)+'СЕТ СН'!$G$9+СВЦЭМ!$D$10+'СЕТ СН'!$G$5-'СЕТ СН'!$G$17</f>
        <v>4344.3171689000001</v>
      </c>
      <c r="V57" s="37">
        <f>SUMIFS(СВЦЭМ!$C$34:$C$777,СВЦЭМ!$A$34:$A$777,$A57,СВЦЭМ!$B$34:$B$777,V$47)+'СЕТ СН'!$G$9+СВЦЭМ!$D$10+'СЕТ СН'!$G$5-'СЕТ СН'!$G$17</f>
        <v>4344.6601903199999</v>
      </c>
      <c r="W57" s="37">
        <f>SUMIFS(СВЦЭМ!$C$34:$C$777,СВЦЭМ!$A$34:$A$777,$A57,СВЦЭМ!$B$34:$B$777,W$47)+'СЕТ СН'!$G$9+СВЦЭМ!$D$10+'СЕТ СН'!$G$5-'СЕТ СН'!$G$17</f>
        <v>4383.0376504100004</v>
      </c>
      <c r="X57" s="37">
        <f>SUMIFS(СВЦЭМ!$C$34:$C$777,СВЦЭМ!$A$34:$A$777,$A57,СВЦЭМ!$B$34:$B$777,X$47)+'СЕТ СН'!$G$9+СВЦЭМ!$D$10+'СЕТ СН'!$G$5-'СЕТ СН'!$G$17</f>
        <v>4527.2184954599998</v>
      </c>
      <c r="Y57" s="37">
        <f>SUMIFS(СВЦЭМ!$C$34:$C$777,СВЦЭМ!$A$34:$A$777,$A57,СВЦЭМ!$B$34:$B$777,Y$47)+'СЕТ СН'!$G$9+СВЦЭМ!$D$10+'СЕТ СН'!$G$5-'СЕТ СН'!$G$17</f>
        <v>4543.0406777400003</v>
      </c>
    </row>
    <row r="58" spans="1:25" ht="15.75" x14ac:dyDescent="0.2">
      <c r="A58" s="36">
        <f t="shared" si="1"/>
        <v>43080</v>
      </c>
      <c r="B58" s="37">
        <f>SUMIFS(СВЦЭМ!$C$34:$C$777,СВЦЭМ!$A$34:$A$777,$A58,СВЦЭМ!$B$34:$B$777,B$47)+'СЕТ СН'!$G$9+СВЦЭМ!$D$10+'СЕТ СН'!$G$5-'СЕТ СН'!$G$17</f>
        <v>4620.9194561799995</v>
      </c>
      <c r="C58" s="37">
        <f>SUMIFS(СВЦЭМ!$C$34:$C$777,СВЦЭМ!$A$34:$A$777,$A58,СВЦЭМ!$B$34:$B$777,C$47)+'СЕТ СН'!$G$9+СВЦЭМ!$D$10+'СЕТ СН'!$G$5-'СЕТ СН'!$G$17</f>
        <v>4685.0985851699998</v>
      </c>
      <c r="D58" s="37">
        <f>SUMIFS(СВЦЭМ!$C$34:$C$777,СВЦЭМ!$A$34:$A$777,$A58,СВЦЭМ!$B$34:$B$777,D$47)+'СЕТ СН'!$G$9+СВЦЭМ!$D$10+'СЕТ СН'!$G$5-'СЕТ СН'!$G$17</f>
        <v>4724.38724869</v>
      </c>
      <c r="E58" s="37">
        <f>SUMIFS(СВЦЭМ!$C$34:$C$777,СВЦЭМ!$A$34:$A$777,$A58,СВЦЭМ!$B$34:$B$777,E$47)+'СЕТ СН'!$G$9+СВЦЭМ!$D$10+'СЕТ СН'!$G$5-'СЕТ СН'!$G$17</f>
        <v>4732.38647993</v>
      </c>
      <c r="F58" s="37">
        <f>SUMIFS(СВЦЭМ!$C$34:$C$777,СВЦЭМ!$A$34:$A$777,$A58,СВЦЭМ!$B$34:$B$777,F$47)+'СЕТ СН'!$G$9+СВЦЭМ!$D$10+'СЕТ СН'!$G$5-'СЕТ СН'!$G$17</f>
        <v>4729.70175819</v>
      </c>
      <c r="G58" s="37">
        <f>SUMIFS(СВЦЭМ!$C$34:$C$777,СВЦЭМ!$A$34:$A$777,$A58,СВЦЭМ!$B$34:$B$777,G$47)+'СЕТ СН'!$G$9+СВЦЭМ!$D$10+'СЕТ СН'!$G$5-'СЕТ СН'!$G$17</f>
        <v>4705.6298157299998</v>
      </c>
      <c r="H58" s="37">
        <f>SUMIFS(СВЦЭМ!$C$34:$C$777,СВЦЭМ!$A$34:$A$777,$A58,СВЦЭМ!$B$34:$B$777,H$47)+'СЕТ СН'!$G$9+СВЦЭМ!$D$10+'СЕТ СН'!$G$5-'СЕТ СН'!$G$17</f>
        <v>4663.1131870400004</v>
      </c>
      <c r="I58" s="37">
        <f>SUMIFS(СВЦЭМ!$C$34:$C$777,СВЦЭМ!$A$34:$A$777,$A58,СВЦЭМ!$B$34:$B$777,I$47)+'СЕТ СН'!$G$9+СВЦЭМ!$D$10+'СЕТ СН'!$G$5-'СЕТ СН'!$G$17</f>
        <v>4589.6838765900002</v>
      </c>
      <c r="J58" s="37">
        <f>SUMIFS(СВЦЭМ!$C$34:$C$777,СВЦЭМ!$A$34:$A$777,$A58,СВЦЭМ!$B$34:$B$777,J$47)+'СЕТ СН'!$G$9+СВЦЭМ!$D$10+'СЕТ СН'!$G$5-'СЕТ СН'!$G$17</f>
        <v>4528.6035129100001</v>
      </c>
      <c r="K58" s="37">
        <f>SUMIFS(СВЦЭМ!$C$34:$C$777,СВЦЭМ!$A$34:$A$777,$A58,СВЦЭМ!$B$34:$B$777,K$47)+'СЕТ СН'!$G$9+СВЦЭМ!$D$10+'СЕТ СН'!$G$5-'СЕТ СН'!$G$17</f>
        <v>4449.9146681700004</v>
      </c>
      <c r="L58" s="37">
        <f>SUMIFS(СВЦЭМ!$C$34:$C$777,СВЦЭМ!$A$34:$A$777,$A58,СВЦЭМ!$B$34:$B$777,L$47)+'СЕТ СН'!$G$9+СВЦЭМ!$D$10+'СЕТ СН'!$G$5-'СЕТ СН'!$G$17</f>
        <v>4384.6616982100004</v>
      </c>
      <c r="M58" s="37">
        <f>SUMIFS(СВЦЭМ!$C$34:$C$777,СВЦЭМ!$A$34:$A$777,$A58,СВЦЭМ!$B$34:$B$777,M$47)+'СЕТ СН'!$G$9+СВЦЭМ!$D$10+'СЕТ СН'!$G$5-'СЕТ СН'!$G$17</f>
        <v>4370.2467474300001</v>
      </c>
      <c r="N58" s="37">
        <f>SUMIFS(СВЦЭМ!$C$34:$C$777,СВЦЭМ!$A$34:$A$777,$A58,СВЦЭМ!$B$34:$B$777,N$47)+'СЕТ СН'!$G$9+СВЦЭМ!$D$10+'СЕТ СН'!$G$5-'СЕТ СН'!$G$17</f>
        <v>4361.4783085199997</v>
      </c>
      <c r="O58" s="37">
        <f>SUMIFS(СВЦЭМ!$C$34:$C$777,СВЦЭМ!$A$34:$A$777,$A58,СВЦЭМ!$B$34:$B$777,O$47)+'СЕТ СН'!$G$9+СВЦЭМ!$D$10+'СЕТ СН'!$G$5-'СЕТ СН'!$G$17</f>
        <v>4385.4664716200004</v>
      </c>
      <c r="P58" s="37">
        <f>SUMIFS(СВЦЭМ!$C$34:$C$777,СВЦЭМ!$A$34:$A$777,$A58,СВЦЭМ!$B$34:$B$777,P$47)+'СЕТ СН'!$G$9+СВЦЭМ!$D$10+'СЕТ СН'!$G$5-'СЕТ СН'!$G$17</f>
        <v>4401.4446982400004</v>
      </c>
      <c r="Q58" s="37">
        <f>SUMIFS(СВЦЭМ!$C$34:$C$777,СВЦЭМ!$A$34:$A$777,$A58,СВЦЭМ!$B$34:$B$777,Q$47)+'СЕТ СН'!$G$9+СВЦЭМ!$D$10+'СЕТ СН'!$G$5-'СЕТ СН'!$G$17</f>
        <v>4418.5248490699996</v>
      </c>
      <c r="R58" s="37">
        <f>SUMIFS(СВЦЭМ!$C$34:$C$777,СВЦЭМ!$A$34:$A$777,$A58,СВЦЭМ!$B$34:$B$777,R$47)+'СЕТ СН'!$G$9+СВЦЭМ!$D$10+'СЕТ СН'!$G$5-'СЕТ СН'!$G$17</f>
        <v>4423.13969653</v>
      </c>
      <c r="S58" s="37">
        <f>SUMIFS(СВЦЭМ!$C$34:$C$777,СВЦЭМ!$A$34:$A$777,$A58,СВЦЭМ!$B$34:$B$777,S$47)+'СЕТ СН'!$G$9+СВЦЭМ!$D$10+'СЕТ СН'!$G$5-'СЕТ СН'!$G$17</f>
        <v>4428.0987139099998</v>
      </c>
      <c r="T58" s="37">
        <f>SUMIFS(СВЦЭМ!$C$34:$C$777,СВЦЭМ!$A$34:$A$777,$A58,СВЦЭМ!$B$34:$B$777,T$47)+'СЕТ СН'!$G$9+СВЦЭМ!$D$10+'СЕТ СН'!$G$5-'СЕТ СН'!$G$17</f>
        <v>4433.8260525400001</v>
      </c>
      <c r="U58" s="37">
        <f>SUMIFS(СВЦЭМ!$C$34:$C$777,СВЦЭМ!$A$34:$A$777,$A58,СВЦЭМ!$B$34:$B$777,U$47)+'СЕТ СН'!$G$9+СВЦЭМ!$D$10+'СЕТ СН'!$G$5-'СЕТ СН'!$G$17</f>
        <v>4429.0856532199996</v>
      </c>
      <c r="V58" s="37">
        <f>SUMIFS(СВЦЭМ!$C$34:$C$777,СВЦЭМ!$A$34:$A$777,$A58,СВЦЭМ!$B$34:$B$777,V$47)+'СЕТ СН'!$G$9+СВЦЭМ!$D$10+'СЕТ СН'!$G$5-'СЕТ СН'!$G$17</f>
        <v>4428.2319224000003</v>
      </c>
      <c r="W58" s="37">
        <f>SUMIFS(СВЦЭМ!$C$34:$C$777,СВЦЭМ!$A$34:$A$777,$A58,СВЦЭМ!$B$34:$B$777,W$47)+'СЕТ СН'!$G$9+СВЦЭМ!$D$10+'СЕТ СН'!$G$5-'СЕТ СН'!$G$17</f>
        <v>4504.5668546199995</v>
      </c>
      <c r="X58" s="37">
        <f>SUMIFS(СВЦЭМ!$C$34:$C$777,СВЦЭМ!$A$34:$A$777,$A58,СВЦЭМ!$B$34:$B$777,X$47)+'СЕТ СН'!$G$9+СВЦЭМ!$D$10+'СЕТ СН'!$G$5-'СЕТ СН'!$G$17</f>
        <v>4584.7195391300002</v>
      </c>
      <c r="Y58" s="37">
        <f>SUMIFS(СВЦЭМ!$C$34:$C$777,СВЦЭМ!$A$34:$A$777,$A58,СВЦЭМ!$B$34:$B$777,Y$47)+'СЕТ СН'!$G$9+СВЦЭМ!$D$10+'СЕТ СН'!$G$5-'СЕТ СН'!$G$17</f>
        <v>4664.62894856</v>
      </c>
    </row>
    <row r="59" spans="1:25" ht="15.75" x14ac:dyDescent="0.2">
      <c r="A59" s="36">
        <f t="shared" si="1"/>
        <v>43081</v>
      </c>
      <c r="B59" s="37">
        <f>SUMIFS(СВЦЭМ!$C$34:$C$777,СВЦЭМ!$A$34:$A$777,$A59,СВЦЭМ!$B$34:$B$777,B$47)+'СЕТ СН'!$G$9+СВЦЭМ!$D$10+'СЕТ СН'!$G$5-'СЕТ СН'!$G$17</f>
        <v>4711.4455855400001</v>
      </c>
      <c r="C59" s="37">
        <f>SUMIFS(СВЦЭМ!$C$34:$C$777,СВЦЭМ!$A$34:$A$777,$A59,СВЦЭМ!$B$34:$B$777,C$47)+'СЕТ СН'!$G$9+СВЦЭМ!$D$10+'СЕТ СН'!$G$5-'СЕТ СН'!$G$17</f>
        <v>4721.8319550799997</v>
      </c>
      <c r="D59" s="37">
        <f>SUMIFS(СВЦЭМ!$C$34:$C$777,СВЦЭМ!$A$34:$A$777,$A59,СВЦЭМ!$B$34:$B$777,D$47)+'СЕТ СН'!$G$9+СВЦЭМ!$D$10+'СЕТ СН'!$G$5-'СЕТ СН'!$G$17</f>
        <v>4740.6034157300001</v>
      </c>
      <c r="E59" s="37">
        <f>SUMIFS(СВЦЭМ!$C$34:$C$777,СВЦЭМ!$A$34:$A$777,$A59,СВЦЭМ!$B$34:$B$777,E$47)+'СЕТ СН'!$G$9+СВЦЭМ!$D$10+'СЕТ СН'!$G$5-'СЕТ СН'!$G$17</f>
        <v>4744.0825938199996</v>
      </c>
      <c r="F59" s="37">
        <f>SUMIFS(СВЦЭМ!$C$34:$C$777,СВЦЭМ!$A$34:$A$777,$A59,СВЦЭМ!$B$34:$B$777,F$47)+'СЕТ СН'!$G$9+СВЦЭМ!$D$10+'СЕТ СН'!$G$5-'СЕТ СН'!$G$17</f>
        <v>4743.5550022400002</v>
      </c>
      <c r="G59" s="37">
        <f>SUMIFS(СВЦЭМ!$C$34:$C$777,СВЦЭМ!$A$34:$A$777,$A59,СВЦЭМ!$B$34:$B$777,G$47)+'СЕТ СН'!$G$9+СВЦЭМ!$D$10+'СЕТ СН'!$G$5-'СЕТ СН'!$G$17</f>
        <v>4731.40246699</v>
      </c>
      <c r="H59" s="37">
        <f>SUMIFS(СВЦЭМ!$C$34:$C$777,СВЦЭМ!$A$34:$A$777,$A59,СВЦЭМ!$B$34:$B$777,H$47)+'СЕТ СН'!$G$9+СВЦЭМ!$D$10+'СЕТ СН'!$G$5-'СЕТ СН'!$G$17</f>
        <v>4714.9811165600004</v>
      </c>
      <c r="I59" s="37">
        <f>SUMIFS(СВЦЭМ!$C$34:$C$777,СВЦЭМ!$A$34:$A$777,$A59,СВЦЭМ!$B$34:$B$777,I$47)+'СЕТ СН'!$G$9+СВЦЭМ!$D$10+'СЕТ СН'!$G$5-'СЕТ СН'!$G$17</f>
        <v>4595.9943123499997</v>
      </c>
      <c r="J59" s="37">
        <f>SUMIFS(СВЦЭМ!$C$34:$C$777,СВЦЭМ!$A$34:$A$777,$A59,СВЦЭМ!$B$34:$B$777,J$47)+'СЕТ СН'!$G$9+СВЦЭМ!$D$10+'СЕТ СН'!$G$5-'СЕТ СН'!$G$17</f>
        <v>4536.3374947299999</v>
      </c>
      <c r="K59" s="37">
        <f>SUMIFS(СВЦЭМ!$C$34:$C$777,СВЦЭМ!$A$34:$A$777,$A59,СВЦЭМ!$B$34:$B$777,K$47)+'СЕТ СН'!$G$9+СВЦЭМ!$D$10+'СЕТ СН'!$G$5-'СЕТ СН'!$G$17</f>
        <v>4467.46412014</v>
      </c>
      <c r="L59" s="37">
        <f>SUMIFS(СВЦЭМ!$C$34:$C$777,СВЦЭМ!$A$34:$A$777,$A59,СВЦЭМ!$B$34:$B$777,L$47)+'СЕТ СН'!$G$9+СВЦЭМ!$D$10+'СЕТ СН'!$G$5-'СЕТ СН'!$G$17</f>
        <v>4404.9446249600005</v>
      </c>
      <c r="M59" s="37">
        <f>SUMIFS(СВЦЭМ!$C$34:$C$777,СВЦЭМ!$A$34:$A$777,$A59,СВЦЭМ!$B$34:$B$777,M$47)+'СЕТ СН'!$G$9+СВЦЭМ!$D$10+'СЕТ СН'!$G$5-'СЕТ СН'!$G$17</f>
        <v>4393.9582126599998</v>
      </c>
      <c r="N59" s="37">
        <f>SUMIFS(СВЦЭМ!$C$34:$C$777,СВЦЭМ!$A$34:$A$777,$A59,СВЦЭМ!$B$34:$B$777,N$47)+'СЕТ СН'!$G$9+СВЦЭМ!$D$10+'СЕТ СН'!$G$5-'СЕТ СН'!$G$17</f>
        <v>4394.6780682400004</v>
      </c>
      <c r="O59" s="37">
        <f>SUMIFS(СВЦЭМ!$C$34:$C$777,СВЦЭМ!$A$34:$A$777,$A59,СВЦЭМ!$B$34:$B$777,O$47)+'СЕТ СН'!$G$9+СВЦЭМ!$D$10+'СЕТ СН'!$G$5-'СЕТ СН'!$G$17</f>
        <v>4475.4463584000005</v>
      </c>
      <c r="P59" s="37">
        <f>SUMIFS(СВЦЭМ!$C$34:$C$777,СВЦЭМ!$A$34:$A$777,$A59,СВЦЭМ!$B$34:$B$777,P$47)+'СЕТ СН'!$G$9+СВЦЭМ!$D$10+'СЕТ СН'!$G$5-'СЕТ СН'!$G$17</f>
        <v>4498.1314594400001</v>
      </c>
      <c r="Q59" s="37">
        <f>SUMIFS(СВЦЭМ!$C$34:$C$777,СВЦЭМ!$A$34:$A$777,$A59,СВЦЭМ!$B$34:$B$777,Q$47)+'СЕТ СН'!$G$9+СВЦЭМ!$D$10+'СЕТ СН'!$G$5-'СЕТ СН'!$G$17</f>
        <v>4501.00758546</v>
      </c>
      <c r="R59" s="37">
        <f>SUMIFS(СВЦЭМ!$C$34:$C$777,СВЦЭМ!$A$34:$A$777,$A59,СВЦЭМ!$B$34:$B$777,R$47)+'СЕТ СН'!$G$9+СВЦЭМ!$D$10+'СЕТ СН'!$G$5-'СЕТ СН'!$G$17</f>
        <v>4441.5561144599997</v>
      </c>
      <c r="S59" s="37">
        <f>SUMIFS(СВЦЭМ!$C$34:$C$777,СВЦЭМ!$A$34:$A$777,$A59,СВЦЭМ!$B$34:$B$777,S$47)+'СЕТ СН'!$G$9+СВЦЭМ!$D$10+'СЕТ СН'!$G$5-'СЕТ СН'!$G$17</f>
        <v>4434.2249917700001</v>
      </c>
      <c r="T59" s="37">
        <f>SUMIFS(СВЦЭМ!$C$34:$C$777,СВЦЭМ!$A$34:$A$777,$A59,СВЦЭМ!$B$34:$B$777,T$47)+'СЕТ СН'!$G$9+СВЦЭМ!$D$10+'СЕТ СН'!$G$5-'СЕТ СН'!$G$17</f>
        <v>4443.9652314599998</v>
      </c>
      <c r="U59" s="37">
        <f>SUMIFS(СВЦЭМ!$C$34:$C$777,СВЦЭМ!$A$34:$A$777,$A59,СВЦЭМ!$B$34:$B$777,U$47)+'СЕТ СН'!$G$9+СВЦЭМ!$D$10+'СЕТ СН'!$G$5-'СЕТ СН'!$G$17</f>
        <v>4449.34421286</v>
      </c>
      <c r="V59" s="37">
        <f>SUMIFS(СВЦЭМ!$C$34:$C$777,СВЦЭМ!$A$34:$A$777,$A59,СВЦЭМ!$B$34:$B$777,V$47)+'СЕТ СН'!$G$9+СВЦЭМ!$D$10+'СЕТ СН'!$G$5-'СЕТ СН'!$G$17</f>
        <v>4455.0341580200002</v>
      </c>
      <c r="W59" s="37">
        <f>SUMIFS(СВЦЭМ!$C$34:$C$777,СВЦЭМ!$A$34:$A$777,$A59,СВЦЭМ!$B$34:$B$777,W$47)+'СЕТ СН'!$G$9+СВЦЭМ!$D$10+'СЕТ СН'!$G$5-'СЕТ СН'!$G$17</f>
        <v>4499.7554888900004</v>
      </c>
      <c r="X59" s="37">
        <f>SUMIFS(СВЦЭМ!$C$34:$C$777,СВЦЭМ!$A$34:$A$777,$A59,СВЦЭМ!$B$34:$B$777,X$47)+'СЕТ СН'!$G$9+СВЦЭМ!$D$10+'СЕТ СН'!$G$5-'СЕТ СН'!$G$17</f>
        <v>4572.9273914300002</v>
      </c>
      <c r="Y59" s="37">
        <f>SUMIFS(СВЦЭМ!$C$34:$C$777,СВЦЭМ!$A$34:$A$777,$A59,СВЦЭМ!$B$34:$B$777,Y$47)+'СЕТ СН'!$G$9+СВЦЭМ!$D$10+'СЕТ СН'!$G$5-'СЕТ СН'!$G$17</f>
        <v>4608.1650016599997</v>
      </c>
    </row>
    <row r="60" spans="1:25" ht="15.75" x14ac:dyDescent="0.2">
      <c r="A60" s="36">
        <f t="shared" si="1"/>
        <v>43082</v>
      </c>
      <c r="B60" s="37">
        <f>SUMIFS(СВЦЭМ!$C$34:$C$777,СВЦЭМ!$A$34:$A$777,$A60,СВЦЭМ!$B$34:$B$777,B$47)+'СЕТ СН'!$G$9+СВЦЭМ!$D$10+'СЕТ СН'!$G$5-'СЕТ СН'!$G$17</f>
        <v>4662.3675859200002</v>
      </c>
      <c r="C60" s="37">
        <f>SUMIFS(СВЦЭМ!$C$34:$C$777,СВЦЭМ!$A$34:$A$777,$A60,СВЦЭМ!$B$34:$B$777,C$47)+'СЕТ СН'!$G$9+СВЦЭМ!$D$10+'СЕТ СН'!$G$5-'СЕТ СН'!$G$17</f>
        <v>4724.6923544399997</v>
      </c>
      <c r="D60" s="37">
        <f>SUMIFS(СВЦЭМ!$C$34:$C$777,СВЦЭМ!$A$34:$A$777,$A60,СВЦЭМ!$B$34:$B$777,D$47)+'СЕТ СН'!$G$9+СВЦЭМ!$D$10+'СЕТ СН'!$G$5-'СЕТ СН'!$G$17</f>
        <v>4746.0124249800001</v>
      </c>
      <c r="E60" s="37">
        <f>SUMIFS(СВЦЭМ!$C$34:$C$777,СВЦЭМ!$A$34:$A$777,$A60,СВЦЭМ!$B$34:$B$777,E$47)+'СЕТ СН'!$G$9+СВЦЭМ!$D$10+'СЕТ СН'!$G$5-'СЕТ СН'!$G$17</f>
        <v>4749.8242696899997</v>
      </c>
      <c r="F60" s="37">
        <f>SUMIFS(СВЦЭМ!$C$34:$C$777,СВЦЭМ!$A$34:$A$777,$A60,СВЦЭМ!$B$34:$B$777,F$47)+'СЕТ СН'!$G$9+СВЦЭМ!$D$10+'СЕТ СН'!$G$5-'СЕТ СН'!$G$17</f>
        <v>4751.0781671100003</v>
      </c>
      <c r="G60" s="37">
        <f>SUMIFS(СВЦЭМ!$C$34:$C$777,СВЦЭМ!$A$34:$A$777,$A60,СВЦЭМ!$B$34:$B$777,G$47)+'СЕТ СН'!$G$9+СВЦЭМ!$D$10+'СЕТ СН'!$G$5-'СЕТ СН'!$G$17</f>
        <v>4744.5898496999998</v>
      </c>
      <c r="H60" s="37">
        <f>SUMIFS(СВЦЭМ!$C$34:$C$777,СВЦЭМ!$A$34:$A$777,$A60,СВЦЭМ!$B$34:$B$777,H$47)+'СЕТ СН'!$G$9+СВЦЭМ!$D$10+'СЕТ СН'!$G$5-'СЕТ СН'!$G$17</f>
        <v>4678.6981248900001</v>
      </c>
      <c r="I60" s="37">
        <f>SUMIFS(СВЦЭМ!$C$34:$C$777,СВЦЭМ!$A$34:$A$777,$A60,СВЦЭМ!$B$34:$B$777,I$47)+'СЕТ СН'!$G$9+СВЦЭМ!$D$10+'СЕТ СН'!$G$5-'СЕТ СН'!$G$17</f>
        <v>4593.0768614500003</v>
      </c>
      <c r="J60" s="37">
        <f>SUMIFS(СВЦЭМ!$C$34:$C$777,СВЦЭМ!$A$34:$A$777,$A60,СВЦЭМ!$B$34:$B$777,J$47)+'СЕТ СН'!$G$9+СВЦЭМ!$D$10+'СЕТ СН'!$G$5-'СЕТ СН'!$G$17</f>
        <v>4574.2572697899996</v>
      </c>
      <c r="K60" s="37">
        <f>SUMIFS(СВЦЭМ!$C$34:$C$777,СВЦЭМ!$A$34:$A$777,$A60,СВЦЭМ!$B$34:$B$777,K$47)+'СЕТ СН'!$G$9+СВЦЭМ!$D$10+'СЕТ СН'!$G$5-'СЕТ СН'!$G$17</f>
        <v>4510.70428438</v>
      </c>
      <c r="L60" s="37">
        <f>SUMIFS(СВЦЭМ!$C$34:$C$777,СВЦЭМ!$A$34:$A$777,$A60,СВЦЭМ!$B$34:$B$777,L$47)+'СЕТ СН'!$G$9+СВЦЭМ!$D$10+'СЕТ СН'!$G$5-'СЕТ СН'!$G$17</f>
        <v>4453.6168612399997</v>
      </c>
      <c r="M60" s="37">
        <f>SUMIFS(СВЦЭМ!$C$34:$C$777,СВЦЭМ!$A$34:$A$777,$A60,СВЦЭМ!$B$34:$B$777,M$47)+'СЕТ СН'!$G$9+СВЦЭМ!$D$10+'СЕТ СН'!$G$5-'СЕТ СН'!$G$17</f>
        <v>4428.4917593199998</v>
      </c>
      <c r="N60" s="37">
        <f>SUMIFS(СВЦЭМ!$C$34:$C$777,СВЦЭМ!$A$34:$A$777,$A60,СВЦЭМ!$B$34:$B$777,N$47)+'СЕТ СН'!$G$9+СВЦЭМ!$D$10+'СЕТ СН'!$G$5-'СЕТ СН'!$G$17</f>
        <v>4418.0191356599998</v>
      </c>
      <c r="O60" s="37">
        <f>SUMIFS(СВЦЭМ!$C$34:$C$777,СВЦЭМ!$A$34:$A$777,$A60,СВЦЭМ!$B$34:$B$777,O$47)+'СЕТ СН'!$G$9+СВЦЭМ!$D$10+'СЕТ СН'!$G$5-'СЕТ СН'!$G$17</f>
        <v>4416.5813842200005</v>
      </c>
      <c r="P60" s="37">
        <f>SUMIFS(СВЦЭМ!$C$34:$C$777,СВЦЭМ!$A$34:$A$777,$A60,СВЦЭМ!$B$34:$B$777,P$47)+'СЕТ СН'!$G$9+СВЦЭМ!$D$10+'СЕТ СН'!$G$5-'СЕТ СН'!$G$17</f>
        <v>4420.6416285800005</v>
      </c>
      <c r="Q60" s="37">
        <f>SUMIFS(СВЦЭМ!$C$34:$C$777,СВЦЭМ!$A$34:$A$777,$A60,СВЦЭМ!$B$34:$B$777,Q$47)+'СЕТ СН'!$G$9+СВЦЭМ!$D$10+'СЕТ СН'!$G$5-'СЕТ СН'!$G$17</f>
        <v>4423.3499034400002</v>
      </c>
      <c r="R60" s="37">
        <f>SUMIFS(СВЦЭМ!$C$34:$C$777,СВЦЭМ!$A$34:$A$777,$A60,СВЦЭМ!$B$34:$B$777,R$47)+'СЕТ СН'!$G$9+СВЦЭМ!$D$10+'СЕТ СН'!$G$5-'СЕТ СН'!$G$17</f>
        <v>4427.8028451499995</v>
      </c>
      <c r="S60" s="37">
        <f>SUMIFS(СВЦЭМ!$C$34:$C$777,СВЦЭМ!$A$34:$A$777,$A60,СВЦЭМ!$B$34:$B$777,S$47)+'СЕТ СН'!$G$9+СВЦЭМ!$D$10+'СЕТ СН'!$G$5-'СЕТ СН'!$G$17</f>
        <v>4428.5525886899995</v>
      </c>
      <c r="T60" s="37">
        <f>SUMIFS(СВЦЭМ!$C$34:$C$777,СВЦЭМ!$A$34:$A$777,$A60,СВЦЭМ!$B$34:$B$777,T$47)+'СЕТ СН'!$G$9+СВЦЭМ!$D$10+'СЕТ СН'!$G$5-'СЕТ СН'!$G$17</f>
        <v>4448.2380588300002</v>
      </c>
      <c r="U60" s="37">
        <f>SUMIFS(СВЦЭМ!$C$34:$C$777,СВЦЭМ!$A$34:$A$777,$A60,СВЦЭМ!$B$34:$B$777,U$47)+'СЕТ СН'!$G$9+СВЦЭМ!$D$10+'СЕТ СН'!$G$5-'СЕТ СН'!$G$17</f>
        <v>4450.6374236700003</v>
      </c>
      <c r="V60" s="37">
        <f>SUMIFS(СВЦЭМ!$C$34:$C$777,СВЦЭМ!$A$34:$A$777,$A60,СВЦЭМ!$B$34:$B$777,V$47)+'СЕТ СН'!$G$9+СВЦЭМ!$D$10+'СЕТ СН'!$G$5-'СЕТ СН'!$G$17</f>
        <v>4446.1410093800005</v>
      </c>
      <c r="W60" s="37">
        <f>SUMIFS(СВЦЭМ!$C$34:$C$777,СВЦЭМ!$A$34:$A$777,$A60,СВЦЭМ!$B$34:$B$777,W$47)+'СЕТ СН'!$G$9+СВЦЭМ!$D$10+'СЕТ СН'!$G$5-'СЕТ СН'!$G$17</f>
        <v>4473.4237570099995</v>
      </c>
      <c r="X60" s="37">
        <f>SUMIFS(СВЦЭМ!$C$34:$C$777,СВЦЭМ!$A$34:$A$777,$A60,СВЦЭМ!$B$34:$B$777,X$47)+'СЕТ СН'!$G$9+СВЦЭМ!$D$10+'СЕТ СН'!$G$5-'СЕТ СН'!$G$17</f>
        <v>4531.5438683499997</v>
      </c>
      <c r="Y60" s="37">
        <f>SUMIFS(СВЦЭМ!$C$34:$C$777,СВЦЭМ!$A$34:$A$777,$A60,СВЦЭМ!$B$34:$B$777,Y$47)+'СЕТ СН'!$G$9+СВЦЭМ!$D$10+'СЕТ СН'!$G$5-'СЕТ СН'!$G$17</f>
        <v>4541.4637526099996</v>
      </c>
    </row>
    <row r="61" spans="1:25" ht="15.75" x14ac:dyDescent="0.2">
      <c r="A61" s="36">
        <f t="shared" si="1"/>
        <v>43083</v>
      </c>
      <c r="B61" s="37">
        <f>SUMIFS(СВЦЭМ!$C$34:$C$777,СВЦЭМ!$A$34:$A$777,$A61,СВЦЭМ!$B$34:$B$777,B$47)+'СЕТ СН'!$G$9+СВЦЭМ!$D$10+'СЕТ СН'!$G$5-'СЕТ СН'!$G$17</f>
        <v>4543.1309750500004</v>
      </c>
      <c r="C61" s="37">
        <f>SUMIFS(СВЦЭМ!$C$34:$C$777,СВЦЭМ!$A$34:$A$777,$A61,СВЦЭМ!$B$34:$B$777,C$47)+'СЕТ СН'!$G$9+СВЦЭМ!$D$10+'СЕТ СН'!$G$5-'СЕТ СН'!$G$17</f>
        <v>4577.8603659800001</v>
      </c>
      <c r="D61" s="37">
        <f>SUMIFS(СВЦЭМ!$C$34:$C$777,СВЦЭМ!$A$34:$A$777,$A61,СВЦЭМ!$B$34:$B$777,D$47)+'СЕТ СН'!$G$9+СВЦЭМ!$D$10+'СЕТ СН'!$G$5-'СЕТ СН'!$G$17</f>
        <v>4656.0939406500001</v>
      </c>
      <c r="E61" s="37">
        <f>SUMIFS(СВЦЭМ!$C$34:$C$777,СВЦЭМ!$A$34:$A$777,$A61,СВЦЭМ!$B$34:$B$777,E$47)+'СЕТ СН'!$G$9+СВЦЭМ!$D$10+'СЕТ СН'!$G$5-'СЕТ СН'!$G$17</f>
        <v>4747.1310756299999</v>
      </c>
      <c r="F61" s="37">
        <f>SUMIFS(СВЦЭМ!$C$34:$C$777,СВЦЭМ!$A$34:$A$777,$A61,СВЦЭМ!$B$34:$B$777,F$47)+'СЕТ СН'!$G$9+СВЦЭМ!$D$10+'СЕТ СН'!$G$5-'СЕТ СН'!$G$17</f>
        <v>4748.7754647199999</v>
      </c>
      <c r="G61" s="37">
        <f>SUMIFS(СВЦЭМ!$C$34:$C$777,СВЦЭМ!$A$34:$A$777,$A61,СВЦЭМ!$B$34:$B$777,G$47)+'СЕТ СН'!$G$9+СВЦЭМ!$D$10+'СЕТ СН'!$G$5-'СЕТ СН'!$G$17</f>
        <v>4753.6889345399995</v>
      </c>
      <c r="H61" s="37">
        <f>SUMIFS(СВЦЭМ!$C$34:$C$777,СВЦЭМ!$A$34:$A$777,$A61,СВЦЭМ!$B$34:$B$777,H$47)+'СЕТ СН'!$G$9+СВЦЭМ!$D$10+'СЕТ СН'!$G$5-'СЕТ СН'!$G$17</f>
        <v>4710.5047744599997</v>
      </c>
      <c r="I61" s="37">
        <f>SUMIFS(СВЦЭМ!$C$34:$C$777,СВЦЭМ!$A$34:$A$777,$A61,СВЦЭМ!$B$34:$B$777,I$47)+'СЕТ СН'!$G$9+СВЦЭМ!$D$10+'СЕТ СН'!$G$5-'СЕТ СН'!$G$17</f>
        <v>4624.1049338100001</v>
      </c>
      <c r="J61" s="37">
        <f>SUMIFS(СВЦЭМ!$C$34:$C$777,СВЦЭМ!$A$34:$A$777,$A61,СВЦЭМ!$B$34:$B$777,J$47)+'СЕТ СН'!$G$9+СВЦЭМ!$D$10+'СЕТ СН'!$G$5-'СЕТ СН'!$G$17</f>
        <v>4563.0037681000003</v>
      </c>
      <c r="K61" s="37">
        <f>SUMIFS(СВЦЭМ!$C$34:$C$777,СВЦЭМ!$A$34:$A$777,$A61,СВЦЭМ!$B$34:$B$777,K$47)+'СЕТ СН'!$G$9+СВЦЭМ!$D$10+'СЕТ СН'!$G$5-'СЕТ СН'!$G$17</f>
        <v>4509.8768993100002</v>
      </c>
      <c r="L61" s="37">
        <f>SUMIFS(СВЦЭМ!$C$34:$C$777,СВЦЭМ!$A$34:$A$777,$A61,СВЦЭМ!$B$34:$B$777,L$47)+'СЕТ СН'!$G$9+СВЦЭМ!$D$10+'СЕТ СН'!$G$5-'СЕТ СН'!$G$17</f>
        <v>4438.3993165800002</v>
      </c>
      <c r="M61" s="37">
        <f>SUMIFS(СВЦЭМ!$C$34:$C$777,СВЦЭМ!$A$34:$A$777,$A61,СВЦЭМ!$B$34:$B$777,M$47)+'СЕТ СН'!$G$9+СВЦЭМ!$D$10+'СЕТ СН'!$G$5-'СЕТ СН'!$G$17</f>
        <v>4423.8342091499999</v>
      </c>
      <c r="N61" s="37">
        <f>SUMIFS(СВЦЭМ!$C$34:$C$777,СВЦЭМ!$A$34:$A$777,$A61,СВЦЭМ!$B$34:$B$777,N$47)+'СЕТ СН'!$G$9+СВЦЭМ!$D$10+'СЕТ СН'!$G$5-'СЕТ СН'!$G$17</f>
        <v>4433.50905143</v>
      </c>
      <c r="O61" s="37">
        <f>SUMIFS(СВЦЭМ!$C$34:$C$777,СВЦЭМ!$A$34:$A$777,$A61,СВЦЭМ!$B$34:$B$777,O$47)+'СЕТ СН'!$G$9+СВЦЭМ!$D$10+'СЕТ СН'!$G$5-'СЕТ СН'!$G$17</f>
        <v>4429.7957897100005</v>
      </c>
      <c r="P61" s="37">
        <f>SUMIFS(СВЦЭМ!$C$34:$C$777,СВЦЭМ!$A$34:$A$777,$A61,СВЦЭМ!$B$34:$B$777,P$47)+'СЕТ СН'!$G$9+СВЦЭМ!$D$10+'СЕТ СН'!$G$5-'СЕТ СН'!$G$17</f>
        <v>4461.2637640800003</v>
      </c>
      <c r="Q61" s="37">
        <f>SUMIFS(СВЦЭМ!$C$34:$C$777,СВЦЭМ!$A$34:$A$777,$A61,СВЦЭМ!$B$34:$B$777,Q$47)+'СЕТ СН'!$G$9+СВЦЭМ!$D$10+'СЕТ СН'!$G$5-'СЕТ СН'!$G$17</f>
        <v>4462.7862378499995</v>
      </c>
      <c r="R61" s="37">
        <f>SUMIFS(СВЦЭМ!$C$34:$C$777,СВЦЭМ!$A$34:$A$777,$A61,СВЦЭМ!$B$34:$B$777,R$47)+'СЕТ СН'!$G$9+СВЦЭМ!$D$10+'СЕТ СН'!$G$5-'СЕТ СН'!$G$17</f>
        <v>4459.7831689200002</v>
      </c>
      <c r="S61" s="37">
        <f>SUMIFS(СВЦЭМ!$C$34:$C$777,СВЦЭМ!$A$34:$A$777,$A61,СВЦЭМ!$B$34:$B$777,S$47)+'СЕТ СН'!$G$9+СВЦЭМ!$D$10+'СЕТ СН'!$G$5-'СЕТ СН'!$G$17</f>
        <v>4433.5677946699998</v>
      </c>
      <c r="T61" s="37">
        <f>SUMIFS(СВЦЭМ!$C$34:$C$777,СВЦЭМ!$A$34:$A$777,$A61,СВЦЭМ!$B$34:$B$777,T$47)+'СЕТ СН'!$G$9+СВЦЭМ!$D$10+'СЕТ СН'!$G$5-'СЕТ СН'!$G$17</f>
        <v>4412.3780095700004</v>
      </c>
      <c r="U61" s="37">
        <f>SUMIFS(СВЦЭМ!$C$34:$C$777,СВЦЭМ!$A$34:$A$777,$A61,СВЦЭМ!$B$34:$B$777,U$47)+'СЕТ СН'!$G$9+СВЦЭМ!$D$10+'СЕТ СН'!$G$5-'СЕТ СН'!$G$17</f>
        <v>4418.0006969799997</v>
      </c>
      <c r="V61" s="37">
        <f>SUMIFS(СВЦЭМ!$C$34:$C$777,СВЦЭМ!$A$34:$A$777,$A61,СВЦЭМ!$B$34:$B$777,V$47)+'СЕТ СН'!$G$9+СВЦЭМ!$D$10+'СЕТ СН'!$G$5-'СЕТ СН'!$G$17</f>
        <v>4434.0667829600006</v>
      </c>
      <c r="W61" s="37">
        <f>SUMIFS(СВЦЭМ!$C$34:$C$777,СВЦЭМ!$A$34:$A$777,$A61,СВЦЭМ!$B$34:$B$777,W$47)+'СЕТ СН'!$G$9+СВЦЭМ!$D$10+'СЕТ СН'!$G$5-'СЕТ СН'!$G$17</f>
        <v>4487.3554807500004</v>
      </c>
      <c r="X61" s="37">
        <f>SUMIFS(СВЦЭМ!$C$34:$C$777,СВЦЭМ!$A$34:$A$777,$A61,СВЦЭМ!$B$34:$B$777,X$47)+'СЕТ СН'!$G$9+СВЦЭМ!$D$10+'СЕТ СН'!$G$5-'СЕТ СН'!$G$17</f>
        <v>4550.7539674899999</v>
      </c>
      <c r="Y61" s="37">
        <f>SUMIFS(СВЦЭМ!$C$34:$C$777,СВЦЭМ!$A$34:$A$777,$A61,СВЦЭМ!$B$34:$B$777,Y$47)+'СЕТ СН'!$G$9+СВЦЭМ!$D$10+'СЕТ СН'!$G$5-'СЕТ СН'!$G$17</f>
        <v>4628.9383596799998</v>
      </c>
    </row>
    <row r="62" spans="1:25" ht="15.75" x14ac:dyDescent="0.2">
      <c r="A62" s="36">
        <f t="shared" si="1"/>
        <v>43084</v>
      </c>
      <c r="B62" s="37">
        <f>SUMIFS(СВЦЭМ!$C$34:$C$777,СВЦЭМ!$A$34:$A$777,$A62,СВЦЭМ!$B$34:$B$777,B$47)+'СЕТ СН'!$G$9+СВЦЭМ!$D$10+'СЕТ СН'!$G$5-'СЕТ СН'!$G$17</f>
        <v>4652.7214474399998</v>
      </c>
      <c r="C62" s="37">
        <f>SUMIFS(СВЦЭМ!$C$34:$C$777,СВЦЭМ!$A$34:$A$777,$A62,СВЦЭМ!$B$34:$B$777,C$47)+'СЕТ СН'!$G$9+СВЦЭМ!$D$10+'СЕТ СН'!$G$5-'СЕТ СН'!$G$17</f>
        <v>4636.3701280799996</v>
      </c>
      <c r="D62" s="37">
        <f>SUMIFS(СВЦЭМ!$C$34:$C$777,СВЦЭМ!$A$34:$A$777,$A62,СВЦЭМ!$B$34:$B$777,D$47)+'СЕТ СН'!$G$9+СВЦЭМ!$D$10+'СЕТ СН'!$G$5-'СЕТ СН'!$G$17</f>
        <v>4603.2912740299998</v>
      </c>
      <c r="E62" s="37">
        <f>SUMIFS(СВЦЭМ!$C$34:$C$777,СВЦЭМ!$A$34:$A$777,$A62,СВЦЭМ!$B$34:$B$777,E$47)+'СЕТ СН'!$G$9+СВЦЭМ!$D$10+'СЕТ СН'!$G$5-'СЕТ СН'!$G$17</f>
        <v>4618.7288823899999</v>
      </c>
      <c r="F62" s="37">
        <f>SUMIFS(СВЦЭМ!$C$34:$C$777,СВЦЭМ!$A$34:$A$777,$A62,СВЦЭМ!$B$34:$B$777,F$47)+'СЕТ СН'!$G$9+СВЦЭМ!$D$10+'СЕТ СН'!$G$5-'СЕТ СН'!$G$17</f>
        <v>4706.4982556100003</v>
      </c>
      <c r="G62" s="37">
        <f>SUMIFS(СВЦЭМ!$C$34:$C$777,СВЦЭМ!$A$34:$A$777,$A62,СВЦЭМ!$B$34:$B$777,G$47)+'СЕТ СН'!$G$9+СВЦЭМ!$D$10+'СЕТ СН'!$G$5-'СЕТ СН'!$G$17</f>
        <v>4734.6109095499996</v>
      </c>
      <c r="H62" s="37">
        <f>SUMIFS(СВЦЭМ!$C$34:$C$777,СВЦЭМ!$A$34:$A$777,$A62,СВЦЭМ!$B$34:$B$777,H$47)+'СЕТ СН'!$G$9+СВЦЭМ!$D$10+'СЕТ СН'!$G$5-'СЕТ СН'!$G$17</f>
        <v>4681.6251937400002</v>
      </c>
      <c r="I62" s="37">
        <f>SUMIFS(СВЦЭМ!$C$34:$C$777,СВЦЭМ!$A$34:$A$777,$A62,СВЦЭМ!$B$34:$B$777,I$47)+'СЕТ СН'!$G$9+СВЦЭМ!$D$10+'СЕТ СН'!$G$5-'СЕТ СН'!$G$17</f>
        <v>4599.2749662900005</v>
      </c>
      <c r="J62" s="37">
        <f>SUMIFS(СВЦЭМ!$C$34:$C$777,СВЦЭМ!$A$34:$A$777,$A62,СВЦЭМ!$B$34:$B$777,J$47)+'СЕТ СН'!$G$9+СВЦЭМ!$D$10+'СЕТ СН'!$G$5-'СЕТ СН'!$G$17</f>
        <v>4558.9694198400002</v>
      </c>
      <c r="K62" s="37">
        <f>SUMIFS(СВЦЭМ!$C$34:$C$777,СВЦЭМ!$A$34:$A$777,$A62,СВЦЭМ!$B$34:$B$777,K$47)+'СЕТ СН'!$G$9+СВЦЭМ!$D$10+'СЕТ СН'!$G$5-'СЕТ СН'!$G$17</f>
        <v>4502.0859368800002</v>
      </c>
      <c r="L62" s="37">
        <f>SUMIFS(СВЦЭМ!$C$34:$C$777,СВЦЭМ!$A$34:$A$777,$A62,СВЦЭМ!$B$34:$B$777,L$47)+'СЕТ СН'!$G$9+СВЦЭМ!$D$10+'СЕТ СН'!$G$5-'СЕТ СН'!$G$17</f>
        <v>4439.1299496499996</v>
      </c>
      <c r="M62" s="37">
        <f>SUMIFS(СВЦЭМ!$C$34:$C$777,СВЦЭМ!$A$34:$A$777,$A62,СВЦЭМ!$B$34:$B$777,M$47)+'СЕТ СН'!$G$9+СВЦЭМ!$D$10+'СЕТ СН'!$G$5-'СЕТ СН'!$G$17</f>
        <v>4418.4618633299997</v>
      </c>
      <c r="N62" s="37">
        <f>SUMIFS(СВЦЭМ!$C$34:$C$777,СВЦЭМ!$A$34:$A$777,$A62,СВЦЭМ!$B$34:$B$777,N$47)+'СЕТ СН'!$G$9+СВЦЭМ!$D$10+'СЕТ СН'!$G$5-'СЕТ СН'!$G$17</f>
        <v>4423.8789076200001</v>
      </c>
      <c r="O62" s="37">
        <f>SUMIFS(СВЦЭМ!$C$34:$C$777,СВЦЭМ!$A$34:$A$777,$A62,СВЦЭМ!$B$34:$B$777,O$47)+'СЕТ СН'!$G$9+СВЦЭМ!$D$10+'СЕТ СН'!$G$5-'СЕТ СН'!$G$17</f>
        <v>4440.7395698500004</v>
      </c>
      <c r="P62" s="37">
        <f>SUMIFS(СВЦЭМ!$C$34:$C$777,СВЦЭМ!$A$34:$A$777,$A62,СВЦЭМ!$B$34:$B$777,P$47)+'СЕТ СН'!$G$9+СВЦЭМ!$D$10+'СЕТ СН'!$G$5-'СЕТ СН'!$G$17</f>
        <v>4466.4456933700003</v>
      </c>
      <c r="Q62" s="37">
        <f>SUMIFS(СВЦЭМ!$C$34:$C$777,СВЦЭМ!$A$34:$A$777,$A62,СВЦЭМ!$B$34:$B$777,Q$47)+'СЕТ СН'!$G$9+СВЦЭМ!$D$10+'СЕТ СН'!$G$5-'СЕТ СН'!$G$17</f>
        <v>4470.9211941900003</v>
      </c>
      <c r="R62" s="37">
        <f>SUMIFS(СВЦЭМ!$C$34:$C$777,СВЦЭМ!$A$34:$A$777,$A62,СВЦЭМ!$B$34:$B$777,R$47)+'СЕТ СН'!$G$9+СВЦЭМ!$D$10+'СЕТ СН'!$G$5-'СЕТ СН'!$G$17</f>
        <v>4472.1078465600003</v>
      </c>
      <c r="S62" s="37">
        <f>SUMIFS(СВЦЭМ!$C$34:$C$777,СВЦЭМ!$A$34:$A$777,$A62,СВЦЭМ!$B$34:$B$777,S$47)+'СЕТ СН'!$G$9+СВЦЭМ!$D$10+'СЕТ СН'!$G$5-'СЕТ СН'!$G$17</f>
        <v>4448.4998342600002</v>
      </c>
      <c r="T62" s="37">
        <f>SUMIFS(СВЦЭМ!$C$34:$C$777,СВЦЭМ!$A$34:$A$777,$A62,СВЦЭМ!$B$34:$B$777,T$47)+'СЕТ СН'!$G$9+СВЦЭМ!$D$10+'СЕТ СН'!$G$5-'СЕТ СН'!$G$17</f>
        <v>4417.29639735</v>
      </c>
      <c r="U62" s="37">
        <f>SUMIFS(СВЦЭМ!$C$34:$C$777,СВЦЭМ!$A$34:$A$777,$A62,СВЦЭМ!$B$34:$B$777,U$47)+'СЕТ СН'!$G$9+СВЦЭМ!$D$10+'СЕТ СН'!$G$5-'СЕТ СН'!$G$17</f>
        <v>4422.4344057600001</v>
      </c>
      <c r="V62" s="37">
        <f>SUMIFS(СВЦЭМ!$C$34:$C$777,СВЦЭМ!$A$34:$A$777,$A62,СВЦЭМ!$B$34:$B$777,V$47)+'СЕТ СН'!$G$9+СВЦЭМ!$D$10+'СЕТ СН'!$G$5-'СЕТ СН'!$G$17</f>
        <v>4440.1391234100001</v>
      </c>
      <c r="W62" s="37">
        <f>SUMIFS(СВЦЭМ!$C$34:$C$777,СВЦЭМ!$A$34:$A$777,$A62,СВЦЭМ!$B$34:$B$777,W$47)+'СЕТ СН'!$G$9+СВЦЭМ!$D$10+'СЕТ СН'!$G$5-'СЕТ СН'!$G$17</f>
        <v>4494.2298914499997</v>
      </c>
      <c r="X62" s="37">
        <f>SUMIFS(СВЦЭМ!$C$34:$C$777,СВЦЭМ!$A$34:$A$777,$A62,СВЦЭМ!$B$34:$B$777,X$47)+'СЕТ СН'!$G$9+СВЦЭМ!$D$10+'СЕТ СН'!$G$5-'СЕТ СН'!$G$17</f>
        <v>4552.6139604600003</v>
      </c>
      <c r="Y62" s="37">
        <f>SUMIFS(СВЦЭМ!$C$34:$C$777,СВЦЭМ!$A$34:$A$777,$A62,СВЦЭМ!$B$34:$B$777,Y$47)+'СЕТ СН'!$G$9+СВЦЭМ!$D$10+'СЕТ СН'!$G$5-'СЕТ СН'!$G$17</f>
        <v>4631.9853795999998</v>
      </c>
    </row>
    <row r="63" spans="1:25" ht="15.75" x14ac:dyDescent="0.2">
      <c r="A63" s="36">
        <f t="shared" si="1"/>
        <v>43085</v>
      </c>
      <c r="B63" s="37">
        <f>SUMIFS(СВЦЭМ!$C$34:$C$777,СВЦЭМ!$A$34:$A$777,$A63,СВЦЭМ!$B$34:$B$777,B$47)+'СЕТ СН'!$G$9+СВЦЭМ!$D$10+'СЕТ СН'!$G$5-'СЕТ СН'!$G$17</f>
        <v>4659.50785301</v>
      </c>
      <c r="C63" s="37">
        <f>SUMIFS(СВЦЭМ!$C$34:$C$777,СВЦЭМ!$A$34:$A$777,$A63,СВЦЭМ!$B$34:$B$777,C$47)+'СЕТ СН'!$G$9+СВЦЭМ!$D$10+'СЕТ СН'!$G$5-'СЕТ СН'!$G$17</f>
        <v>4649.8569323700003</v>
      </c>
      <c r="D63" s="37">
        <f>SUMIFS(СВЦЭМ!$C$34:$C$777,СВЦЭМ!$A$34:$A$777,$A63,СВЦЭМ!$B$34:$B$777,D$47)+'СЕТ СН'!$G$9+СВЦЭМ!$D$10+'СЕТ СН'!$G$5-'СЕТ СН'!$G$17</f>
        <v>4631.6137405899999</v>
      </c>
      <c r="E63" s="37">
        <f>SUMIFS(СВЦЭМ!$C$34:$C$777,СВЦЭМ!$A$34:$A$777,$A63,СВЦЭМ!$B$34:$B$777,E$47)+'СЕТ СН'!$G$9+СВЦЭМ!$D$10+'СЕТ СН'!$G$5-'СЕТ СН'!$G$17</f>
        <v>4631.8297223400004</v>
      </c>
      <c r="F63" s="37">
        <f>SUMIFS(СВЦЭМ!$C$34:$C$777,СВЦЭМ!$A$34:$A$777,$A63,СВЦЭМ!$B$34:$B$777,F$47)+'СЕТ СН'!$G$9+СВЦЭМ!$D$10+'СЕТ СН'!$G$5-'СЕТ СН'!$G$17</f>
        <v>4630.9679036500002</v>
      </c>
      <c r="G63" s="37">
        <f>SUMIFS(СВЦЭМ!$C$34:$C$777,СВЦЭМ!$A$34:$A$777,$A63,СВЦЭМ!$B$34:$B$777,G$47)+'СЕТ СН'!$G$9+СВЦЭМ!$D$10+'СЕТ СН'!$G$5-'СЕТ СН'!$G$17</f>
        <v>4636.4442083000004</v>
      </c>
      <c r="H63" s="37">
        <f>SUMIFS(СВЦЭМ!$C$34:$C$777,СВЦЭМ!$A$34:$A$777,$A63,СВЦЭМ!$B$34:$B$777,H$47)+'СЕТ СН'!$G$9+СВЦЭМ!$D$10+'СЕТ СН'!$G$5-'СЕТ СН'!$G$17</f>
        <v>4624.7288019099997</v>
      </c>
      <c r="I63" s="37">
        <f>SUMIFS(СВЦЭМ!$C$34:$C$777,СВЦЭМ!$A$34:$A$777,$A63,СВЦЭМ!$B$34:$B$777,I$47)+'СЕТ СН'!$G$9+СВЦЭМ!$D$10+'СЕТ СН'!$G$5-'СЕТ СН'!$G$17</f>
        <v>4576.1857475799998</v>
      </c>
      <c r="J63" s="37">
        <f>SUMIFS(СВЦЭМ!$C$34:$C$777,СВЦЭМ!$A$34:$A$777,$A63,СВЦЭМ!$B$34:$B$777,J$47)+'СЕТ СН'!$G$9+СВЦЭМ!$D$10+'СЕТ СН'!$G$5-'СЕТ СН'!$G$17</f>
        <v>4562.6714023300001</v>
      </c>
      <c r="K63" s="37">
        <f>SUMIFS(СВЦЭМ!$C$34:$C$777,СВЦЭМ!$A$34:$A$777,$A63,СВЦЭМ!$B$34:$B$777,K$47)+'СЕТ СН'!$G$9+СВЦЭМ!$D$10+'СЕТ СН'!$G$5-'СЕТ СН'!$G$17</f>
        <v>4509.8390643700004</v>
      </c>
      <c r="L63" s="37">
        <f>SUMIFS(СВЦЭМ!$C$34:$C$777,СВЦЭМ!$A$34:$A$777,$A63,СВЦЭМ!$B$34:$B$777,L$47)+'СЕТ СН'!$G$9+СВЦЭМ!$D$10+'СЕТ СН'!$G$5-'СЕТ СН'!$G$17</f>
        <v>4445.4349792100002</v>
      </c>
      <c r="M63" s="37">
        <f>SUMIFS(СВЦЭМ!$C$34:$C$777,СВЦЭМ!$A$34:$A$777,$A63,СВЦЭМ!$B$34:$B$777,M$47)+'СЕТ СН'!$G$9+СВЦЭМ!$D$10+'СЕТ СН'!$G$5-'СЕТ СН'!$G$17</f>
        <v>4429.98220735</v>
      </c>
      <c r="N63" s="37">
        <f>SUMIFS(СВЦЭМ!$C$34:$C$777,СВЦЭМ!$A$34:$A$777,$A63,СВЦЭМ!$B$34:$B$777,N$47)+'СЕТ СН'!$G$9+СВЦЭМ!$D$10+'СЕТ СН'!$G$5-'СЕТ СН'!$G$17</f>
        <v>4441.9266898599999</v>
      </c>
      <c r="O63" s="37">
        <f>SUMIFS(СВЦЭМ!$C$34:$C$777,СВЦЭМ!$A$34:$A$777,$A63,СВЦЭМ!$B$34:$B$777,O$47)+'СЕТ СН'!$G$9+СВЦЭМ!$D$10+'СЕТ СН'!$G$5-'СЕТ СН'!$G$17</f>
        <v>4460.8585613300002</v>
      </c>
      <c r="P63" s="37">
        <f>SUMIFS(СВЦЭМ!$C$34:$C$777,СВЦЭМ!$A$34:$A$777,$A63,СВЦЭМ!$B$34:$B$777,P$47)+'СЕТ СН'!$G$9+СВЦЭМ!$D$10+'СЕТ СН'!$G$5-'СЕТ СН'!$G$17</f>
        <v>4472.5648066399999</v>
      </c>
      <c r="Q63" s="37">
        <f>SUMIFS(СВЦЭМ!$C$34:$C$777,СВЦЭМ!$A$34:$A$777,$A63,СВЦЭМ!$B$34:$B$777,Q$47)+'СЕТ СН'!$G$9+СВЦЭМ!$D$10+'СЕТ СН'!$G$5-'СЕТ СН'!$G$17</f>
        <v>4475.1767193400001</v>
      </c>
      <c r="R63" s="37">
        <f>SUMIFS(СВЦЭМ!$C$34:$C$777,СВЦЭМ!$A$34:$A$777,$A63,СВЦЭМ!$B$34:$B$777,R$47)+'СЕТ СН'!$G$9+СВЦЭМ!$D$10+'СЕТ СН'!$G$5-'СЕТ СН'!$G$17</f>
        <v>4472.2522639399995</v>
      </c>
      <c r="S63" s="37">
        <f>SUMIFS(СВЦЭМ!$C$34:$C$777,СВЦЭМ!$A$34:$A$777,$A63,СВЦЭМ!$B$34:$B$777,S$47)+'СЕТ СН'!$G$9+СВЦЭМ!$D$10+'СЕТ СН'!$G$5-'СЕТ СН'!$G$17</f>
        <v>4445.4521163299996</v>
      </c>
      <c r="T63" s="37">
        <f>SUMIFS(СВЦЭМ!$C$34:$C$777,СВЦЭМ!$A$34:$A$777,$A63,СВЦЭМ!$B$34:$B$777,T$47)+'СЕТ СН'!$G$9+СВЦЭМ!$D$10+'СЕТ СН'!$G$5-'СЕТ СН'!$G$17</f>
        <v>4420.7669510800006</v>
      </c>
      <c r="U63" s="37">
        <f>SUMIFS(СВЦЭМ!$C$34:$C$777,СВЦЭМ!$A$34:$A$777,$A63,СВЦЭМ!$B$34:$B$777,U$47)+'СЕТ СН'!$G$9+СВЦЭМ!$D$10+'СЕТ СН'!$G$5-'СЕТ СН'!$G$17</f>
        <v>4440.7777022099999</v>
      </c>
      <c r="V63" s="37">
        <f>SUMIFS(СВЦЭМ!$C$34:$C$777,СВЦЭМ!$A$34:$A$777,$A63,СВЦЭМ!$B$34:$B$777,V$47)+'СЕТ СН'!$G$9+СВЦЭМ!$D$10+'СЕТ СН'!$G$5-'СЕТ СН'!$G$17</f>
        <v>4459.6085075199999</v>
      </c>
      <c r="W63" s="37">
        <f>SUMIFS(СВЦЭМ!$C$34:$C$777,СВЦЭМ!$A$34:$A$777,$A63,СВЦЭМ!$B$34:$B$777,W$47)+'СЕТ СН'!$G$9+СВЦЭМ!$D$10+'СЕТ СН'!$G$5-'СЕТ СН'!$G$17</f>
        <v>4483.2922270700001</v>
      </c>
      <c r="X63" s="37">
        <f>SUMIFS(СВЦЭМ!$C$34:$C$777,СВЦЭМ!$A$34:$A$777,$A63,СВЦЭМ!$B$34:$B$777,X$47)+'СЕТ СН'!$G$9+СВЦЭМ!$D$10+'СЕТ СН'!$G$5-'СЕТ СН'!$G$17</f>
        <v>4545.5552268600004</v>
      </c>
      <c r="Y63" s="37">
        <f>SUMIFS(СВЦЭМ!$C$34:$C$777,СВЦЭМ!$A$34:$A$777,$A63,СВЦЭМ!$B$34:$B$777,Y$47)+'СЕТ СН'!$G$9+СВЦЭМ!$D$10+'СЕТ СН'!$G$5-'СЕТ СН'!$G$17</f>
        <v>4622.4471868600003</v>
      </c>
    </row>
    <row r="64" spans="1:25" ht="15.75" x14ac:dyDescent="0.2">
      <c r="A64" s="36">
        <f t="shared" si="1"/>
        <v>43086</v>
      </c>
      <c r="B64" s="37">
        <f>SUMIFS(СВЦЭМ!$C$34:$C$777,СВЦЭМ!$A$34:$A$777,$A64,СВЦЭМ!$B$34:$B$777,B$47)+'СЕТ СН'!$G$9+СВЦЭМ!$D$10+'СЕТ СН'!$G$5-'СЕТ СН'!$G$17</f>
        <v>4657.7226709699999</v>
      </c>
      <c r="C64" s="37">
        <f>SUMIFS(СВЦЭМ!$C$34:$C$777,СВЦЭМ!$A$34:$A$777,$A64,СВЦЭМ!$B$34:$B$777,C$47)+'СЕТ СН'!$G$9+СВЦЭМ!$D$10+'СЕТ СН'!$G$5-'СЕТ СН'!$G$17</f>
        <v>4637.8088017299997</v>
      </c>
      <c r="D64" s="37">
        <f>SUMIFS(СВЦЭМ!$C$34:$C$777,СВЦЭМ!$A$34:$A$777,$A64,СВЦЭМ!$B$34:$B$777,D$47)+'СЕТ СН'!$G$9+СВЦЭМ!$D$10+'СЕТ СН'!$G$5-'СЕТ СН'!$G$17</f>
        <v>4623.2981904099997</v>
      </c>
      <c r="E64" s="37">
        <f>SUMIFS(СВЦЭМ!$C$34:$C$777,СВЦЭМ!$A$34:$A$777,$A64,СВЦЭМ!$B$34:$B$777,E$47)+'СЕТ СН'!$G$9+СВЦЭМ!$D$10+'СЕТ СН'!$G$5-'СЕТ СН'!$G$17</f>
        <v>4621.0755246099998</v>
      </c>
      <c r="F64" s="37">
        <f>SUMIFS(СВЦЭМ!$C$34:$C$777,СВЦЭМ!$A$34:$A$777,$A64,СВЦЭМ!$B$34:$B$777,F$47)+'СЕТ СН'!$G$9+СВЦЭМ!$D$10+'СЕТ СН'!$G$5-'СЕТ СН'!$G$17</f>
        <v>4620.1799063099998</v>
      </c>
      <c r="G64" s="37">
        <f>SUMIFS(СВЦЭМ!$C$34:$C$777,СВЦЭМ!$A$34:$A$777,$A64,СВЦЭМ!$B$34:$B$777,G$47)+'СЕТ СН'!$G$9+СВЦЭМ!$D$10+'СЕТ СН'!$G$5-'СЕТ СН'!$G$17</f>
        <v>4624.4417710899997</v>
      </c>
      <c r="H64" s="37">
        <f>SUMIFS(СВЦЭМ!$C$34:$C$777,СВЦЭМ!$A$34:$A$777,$A64,СВЦЭМ!$B$34:$B$777,H$47)+'СЕТ СН'!$G$9+СВЦЭМ!$D$10+'СЕТ СН'!$G$5-'СЕТ СН'!$G$17</f>
        <v>4632.7957874700005</v>
      </c>
      <c r="I64" s="37">
        <f>SUMIFS(СВЦЭМ!$C$34:$C$777,СВЦЭМ!$A$34:$A$777,$A64,СВЦЭМ!$B$34:$B$777,I$47)+'СЕТ СН'!$G$9+СВЦЭМ!$D$10+'СЕТ СН'!$G$5-'СЕТ СН'!$G$17</f>
        <v>4646.0125377599998</v>
      </c>
      <c r="J64" s="37">
        <f>SUMIFS(СВЦЭМ!$C$34:$C$777,СВЦЭМ!$A$34:$A$777,$A64,СВЦЭМ!$B$34:$B$777,J$47)+'СЕТ СН'!$G$9+СВЦЭМ!$D$10+'СЕТ СН'!$G$5-'СЕТ СН'!$G$17</f>
        <v>4604.5298573099999</v>
      </c>
      <c r="K64" s="37">
        <f>SUMIFS(СВЦЭМ!$C$34:$C$777,СВЦЭМ!$A$34:$A$777,$A64,СВЦЭМ!$B$34:$B$777,K$47)+'СЕТ СН'!$G$9+СВЦЭМ!$D$10+'СЕТ СН'!$G$5-'СЕТ СН'!$G$17</f>
        <v>4513.3270297199997</v>
      </c>
      <c r="L64" s="37">
        <f>SUMIFS(СВЦЭМ!$C$34:$C$777,СВЦЭМ!$A$34:$A$777,$A64,СВЦЭМ!$B$34:$B$777,L$47)+'СЕТ СН'!$G$9+СВЦЭМ!$D$10+'СЕТ СН'!$G$5-'СЕТ СН'!$G$17</f>
        <v>4427.4712751400002</v>
      </c>
      <c r="M64" s="37">
        <f>SUMIFS(СВЦЭМ!$C$34:$C$777,СВЦЭМ!$A$34:$A$777,$A64,СВЦЭМ!$B$34:$B$777,M$47)+'СЕТ СН'!$G$9+СВЦЭМ!$D$10+'СЕТ СН'!$G$5-'СЕТ СН'!$G$17</f>
        <v>4412.6738763100002</v>
      </c>
      <c r="N64" s="37">
        <f>SUMIFS(СВЦЭМ!$C$34:$C$777,СВЦЭМ!$A$34:$A$777,$A64,СВЦЭМ!$B$34:$B$777,N$47)+'СЕТ СН'!$G$9+СВЦЭМ!$D$10+'СЕТ СН'!$G$5-'СЕТ СН'!$G$17</f>
        <v>4427.68863272</v>
      </c>
      <c r="O64" s="37">
        <f>SUMIFS(СВЦЭМ!$C$34:$C$777,СВЦЭМ!$A$34:$A$777,$A64,СВЦЭМ!$B$34:$B$777,O$47)+'СЕТ СН'!$G$9+СВЦЭМ!$D$10+'СЕТ СН'!$G$5-'СЕТ СН'!$G$17</f>
        <v>4432.3695621500001</v>
      </c>
      <c r="P64" s="37">
        <f>SUMIFS(СВЦЭМ!$C$34:$C$777,СВЦЭМ!$A$34:$A$777,$A64,СВЦЭМ!$B$34:$B$777,P$47)+'СЕТ СН'!$G$9+СВЦЭМ!$D$10+'СЕТ СН'!$G$5-'СЕТ СН'!$G$17</f>
        <v>4443.6760437499997</v>
      </c>
      <c r="Q64" s="37">
        <f>SUMIFS(СВЦЭМ!$C$34:$C$777,СВЦЭМ!$A$34:$A$777,$A64,СВЦЭМ!$B$34:$B$777,Q$47)+'СЕТ СН'!$G$9+СВЦЭМ!$D$10+'СЕТ СН'!$G$5-'СЕТ СН'!$G$17</f>
        <v>4449.9851844900004</v>
      </c>
      <c r="R64" s="37">
        <f>SUMIFS(СВЦЭМ!$C$34:$C$777,СВЦЭМ!$A$34:$A$777,$A64,СВЦЭМ!$B$34:$B$777,R$47)+'СЕТ СН'!$G$9+СВЦЭМ!$D$10+'СЕТ СН'!$G$5-'СЕТ СН'!$G$17</f>
        <v>4449.9589289300002</v>
      </c>
      <c r="S64" s="37">
        <f>SUMIFS(СВЦЭМ!$C$34:$C$777,СВЦЭМ!$A$34:$A$777,$A64,СВЦЭМ!$B$34:$B$777,S$47)+'СЕТ СН'!$G$9+СВЦЭМ!$D$10+'СЕТ СН'!$G$5-'СЕТ СН'!$G$17</f>
        <v>4416.3225596699995</v>
      </c>
      <c r="T64" s="37">
        <f>SUMIFS(СВЦЭМ!$C$34:$C$777,СВЦЭМ!$A$34:$A$777,$A64,СВЦЭМ!$B$34:$B$777,T$47)+'СЕТ СН'!$G$9+СВЦЭМ!$D$10+'СЕТ СН'!$G$5-'СЕТ СН'!$G$17</f>
        <v>4433.9636490600005</v>
      </c>
      <c r="U64" s="37">
        <f>SUMIFS(СВЦЭМ!$C$34:$C$777,СВЦЭМ!$A$34:$A$777,$A64,СВЦЭМ!$B$34:$B$777,U$47)+'СЕТ СН'!$G$9+СВЦЭМ!$D$10+'СЕТ СН'!$G$5-'СЕТ СН'!$G$17</f>
        <v>4439.3853410299998</v>
      </c>
      <c r="V64" s="37">
        <f>SUMIFS(СВЦЭМ!$C$34:$C$777,СВЦЭМ!$A$34:$A$777,$A64,СВЦЭМ!$B$34:$B$777,V$47)+'СЕТ СН'!$G$9+СВЦЭМ!$D$10+'СЕТ СН'!$G$5-'СЕТ СН'!$G$17</f>
        <v>4457.9569153800003</v>
      </c>
      <c r="W64" s="37">
        <f>SUMIFS(СВЦЭМ!$C$34:$C$777,СВЦЭМ!$A$34:$A$777,$A64,СВЦЭМ!$B$34:$B$777,W$47)+'СЕТ СН'!$G$9+СВЦЭМ!$D$10+'СЕТ СН'!$G$5-'СЕТ СН'!$G$17</f>
        <v>4506.3169449300003</v>
      </c>
      <c r="X64" s="37">
        <f>SUMIFS(СВЦЭМ!$C$34:$C$777,СВЦЭМ!$A$34:$A$777,$A64,СВЦЭМ!$B$34:$B$777,X$47)+'СЕТ СН'!$G$9+СВЦЭМ!$D$10+'СЕТ СН'!$G$5-'СЕТ СН'!$G$17</f>
        <v>4550.8044081899998</v>
      </c>
      <c r="Y64" s="37">
        <f>SUMIFS(СВЦЭМ!$C$34:$C$777,СВЦЭМ!$A$34:$A$777,$A64,СВЦЭМ!$B$34:$B$777,Y$47)+'СЕТ СН'!$G$9+СВЦЭМ!$D$10+'СЕТ СН'!$G$5-'СЕТ СН'!$G$17</f>
        <v>4592.1193600999995</v>
      </c>
    </row>
    <row r="65" spans="1:27" ht="15.75" x14ac:dyDescent="0.2">
      <c r="A65" s="36">
        <f t="shared" si="1"/>
        <v>43087</v>
      </c>
      <c r="B65" s="37">
        <f>SUMIFS(СВЦЭМ!$C$34:$C$777,СВЦЭМ!$A$34:$A$777,$A65,СВЦЭМ!$B$34:$B$777,B$47)+'СЕТ СН'!$G$9+СВЦЭМ!$D$10+'СЕТ СН'!$G$5-'СЕТ СН'!$G$17</f>
        <v>4650.5334068000002</v>
      </c>
      <c r="C65" s="37">
        <f>SUMIFS(СВЦЭМ!$C$34:$C$777,СВЦЭМ!$A$34:$A$777,$A65,СВЦЭМ!$B$34:$B$777,C$47)+'СЕТ СН'!$G$9+СВЦЭМ!$D$10+'СЕТ СН'!$G$5-'СЕТ СН'!$G$17</f>
        <v>4635.1454531099998</v>
      </c>
      <c r="D65" s="37">
        <f>SUMIFS(СВЦЭМ!$C$34:$C$777,СВЦЭМ!$A$34:$A$777,$A65,СВЦЭМ!$B$34:$B$777,D$47)+'СЕТ СН'!$G$9+СВЦЭМ!$D$10+'СЕТ СН'!$G$5-'СЕТ СН'!$G$17</f>
        <v>4623.44558151</v>
      </c>
      <c r="E65" s="37">
        <f>SUMIFS(СВЦЭМ!$C$34:$C$777,СВЦЭМ!$A$34:$A$777,$A65,СВЦЭМ!$B$34:$B$777,E$47)+'СЕТ СН'!$G$9+СВЦЭМ!$D$10+'СЕТ СН'!$G$5-'СЕТ СН'!$G$17</f>
        <v>4621.4514072800002</v>
      </c>
      <c r="F65" s="37">
        <f>SUMIFS(СВЦЭМ!$C$34:$C$777,СВЦЭМ!$A$34:$A$777,$A65,СВЦЭМ!$B$34:$B$777,F$47)+'СЕТ СН'!$G$9+СВЦЭМ!$D$10+'СЕТ СН'!$G$5-'СЕТ СН'!$G$17</f>
        <v>4621.6540539400003</v>
      </c>
      <c r="G65" s="37">
        <f>SUMIFS(СВЦЭМ!$C$34:$C$777,СВЦЭМ!$A$34:$A$777,$A65,СВЦЭМ!$B$34:$B$777,G$47)+'СЕТ СН'!$G$9+СВЦЭМ!$D$10+'СЕТ СН'!$G$5-'СЕТ СН'!$G$17</f>
        <v>4630.93281948</v>
      </c>
      <c r="H65" s="37">
        <f>SUMIFS(СВЦЭМ!$C$34:$C$777,СВЦЭМ!$A$34:$A$777,$A65,СВЦЭМ!$B$34:$B$777,H$47)+'СЕТ СН'!$G$9+СВЦЭМ!$D$10+'СЕТ СН'!$G$5-'СЕТ СН'!$G$17</f>
        <v>4648.07989825</v>
      </c>
      <c r="I65" s="37">
        <f>SUMIFS(СВЦЭМ!$C$34:$C$777,СВЦЭМ!$A$34:$A$777,$A65,СВЦЭМ!$B$34:$B$777,I$47)+'СЕТ СН'!$G$9+СВЦЭМ!$D$10+'СЕТ СН'!$G$5-'СЕТ СН'!$G$17</f>
        <v>4631.8595448100004</v>
      </c>
      <c r="J65" s="37">
        <f>SUMIFS(СВЦЭМ!$C$34:$C$777,СВЦЭМ!$A$34:$A$777,$A65,СВЦЭМ!$B$34:$B$777,J$47)+'СЕТ СН'!$G$9+СВЦЭМ!$D$10+'СЕТ СН'!$G$5-'СЕТ СН'!$G$17</f>
        <v>4570.8923761799997</v>
      </c>
      <c r="K65" s="37">
        <f>SUMIFS(СВЦЭМ!$C$34:$C$777,СВЦЭМ!$A$34:$A$777,$A65,СВЦЭМ!$B$34:$B$777,K$47)+'СЕТ СН'!$G$9+СВЦЭМ!$D$10+'СЕТ СН'!$G$5-'СЕТ СН'!$G$17</f>
        <v>4506.0953968399999</v>
      </c>
      <c r="L65" s="37">
        <f>SUMIFS(СВЦЭМ!$C$34:$C$777,СВЦЭМ!$A$34:$A$777,$A65,СВЦЭМ!$B$34:$B$777,L$47)+'СЕТ СН'!$G$9+СВЦЭМ!$D$10+'СЕТ СН'!$G$5-'СЕТ СН'!$G$17</f>
        <v>4440.10790292</v>
      </c>
      <c r="M65" s="37">
        <f>SUMIFS(СВЦЭМ!$C$34:$C$777,СВЦЭМ!$A$34:$A$777,$A65,СВЦЭМ!$B$34:$B$777,M$47)+'СЕТ СН'!$G$9+СВЦЭМ!$D$10+'СЕТ СН'!$G$5-'СЕТ СН'!$G$17</f>
        <v>4434.8905792599999</v>
      </c>
      <c r="N65" s="37">
        <f>SUMIFS(СВЦЭМ!$C$34:$C$777,СВЦЭМ!$A$34:$A$777,$A65,СВЦЭМ!$B$34:$B$777,N$47)+'СЕТ СН'!$G$9+СВЦЭМ!$D$10+'СЕТ СН'!$G$5-'СЕТ СН'!$G$17</f>
        <v>4452.2589411899999</v>
      </c>
      <c r="O65" s="37">
        <f>SUMIFS(СВЦЭМ!$C$34:$C$777,СВЦЭМ!$A$34:$A$777,$A65,СВЦЭМ!$B$34:$B$777,O$47)+'СЕТ СН'!$G$9+СВЦЭМ!$D$10+'СЕТ СН'!$G$5-'СЕТ СН'!$G$17</f>
        <v>4476.1025222899998</v>
      </c>
      <c r="P65" s="37">
        <f>SUMIFS(СВЦЭМ!$C$34:$C$777,СВЦЭМ!$A$34:$A$777,$A65,СВЦЭМ!$B$34:$B$777,P$47)+'СЕТ СН'!$G$9+СВЦЭМ!$D$10+'СЕТ СН'!$G$5-'СЕТ СН'!$G$17</f>
        <v>4481.3268105900006</v>
      </c>
      <c r="Q65" s="37">
        <f>SUMIFS(СВЦЭМ!$C$34:$C$777,СВЦЭМ!$A$34:$A$777,$A65,СВЦЭМ!$B$34:$B$777,Q$47)+'СЕТ СН'!$G$9+СВЦЭМ!$D$10+'СЕТ СН'!$G$5-'СЕТ СН'!$G$17</f>
        <v>4471.8103413999997</v>
      </c>
      <c r="R65" s="37">
        <f>SUMIFS(СВЦЭМ!$C$34:$C$777,СВЦЭМ!$A$34:$A$777,$A65,СВЦЭМ!$B$34:$B$777,R$47)+'СЕТ СН'!$G$9+СВЦЭМ!$D$10+'СЕТ СН'!$G$5-'СЕТ СН'!$G$17</f>
        <v>4470.4986542799998</v>
      </c>
      <c r="S65" s="37">
        <f>SUMIFS(СВЦЭМ!$C$34:$C$777,СВЦЭМ!$A$34:$A$777,$A65,СВЦЭМ!$B$34:$B$777,S$47)+'СЕТ СН'!$G$9+СВЦЭМ!$D$10+'СЕТ СН'!$G$5-'СЕТ СН'!$G$17</f>
        <v>4441.7075245800006</v>
      </c>
      <c r="T65" s="37">
        <f>SUMIFS(СВЦЭМ!$C$34:$C$777,СВЦЭМ!$A$34:$A$777,$A65,СВЦЭМ!$B$34:$B$777,T$47)+'СЕТ СН'!$G$9+СВЦЭМ!$D$10+'СЕТ СН'!$G$5-'СЕТ СН'!$G$17</f>
        <v>4427.1727134100001</v>
      </c>
      <c r="U65" s="37">
        <f>SUMIFS(СВЦЭМ!$C$34:$C$777,СВЦЭМ!$A$34:$A$777,$A65,СВЦЭМ!$B$34:$B$777,U$47)+'СЕТ СН'!$G$9+СВЦЭМ!$D$10+'СЕТ СН'!$G$5-'СЕТ СН'!$G$17</f>
        <v>4429.0994070400002</v>
      </c>
      <c r="V65" s="37">
        <f>SUMIFS(СВЦЭМ!$C$34:$C$777,СВЦЭМ!$A$34:$A$777,$A65,СВЦЭМ!$B$34:$B$777,V$47)+'СЕТ СН'!$G$9+СВЦЭМ!$D$10+'СЕТ СН'!$G$5-'СЕТ СН'!$G$17</f>
        <v>4440.3140188699999</v>
      </c>
      <c r="W65" s="37">
        <f>SUMIFS(СВЦЭМ!$C$34:$C$777,СВЦЭМ!$A$34:$A$777,$A65,СВЦЭМ!$B$34:$B$777,W$47)+'СЕТ СН'!$G$9+СВЦЭМ!$D$10+'СЕТ СН'!$G$5-'СЕТ СН'!$G$17</f>
        <v>4497.9179412399999</v>
      </c>
      <c r="X65" s="37">
        <f>SUMIFS(СВЦЭМ!$C$34:$C$777,СВЦЭМ!$A$34:$A$777,$A65,СВЦЭМ!$B$34:$B$777,X$47)+'СЕТ СН'!$G$9+СВЦЭМ!$D$10+'СЕТ СН'!$G$5-'СЕТ СН'!$G$17</f>
        <v>4562.5269939400005</v>
      </c>
      <c r="Y65" s="37">
        <f>SUMIFS(СВЦЭМ!$C$34:$C$777,СВЦЭМ!$A$34:$A$777,$A65,СВЦЭМ!$B$34:$B$777,Y$47)+'СЕТ СН'!$G$9+СВЦЭМ!$D$10+'СЕТ СН'!$G$5-'СЕТ СН'!$G$17</f>
        <v>4631.21215175</v>
      </c>
    </row>
    <row r="66" spans="1:27" ht="15.75" x14ac:dyDescent="0.2">
      <c r="A66" s="36">
        <f t="shared" si="1"/>
        <v>43088</v>
      </c>
      <c r="B66" s="37">
        <f>SUMIFS(СВЦЭМ!$C$34:$C$777,СВЦЭМ!$A$34:$A$777,$A66,СВЦЭМ!$B$34:$B$777,B$47)+'СЕТ СН'!$G$9+СВЦЭМ!$D$10+'СЕТ СН'!$G$5-'СЕТ СН'!$G$17</f>
        <v>4637.2760985900004</v>
      </c>
      <c r="C66" s="37">
        <f>SUMIFS(СВЦЭМ!$C$34:$C$777,СВЦЭМ!$A$34:$A$777,$A66,СВЦЭМ!$B$34:$B$777,C$47)+'СЕТ СН'!$G$9+СВЦЭМ!$D$10+'СЕТ СН'!$G$5-'СЕТ СН'!$G$17</f>
        <v>4641.3156240400003</v>
      </c>
      <c r="D66" s="37">
        <f>SUMIFS(СВЦЭМ!$C$34:$C$777,СВЦЭМ!$A$34:$A$777,$A66,СВЦЭМ!$B$34:$B$777,D$47)+'СЕТ СН'!$G$9+СВЦЭМ!$D$10+'СЕТ СН'!$G$5-'СЕТ СН'!$G$17</f>
        <v>4635.3049384099995</v>
      </c>
      <c r="E66" s="37">
        <f>SUMIFS(СВЦЭМ!$C$34:$C$777,СВЦЭМ!$A$34:$A$777,$A66,СВЦЭМ!$B$34:$B$777,E$47)+'СЕТ СН'!$G$9+СВЦЭМ!$D$10+'СЕТ СН'!$G$5-'СЕТ СН'!$G$17</f>
        <v>4632.6743529300002</v>
      </c>
      <c r="F66" s="37">
        <f>SUMIFS(СВЦЭМ!$C$34:$C$777,СВЦЭМ!$A$34:$A$777,$A66,СВЦЭМ!$B$34:$B$777,F$47)+'СЕТ СН'!$G$9+СВЦЭМ!$D$10+'СЕТ СН'!$G$5-'СЕТ СН'!$G$17</f>
        <v>4632.2797442800002</v>
      </c>
      <c r="G66" s="37">
        <f>SUMIFS(СВЦЭМ!$C$34:$C$777,СВЦЭМ!$A$34:$A$777,$A66,СВЦЭМ!$B$34:$B$777,G$47)+'СЕТ СН'!$G$9+СВЦЭМ!$D$10+'СЕТ СН'!$G$5-'СЕТ СН'!$G$17</f>
        <v>4635.0542774300002</v>
      </c>
      <c r="H66" s="37">
        <f>SUMIFS(СВЦЭМ!$C$34:$C$777,СВЦЭМ!$A$34:$A$777,$A66,СВЦЭМ!$B$34:$B$777,H$47)+'СЕТ СН'!$G$9+СВЦЭМ!$D$10+'СЕТ СН'!$G$5-'СЕТ СН'!$G$17</f>
        <v>4635.0603409899995</v>
      </c>
      <c r="I66" s="37">
        <f>SUMIFS(СВЦЭМ!$C$34:$C$777,СВЦЭМ!$A$34:$A$777,$A66,СВЦЭМ!$B$34:$B$777,I$47)+'СЕТ СН'!$G$9+СВЦЭМ!$D$10+'СЕТ СН'!$G$5-'СЕТ СН'!$G$17</f>
        <v>4577.2083266199998</v>
      </c>
      <c r="J66" s="37">
        <f>SUMIFS(СВЦЭМ!$C$34:$C$777,СВЦЭМ!$A$34:$A$777,$A66,СВЦЭМ!$B$34:$B$777,J$47)+'СЕТ СН'!$G$9+СВЦЭМ!$D$10+'СЕТ СН'!$G$5-'СЕТ СН'!$G$17</f>
        <v>4533.4286308499995</v>
      </c>
      <c r="K66" s="37">
        <f>SUMIFS(СВЦЭМ!$C$34:$C$777,СВЦЭМ!$A$34:$A$777,$A66,СВЦЭМ!$B$34:$B$777,K$47)+'СЕТ СН'!$G$9+СВЦЭМ!$D$10+'СЕТ СН'!$G$5-'СЕТ СН'!$G$17</f>
        <v>4465.8146371100001</v>
      </c>
      <c r="L66" s="37">
        <f>SUMIFS(СВЦЭМ!$C$34:$C$777,СВЦЭМ!$A$34:$A$777,$A66,СВЦЭМ!$B$34:$B$777,L$47)+'СЕТ СН'!$G$9+СВЦЭМ!$D$10+'СЕТ СН'!$G$5-'СЕТ СН'!$G$17</f>
        <v>4408.7787891299995</v>
      </c>
      <c r="M66" s="37">
        <f>SUMIFS(СВЦЭМ!$C$34:$C$777,СВЦЭМ!$A$34:$A$777,$A66,СВЦЭМ!$B$34:$B$777,M$47)+'СЕТ СН'!$G$9+СВЦЭМ!$D$10+'СЕТ СН'!$G$5-'СЕТ СН'!$G$17</f>
        <v>4399.2369735800003</v>
      </c>
      <c r="N66" s="37">
        <f>SUMIFS(СВЦЭМ!$C$34:$C$777,СВЦЭМ!$A$34:$A$777,$A66,СВЦЭМ!$B$34:$B$777,N$47)+'СЕТ СН'!$G$9+СВЦЭМ!$D$10+'СЕТ СН'!$G$5-'СЕТ СН'!$G$17</f>
        <v>4417.1239857700002</v>
      </c>
      <c r="O66" s="37">
        <f>SUMIFS(СВЦЭМ!$C$34:$C$777,СВЦЭМ!$A$34:$A$777,$A66,СВЦЭМ!$B$34:$B$777,O$47)+'СЕТ СН'!$G$9+СВЦЭМ!$D$10+'СЕТ СН'!$G$5-'СЕТ СН'!$G$17</f>
        <v>4416.0357994099995</v>
      </c>
      <c r="P66" s="37">
        <f>SUMIFS(СВЦЭМ!$C$34:$C$777,СВЦЭМ!$A$34:$A$777,$A66,СВЦЭМ!$B$34:$B$777,P$47)+'СЕТ СН'!$G$9+СВЦЭМ!$D$10+'СЕТ СН'!$G$5-'СЕТ СН'!$G$17</f>
        <v>4423.4185926800001</v>
      </c>
      <c r="Q66" s="37">
        <f>SUMIFS(СВЦЭМ!$C$34:$C$777,СВЦЭМ!$A$34:$A$777,$A66,СВЦЭМ!$B$34:$B$777,Q$47)+'СЕТ СН'!$G$9+СВЦЭМ!$D$10+'СЕТ СН'!$G$5-'СЕТ СН'!$G$17</f>
        <v>4427.2777247100003</v>
      </c>
      <c r="R66" s="37">
        <f>SUMIFS(СВЦЭМ!$C$34:$C$777,СВЦЭМ!$A$34:$A$777,$A66,СВЦЭМ!$B$34:$B$777,R$47)+'СЕТ СН'!$G$9+СВЦЭМ!$D$10+'СЕТ СН'!$G$5-'СЕТ СН'!$G$17</f>
        <v>4422.77065511</v>
      </c>
      <c r="S66" s="37">
        <f>SUMIFS(СВЦЭМ!$C$34:$C$777,СВЦЭМ!$A$34:$A$777,$A66,СВЦЭМ!$B$34:$B$777,S$47)+'СЕТ СН'!$G$9+СВЦЭМ!$D$10+'СЕТ СН'!$G$5-'СЕТ СН'!$G$17</f>
        <v>4401.2089696700004</v>
      </c>
      <c r="T66" s="37">
        <f>SUMIFS(СВЦЭМ!$C$34:$C$777,СВЦЭМ!$A$34:$A$777,$A66,СВЦЭМ!$B$34:$B$777,T$47)+'СЕТ СН'!$G$9+СВЦЭМ!$D$10+'СЕТ СН'!$G$5-'СЕТ СН'!$G$17</f>
        <v>4405.5436258899999</v>
      </c>
      <c r="U66" s="37">
        <f>SUMIFS(СВЦЭМ!$C$34:$C$777,СВЦЭМ!$A$34:$A$777,$A66,СВЦЭМ!$B$34:$B$777,U$47)+'СЕТ СН'!$G$9+СВЦЭМ!$D$10+'СЕТ СН'!$G$5-'СЕТ СН'!$G$17</f>
        <v>4405.1558714700004</v>
      </c>
      <c r="V66" s="37">
        <f>SUMIFS(СВЦЭМ!$C$34:$C$777,СВЦЭМ!$A$34:$A$777,$A66,СВЦЭМ!$B$34:$B$777,V$47)+'СЕТ СН'!$G$9+СВЦЭМ!$D$10+'СЕТ СН'!$G$5-'СЕТ СН'!$G$17</f>
        <v>4394.7283593600005</v>
      </c>
      <c r="W66" s="37">
        <f>SUMIFS(СВЦЭМ!$C$34:$C$777,СВЦЭМ!$A$34:$A$777,$A66,СВЦЭМ!$B$34:$B$777,W$47)+'СЕТ СН'!$G$9+СВЦЭМ!$D$10+'СЕТ СН'!$G$5-'СЕТ СН'!$G$17</f>
        <v>4441.1129420899997</v>
      </c>
      <c r="X66" s="37">
        <f>SUMIFS(СВЦЭМ!$C$34:$C$777,СВЦЭМ!$A$34:$A$777,$A66,СВЦЭМ!$B$34:$B$777,X$47)+'СЕТ СН'!$G$9+СВЦЭМ!$D$10+'СЕТ СН'!$G$5-'СЕТ СН'!$G$17</f>
        <v>4513.33174676</v>
      </c>
      <c r="Y66" s="37">
        <f>SUMIFS(СВЦЭМ!$C$34:$C$777,СВЦЭМ!$A$34:$A$777,$A66,СВЦЭМ!$B$34:$B$777,Y$47)+'СЕТ СН'!$G$9+СВЦЭМ!$D$10+'СЕТ СН'!$G$5-'СЕТ СН'!$G$17</f>
        <v>4593.3068732299998</v>
      </c>
    </row>
    <row r="67" spans="1:27" ht="15.75" x14ac:dyDescent="0.2">
      <c r="A67" s="36">
        <f t="shared" si="1"/>
        <v>43089</v>
      </c>
      <c r="B67" s="37">
        <f>SUMIFS(СВЦЭМ!$C$34:$C$777,СВЦЭМ!$A$34:$A$777,$A67,СВЦЭМ!$B$34:$B$777,B$47)+'СЕТ СН'!$G$9+СВЦЭМ!$D$10+'СЕТ СН'!$G$5-'СЕТ СН'!$G$17</f>
        <v>4616.7736919099998</v>
      </c>
      <c r="C67" s="37">
        <f>SUMIFS(СВЦЭМ!$C$34:$C$777,СВЦЭМ!$A$34:$A$777,$A67,СВЦЭМ!$B$34:$B$777,C$47)+'СЕТ СН'!$G$9+СВЦЭМ!$D$10+'СЕТ СН'!$G$5-'СЕТ СН'!$G$17</f>
        <v>4629.3026333199996</v>
      </c>
      <c r="D67" s="37">
        <f>SUMIFS(СВЦЭМ!$C$34:$C$777,СВЦЭМ!$A$34:$A$777,$A67,СВЦЭМ!$B$34:$B$777,D$47)+'СЕТ СН'!$G$9+СВЦЭМ!$D$10+'СЕТ СН'!$G$5-'СЕТ СН'!$G$17</f>
        <v>4628.9597046600002</v>
      </c>
      <c r="E67" s="37">
        <f>SUMIFS(СВЦЭМ!$C$34:$C$777,СВЦЭМ!$A$34:$A$777,$A67,СВЦЭМ!$B$34:$B$777,E$47)+'СЕТ СН'!$G$9+СВЦЭМ!$D$10+'СЕТ СН'!$G$5-'СЕТ СН'!$G$17</f>
        <v>4624.9063904800005</v>
      </c>
      <c r="F67" s="37">
        <f>SUMIFS(СВЦЭМ!$C$34:$C$777,СВЦЭМ!$A$34:$A$777,$A67,СВЦЭМ!$B$34:$B$777,F$47)+'СЕТ СН'!$G$9+СВЦЭМ!$D$10+'СЕТ СН'!$G$5-'СЕТ СН'!$G$17</f>
        <v>4623.7054536300002</v>
      </c>
      <c r="G67" s="37">
        <f>SUMIFS(СВЦЭМ!$C$34:$C$777,СВЦЭМ!$A$34:$A$777,$A67,СВЦЭМ!$B$34:$B$777,G$47)+'СЕТ СН'!$G$9+СВЦЭМ!$D$10+'СЕТ СН'!$G$5-'СЕТ СН'!$G$17</f>
        <v>4631.05380375</v>
      </c>
      <c r="H67" s="37">
        <f>SUMIFS(СВЦЭМ!$C$34:$C$777,СВЦЭМ!$A$34:$A$777,$A67,СВЦЭМ!$B$34:$B$777,H$47)+'СЕТ СН'!$G$9+СВЦЭМ!$D$10+'СЕТ СН'!$G$5-'СЕТ СН'!$G$17</f>
        <v>4631.7156677399998</v>
      </c>
      <c r="I67" s="37">
        <f>SUMIFS(СВЦЭМ!$C$34:$C$777,СВЦЭМ!$A$34:$A$777,$A67,СВЦЭМ!$B$34:$B$777,I$47)+'СЕТ СН'!$G$9+СВЦЭМ!$D$10+'СЕТ СН'!$G$5-'СЕТ СН'!$G$17</f>
        <v>4560.1991471500005</v>
      </c>
      <c r="J67" s="37">
        <f>SUMIFS(СВЦЭМ!$C$34:$C$777,СВЦЭМ!$A$34:$A$777,$A67,СВЦЭМ!$B$34:$B$777,J$47)+'СЕТ СН'!$G$9+СВЦЭМ!$D$10+'СЕТ СН'!$G$5-'СЕТ СН'!$G$17</f>
        <v>4560.0730945599998</v>
      </c>
      <c r="K67" s="37">
        <f>SUMIFS(СВЦЭМ!$C$34:$C$777,СВЦЭМ!$A$34:$A$777,$A67,СВЦЭМ!$B$34:$B$777,K$47)+'СЕТ СН'!$G$9+СВЦЭМ!$D$10+'СЕТ СН'!$G$5-'СЕТ СН'!$G$17</f>
        <v>4490.8374881700001</v>
      </c>
      <c r="L67" s="37">
        <f>SUMIFS(СВЦЭМ!$C$34:$C$777,СВЦЭМ!$A$34:$A$777,$A67,СВЦЭМ!$B$34:$B$777,L$47)+'СЕТ СН'!$G$9+СВЦЭМ!$D$10+'СЕТ СН'!$G$5-'СЕТ СН'!$G$17</f>
        <v>4421.9524646400005</v>
      </c>
      <c r="M67" s="37">
        <f>SUMIFS(СВЦЭМ!$C$34:$C$777,СВЦЭМ!$A$34:$A$777,$A67,СВЦЭМ!$B$34:$B$777,M$47)+'СЕТ СН'!$G$9+СВЦЭМ!$D$10+'СЕТ СН'!$G$5-'СЕТ СН'!$G$17</f>
        <v>4414.34335053</v>
      </c>
      <c r="N67" s="37">
        <f>SUMIFS(СВЦЭМ!$C$34:$C$777,СВЦЭМ!$A$34:$A$777,$A67,СВЦЭМ!$B$34:$B$777,N$47)+'СЕТ СН'!$G$9+СВЦЭМ!$D$10+'СЕТ СН'!$G$5-'СЕТ СН'!$G$17</f>
        <v>4436.8494275499997</v>
      </c>
      <c r="O67" s="37">
        <f>SUMIFS(СВЦЭМ!$C$34:$C$777,СВЦЭМ!$A$34:$A$777,$A67,СВЦЭМ!$B$34:$B$777,O$47)+'СЕТ СН'!$G$9+СВЦЭМ!$D$10+'СЕТ СН'!$G$5-'СЕТ СН'!$G$17</f>
        <v>4449.1706232400002</v>
      </c>
      <c r="P67" s="37">
        <f>SUMIFS(СВЦЭМ!$C$34:$C$777,СВЦЭМ!$A$34:$A$777,$A67,СВЦЭМ!$B$34:$B$777,P$47)+'СЕТ СН'!$G$9+СВЦЭМ!$D$10+'СЕТ СН'!$G$5-'СЕТ СН'!$G$17</f>
        <v>4455.19925203</v>
      </c>
      <c r="Q67" s="37">
        <f>SUMIFS(СВЦЭМ!$C$34:$C$777,СВЦЭМ!$A$34:$A$777,$A67,СВЦЭМ!$B$34:$B$777,Q$47)+'СЕТ СН'!$G$9+СВЦЭМ!$D$10+'СЕТ СН'!$G$5-'СЕТ СН'!$G$17</f>
        <v>4458.1673416100002</v>
      </c>
      <c r="R67" s="37">
        <f>SUMIFS(СВЦЭМ!$C$34:$C$777,СВЦЭМ!$A$34:$A$777,$A67,СВЦЭМ!$B$34:$B$777,R$47)+'СЕТ СН'!$G$9+СВЦЭМ!$D$10+'СЕТ СН'!$G$5-'СЕТ СН'!$G$17</f>
        <v>4457.4076774799996</v>
      </c>
      <c r="S67" s="37">
        <f>SUMIFS(СВЦЭМ!$C$34:$C$777,СВЦЭМ!$A$34:$A$777,$A67,СВЦЭМ!$B$34:$B$777,S$47)+'СЕТ СН'!$G$9+СВЦЭМ!$D$10+'СЕТ СН'!$G$5-'СЕТ СН'!$G$17</f>
        <v>4418.4660277399998</v>
      </c>
      <c r="T67" s="37">
        <f>SUMIFS(СВЦЭМ!$C$34:$C$777,СВЦЭМ!$A$34:$A$777,$A67,СВЦЭМ!$B$34:$B$777,T$47)+'СЕТ СН'!$G$9+СВЦЭМ!$D$10+'СЕТ СН'!$G$5-'СЕТ СН'!$G$17</f>
        <v>4380.0792467299998</v>
      </c>
      <c r="U67" s="37">
        <f>SUMIFS(СВЦЭМ!$C$34:$C$777,СВЦЭМ!$A$34:$A$777,$A67,СВЦЭМ!$B$34:$B$777,U$47)+'СЕТ СН'!$G$9+СВЦЭМ!$D$10+'СЕТ СН'!$G$5-'СЕТ СН'!$G$17</f>
        <v>4386.5389775499998</v>
      </c>
      <c r="V67" s="37">
        <f>SUMIFS(СВЦЭМ!$C$34:$C$777,СВЦЭМ!$A$34:$A$777,$A67,СВЦЭМ!$B$34:$B$777,V$47)+'СЕТ СН'!$G$9+СВЦЭМ!$D$10+'СЕТ СН'!$G$5-'СЕТ СН'!$G$17</f>
        <v>4396.5940444899998</v>
      </c>
      <c r="W67" s="37">
        <f>SUMIFS(СВЦЭМ!$C$34:$C$777,СВЦЭМ!$A$34:$A$777,$A67,СВЦЭМ!$B$34:$B$777,W$47)+'СЕТ СН'!$G$9+СВЦЭМ!$D$10+'СЕТ СН'!$G$5-'СЕТ СН'!$G$17</f>
        <v>4452.3573413300001</v>
      </c>
      <c r="X67" s="37">
        <f>SUMIFS(СВЦЭМ!$C$34:$C$777,СВЦЭМ!$A$34:$A$777,$A67,СВЦЭМ!$B$34:$B$777,X$47)+'СЕТ СН'!$G$9+СВЦЭМ!$D$10+'СЕТ СН'!$G$5-'СЕТ СН'!$G$17</f>
        <v>4485.3066103399997</v>
      </c>
      <c r="Y67" s="37">
        <f>SUMIFS(СВЦЭМ!$C$34:$C$777,СВЦЭМ!$A$34:$A$777,$A67,СВЦЭМ!$B$34:$B$777,Y$47)+'СЕТ СН'!$G$9+СВЦЭМ!$D$10+'СЕТ СН'!$G$5-'СЕТ СН'!$G$17</f>
        <v>4545.8167481800001</v>
      </c>
    </row>
    <row r="68" spans="1:27" ht="15.75" x14ac:dyDescent="0.2">
      <c r="A68" s="36">
        <f t="shared" si="1"/>
        <v>43090</v>
      </c>
      <c r="B68" s="37">
        <f>SUMIFS(СВЦЭМ!$C$34:$C$777,СВЦЭМ!$A$34:$A$777,$A68,СВЦЭМ!$B$34:$B$777,B$47)+'СЕТ СН'!$G$9+СВЦЭМ!$D$10+'СЕТ СН'!$G$5-'СЕТ СН'!$G$17</f>
        <v>4625.9677121599998</v>
      </c>
      <c r="C68" s="37">
        <f>SUMIFS(СВЦЭМ!$C$34:$C$777,СВЦЭМ!$A$34:$A$777,$A68,СВЦЭМ!$B$34:$B$777,C$47)+'СЕТ СН'!$G$9+СВЦЭМ!$D$10+'СЕТ СН'!$G$5-'СЕТ СН'!$G$17</f>
        <v>4670.8375279900001</v>
      </c>
      <c r="D68" s="37">
        <f>SUMIFS(СВЦЭМ!$C$34:$C$777,СВЦЭМ!$A$34:$A$777,$A68,СВЦЭМ!$B$34:$B$777,D$47)+'СЕТ СН'!$G$9+СВЦЭМ!$D$10+'СЕТ СН'!$G$5-'СЕТ СН'!$G$17</f>
        <v>4707.3064418100003</v>
      </c>
      <c r="E68" s="37">
        <f>SUMIFS(СВЦЭМ!$C$34:$C$777,СВЦЭМ!$A$34:$A$777,$A68,СВЦЭМ!$B$34:$B$777,E$47)+'СЕТ СН'!$G$9+СВЦЭМ!$D$10+'СЕТ СН'!$G$5-'СЕТ СН'!$G$17</f>
        <v>4716.4334706400005</v>
      </c>
      <c r="F68" s="37">
        <f>SUMIFS(СВЦЭМ!$C$34:$C$777,СВЦЭМ!$A$34:$A$777,$A68,СВЦЭМ!$B$34:$B$777,F$47)+'СЕТ СН'!$G$9+СВЦЭМ!$D$10+'СЕТ СН'!$G$5-'СЕТ СН'!$G$17</f>
        <v>4719.0666149600002</v>
      </c>
      <c r="G68" s="37">
        <f>SUMIFS(СВЦЭМ!$C$34:$C$777,СВЦЭМ!$A$34:$A$777,$A68,СВЦЭМ!$B$34:$B$777,G$47)+'СЕТ СН'!$G$9+СВЦЭМ!$D$10+'СЕТ СН'!$G$5-'СЕТ СН'!$G$17</f>
        <v>4699.9277422699997</v>
      </c>
      <c r="H68" s="37">
        <f>SUMIFS(СВЦЭМ!$C$34:$C$777,СВЦЭМ!$A$34:$A$777,$A68,СВЦЭМ!$B$34:$B$777,H$47)+'СЕТ СН'!$G$9+СВЦЭМ!$D$10+'СЕТ СН'!$G$5-'СЕТ СН'!$G$17</f>
        <v>4636.1567700599999</v>
      </c>
      <c r="I68" s="37">
        <f>SUMIFS(СВЦЭМ!$C$34:$C$777,СВЦЭМ!$A$34:$A$777,$A68,СВЦЭМ!$B$34:$B$777,I$47)+'СЕТ СН'!$G$9+СВЦЭМ!$D$10+'СЕТ СН'!$G$5-'СЕТ СН'!$G$17</f>
        <v>4570.8697989600005</v>
      </c>
      <c r="J68" s="37">
        <f>SUMIFS(СВЦЭМ!$C$34:$C$777,СВЦЭМ!$A$34:$A$777,$A68,СВЦЭМ!$B$34:$B$777,J$47)+'СЕТ СН'!$G$9+СВЦЭМ!$D$10+'СЕТ СН'!$G$5-'СЕТ СН'!$G$17</f>
        <v>4538.3222026399999</v>
      </c>
      <c r="K68" s="37">
        <f>SUMIFS(СВЦЭМ!$C$34:$C$777,СВЦЭМ!$A$34:$A$777,$A68,СВЦЭМ!$B$34:$B$777,K$47)+'СЕТ СН'!$G$9+СВЦЭМ!$D$10+'СЕТ СН'!$G$5-'СЕТ СН'!$G$17</f>
        <v>4483.4961411100003</v>
      </c>
      <c r="L68" s="37">
        <f>SUMIFS(СВЦЭМ!$C$34:$C$777,СВЦЭМ!$A$34:$A$777,$A68,СВЦЭМ!$B$34:$B$777,L$47)+'СЕТ СН'!$G$9+СВЦЭМ!$D$10+'СЕТ СН'!$G$5-'СЕТ СН'!$G$17</f>
        <v>4431.5959311400002</v>
      </c>
      <c r="M68" s="37">
        <f>SUMIFS(СВЦЭМ!$C$34:$C$777,СВЦЭМ!$A$34:$A$777,$A68,СВЦЭМ!$B$34:$B$777,M$47)+'СЕТ СН'!$G$9+СВЦЭМ!$D$10+'СЕТ СН'!$G$5-'СЕТ СН'!$G$17</f>
        <v>4414.4927725699999</v>
      </c>
      <c r="N68" s="37">
        <f>SUMIFS(СВЦЭМ!$C$34:$C$777,СВЦЭМ!$A$34:$A$777,$A68,СВЦЭМ!$B$34:$B$777,N$47)+'СЕТ СН'!$G$9+СВЦЭМ!$D$10+'СЕТ СН'!$G$5-'СЕТ СН'!$G$17</f>
        <v>4385.4322401400004</v>
      </c>
      <c r="O68" s="37">
        <f>SUMIFS(СВЦЭМ!$C$34:$C$777,СВЦЭМ!$A$34:$A$777,$A68,СВЦЭМ!$B$34:$B$777,O$47)+'СЕТ СН'!$G$9+СВЦЭМ!$D$10+'СЕТ СН'!$G$5-'СЕТ СН'!$G$17</f>
        <v>4374.46843807</v>
      </c>
      <c r="P68" s="37">
        <f>SUMIFS(СВЦЭМ!$C$34:$C$777,СВЦЭМ!$A$34:$A$777,$A68,СВЦЭМ!$B$34:$B$777,P$47)+'СЕТ СН'!$G$9+СВЦЭМ!$D$10+'СЕТ СН'!$G$5-'СЕТ СН'!$G$17</f>
        <v>4385.2363495499994</v>
      </c>
      <c r="Q68" s="37">
        <f>SUMIFS(СВЦЭМ!$C$34:$C$777,СВЦЭМ!$A$34:$A$777,$A68,СВЦЭМ!$B$34:$B$777,Q$47)+'СЕТ СН'!$G$9+СВЦЭМ!$D$10+'СЕТ СН'!$G$5-'СЕТ СН'!$G$17</f>
        <v>4391.7726503800004</v>
      </c>
      <c r="R68" s="37">
        <f>SUMIFS(СВЦЭМ!$C$34:$C$777,СВЦЭМ!$A$34:$A$777,$A68,СВЦЭМ!$B$34:$B$777,R$47)+'СЕТ СН'!$G$9+СВЦЭМ!$D$10+'СЕТ СН'!$G$5-'СЕТ СН'!$G$17</f>
        <v>4388.8153468300006</v>
      </c>
      <c r="S68" s="37">
        <f>SUMIFS(СВЦЭМ!$C$34:$C$777,СВЦЭМ!$A$34:$A$777,$A68,СВЦЭМ!$B$34:$B$777,S$47)+'СЕТ СН'!$G$9+СВЦЭМ!$D$10+'СЕТ СН'!$G$5-'СЕТ СН'!$G$17</f>
        <v>4348.7510369299998</v>
      </c>
      <c r="T68" s="37">
        <f>SUMIFS(СВЦЭМ!$C$34:$C$777,СВЦЭМ!$A$34:$A$777,$A68,СВЦЭМ!$B$34:$B$777,T$47)+'СЕТ СН'!$G$9+СВЦЭМ!$D$10+'СЕТ СН'!$G$5-'СЕТ СН'!$G$17</f>
        <v>4320.9092925799996</v>
      </c>
      <c r="U68" s="37">
        <f>SUMIFS(СВЦЭМ!$C$34:$C$777,СВЦЭМ!$A$34:$A$777,$A68,СВЦЭМ!$B$34:$B$777,U$47)+'СЕТ СН'!$G$9+СВЦЭМ!$D$10+'СЕТ СН'!$G$5-'СЕТ СН'!$G$17</f>
        <v>4326.7899568000003</v>
      </c>
      <c r="V68" s="37">
        <f>SUMIFS(СВЦЭМ!$C$34:$C$777,СВЦЭМ!$A$34:$A$777,$A68,СВЦЭМ!$B$34:$B$777,V$47)+'СЕТ СН'!$G$9+СВЦЭМ!$D$10+'СЕТ СН'!$G$5-'СЕТ СН'!$G$17</f>
        <v>4344.3898903600002</v>
      </c>
      <c r="W68" s="37">
        <f>SUMIFS(СВЦЭМ!$C$34:$C$777,СВЦЭМ!$A$34:$A$777,$A68,СВЦЭМ!$B$34:$B$777,W$47)+'СЕТ СН'!$G$9+СВЦЭМ!$D$10+'СЕТ СН'!$G$5-'СЕТ СН'!$G$17</f>
        <v>4406.3081870699998</v>
      </c>
      <c r="X68" s="37">
        <f>SUMIFS(СВЦЭМ!$C$34:$C$777,СВЦЭМ!$A$34:$A$777,$A68,СВЦЭМ!$B$34:$B$777,X$47)+'СЕТ СН'!$G$9+СВЦЭМ!$D$10+'СЕТ СН'!$G$5-'СЕТ СН'!$G$17</f>
        <v>4478.1990545899998</v>
      </c>
      <c r="Y68" s="37">
        <f>SUMIFS(СВЦЭМ!$C$34:$C$777,СВЦЭМ!$A$34:$A$777,$A68,СВЦЭМ!$B$34:$B$777,Y$47)+'СЕТ СН'!$G$9+СВЦЭМ!$D$10+'СЕТ СН'!$G$5-'СЕТ СН'!$G$17</f>
        <v>4555.7222219300002</v>
      </c>
    </row>
    <row r="69" spans="1:27" ht="15.75" x14ac:dyDescent="0.2">
      <c r="A69" s="36">
        <f t="shared" si="1"/>
        <v>43091</v>
      </c>
      <c r="B69" s="37">
        <f>SUMIFS(СВЦЭМ!$C$34:$C$777,СВЦЭМ!$A$34:$A$777,$A69,СВЦЭМ!$B$34:$B$777,B$47)+'СЕТ СН'!$G$9+СВЦЭМ!$D$10+'СЕТ СН'!$G$5-'СЕТ СН'!$G$17</f>
        <v>4645.2883826100006</v>
      </c>
      <c r="C69" s="37">
        <f>SUMIFS(СВЦЭМ!$C$34:$C$777,СВЦЭМ!$A$34:$A$777,$A69,СВЦЭМ!$B$34:$B$777,C$47)+'СЕТ СН'!$G$9+СВЦЭМ!$D$10+'СЕТ СН'!$G$5-'СЕТ СН'!$G$17</f>
        <v>4667.9952398799996</v>
      </c>
      <c r="D69" s="37">
        <f>SUMIFS(СВЦЭМ!$C$34:$C$777,СВЦЭМ!$A$34:$A$777,$A69,СВЦЭМ!$B$34:$B$777,D$47)+'СЕТ СН'!$G$9+СВЦЭМ!$D$10+'СЕТ СН'!$G$5-'СЕТ СН'!$G$17</f>
        <v>4686.2504478299998</v>
      </c>
      <c r="E69" s="37">
        <f>SUMIFS(СВЦЭМ!$C$34:$C$777,СВЦЭМ!$A$34:$A$777,$A69,СВЦЭМ!$B$34:$B$777,E$47)+'СЕТ СН'!$G$9+СВЦЭМ!$D$10+'СЕТ СН'!$G$5-'СЕТ СН'!$G$17</f>
        <v>4695.4008079499999</v>
      </c>
      <c r="F69" s="37">
        <f>SUMIFS(СВЦЭМ!$C$34:$C$777,СВЦЭМ!$A$34:$A$777,$A69,СВЦЭМ!$B$34:$B$777,F$47)+'СЕТ СН'!$G$9+СВЦЭМ!$D$10+'СЕТ СН'!$G$5-'СЕТ СН'!$G$17</f>
        <v>4698.7610113000001</v>
      </c>
      <c r="G69" s="37">
        <f>SUMIFS(СВЦЭМ!$C$34:$C$777,СВЦЭМ!$A$34:$A$777,$A69,СВЦЭМ!$B$34:$B$777,G$47)+'СЕТ СН'!$G$9+СВЦЭМ!$D$10+'СЕТ СН'!$G$5-'СЕТ СН'!$G$17</f>
        <v>4687.3578908899999</v>
      </c>
      <c r="H69" s="37">
        <f>SUMIFS(СВЦЭМ!$C$34:$C$777,СВЦЭМ!$A$34:$A$777,$A69,СВЦЭМ!$B$34:$B$777,H$47)+'СЕТ СН'!$G$9+СВЦЭМ!$D$10+'СЕТ СН'!$G$5-'СЕТ СН'!$G$17</f>
        <v>4628.5557670400003</v>
      </c>
      <c r="I69" s="37">
        <f>SUMIFS(СВЦЭМ!$C$34:$C$777,СВЦЭМ!$A$34:$A$777,$A69,СВЦЭМ!$B$34:$B$777,I$47)+'СЕТ СН'!$G$9+СВЦЭМ!$D$10+'СЕТ СН'!$G$5-'СЕТ СН'!$G$17</f>
        <v>4557.4534345100001</v>
      </c>
      <c r="J69" s="37">
        <f>SUMIFS(СВЦЭМ!$C$34:$C$777,СВЦЭМ!$A$34:$A$777,$A69,СВЦЭМ!$B$34:$B$777,J$47)+'СЕТ СН'!$G$9+СВЦЭМ!$D$10+'СЕТ СН'!$G$5-'СЕТ СН'!$G$17</f>
        <v>4509.2051020399995</v>
      </c>
      <c r="K69" s="37">
        <f>SUMIFS(СВЦЭМ!$C$34:$C$777,СВЦЭМ!$A$34:$A$777,$A69,СВЦЭМ!$B$34:$B$777,K$47)+'СЕТ СН'!$G$9+СВЦЭМ!$D$10+'СЕТ СН'!$G$5-'СЕТ СН'!$G$17</f>
        <v>4442.69668482</v>
      </c>
      <c r="L69" s="37">
        <f>SUMIFS(СВЦЭМ!$C$34:$C$777,СВЦЭМ!$A$34:$A$777,$A69,СВЦЭМ!$B$34:$B$777,L$47)+'СЕТ СН'!$G$9+СВЦЭМ!$D$10+'СЕТ СН'!$G$5-'СЕТ СН'!$G$17</f>
        <v>4385.8028957400002</v>
      </c>
      <c r="M69" s="37">
        <f>SUMIFS(СВЦЭМ!$C$34:$C$777,СВЦЭМ!$A$34:$A$777,$A69,СВЦЭМ!$B$34:$B$777,M$47)+'СЕТ СН'!$G$9+СВЦЭМ!$D$10+'СЕТ СН'!$G$5-'СЕТ СН'!$G$17</f>
        <v>4376.5897013800004</v>
      </c>
      <c r="N69" s="37">
        <f>SUMIFS(СВЦЭМ!$C$34:$C$777,СВЦЭМ!$A$34:$A$777,$A69,СВЦЭМ!$B$34:$B$777,N$47)+'СЕТ СН'!$G$9+СВЦЭМ!$D$10+'СЕТ СН'!$G$5-'СЕТ СН'!$G$17</f>
        <v>4397.9981666799995</v>
      </c>
      <c r="O69" s="37">
        <f>SUMIFS(СВЦЭМ!$C$34:$C$777,СВЦЭМ!$A$34:$A$777,$A69,СВЦЭМ!$B$34:$B$777,O$47)+'СЕТ СН'!$G$9+СВЦЭМ!$D$10+'СЕТ СН'!$G$5-'СЕТ СН'!$G$17</f>
        <v>4413.3082742699999</v>
      </c>
      <c r="P69" s="37">
        <f>SUMIFS(СВЦЭМ!$C$34:$C$777,СВЦЭМ!$A$34:$A$777,$A69,СВЦЭМ!$B$34:$B$777,P$47)+'СЕТ СН'!$G$9+СВЦЭМ!$D$10+'СЕТ СН'!$G$5-'СЕТ СН'!$G$17</f>
        <v>4424.77256468</v>
      </c>
      <c r="Q69" s="37">
        <f>SUMIFS(СВЦЭМ!$C$34:$C$777,СВЦЭМ!$A$34:$A$777,$A69,СВЦЭМ!$B$34:$B$777,Q$47)+'СЕТ СН'!$G$9+СВЦЭМ!$D$10+'СЕТ СН'!$G$5-'СЕТ СН'!$G$17</f>
        <v>4422.3329983700005</v>
      </c>
      <c r="R69" s="37">
        <f>SUMIFS(СВЦЭМ!$C$34:$C$777,СВЦЭМ!$A$34:$A$777,$A69,СВЦЭМ!$B$34:$B$777,R$47)+'СЕТ СН'!$G$9+СВЦЭМ!$D$10+'СЕТ СН'!$G$5-'СЕТ СН'!$G$17</f>
        <v>4422.2318009999999</v>
      </c>
      <c r="S69" s="37">
        <f>SUMIFS(СВЦЭМ!$C$34:$C$777,СВЦЭМ!$A$34:$A$777,$A69,СВЦЭМ!$B$34:$B$777,S$47)+'СЕТ СН'!$G$9+СВЦЭМ!$D$10+'СЕТ СН'!$G$5-'СЕТ СН'!$G$17</f>
        <v>4399.9178161199998</v>
      </c>
      <c r="T69" s="37">
        <f>SUMIFS(СВЦЭМ!$C$34:$C$777,СВЦЭМ!$A$34:$A$777,$A69,СВЦЭМ!$B$34:$B$777,T$47)+'СЕТ СН'!$G$9+СВЦЭМ!$D$10+'СЕТ СН'!$G$5-'СЕТ СН'!$G$17</f>
        <v>4364.5205625899998</v>
      </c>
      <c r="U69" s="37">
        <f>SUMIFS(СВЦЭМ!$C$34:$C$777,СВЦЭМ!$A$34:$A$777,$A69,СВЦЭМ!$B$34:$B$777,U$47)+'СЕТ СН'!$G$9+СВЦЭМ!$D$10+'СЕТ СН'!$G$5-'СЕТ СН'!$G$17</f>
        <v>4370.3642909299997</v>
      </c>
      <c r="V69" s="37">
        <f>SUMIFS(СВЦЭМ!$C$34:$C$777,СВЦЭМ!$A$34:$A$777,$A69,СВЦЭМ!$B$34:$B$777,V$47)+'СЕТ СН'!$G$9+СВЦЭМ!$D$10+'СЕТ СН'!$G$5-'СЕТ СН'!$G$17</f>
        <v>4382.4990685800003</v>
      </c>
      <c r="W69" s="37">
        <f>SUMIFS(СВЦЭМ!$C$34:$C$777,СВЦЭМ!$A$34:$A$777,$A69,СВЦЭМ!$B$34:$B$777,W$47)+'СЕТ СН'!$G$9+СВЦЭМ!$D$10+'СЕТ СН'!$G$5-'СЕТ СН'!$G$17</f>
        <v>4435.9240662299999</v>
      </c>
      <c r="X69" s="37">
        <f>SUMIFS(СВЦЭМ!$C$34:$C$777,СВЦЭМ!$A$34:$A$777,$A69,СВЦЭМ!$B$34:$B$777,X$47)+'СЕТ СН'!$G$9+СВЦЭМ!$D$10+'СЕТ СН'!$G$5-'СЕТ СН'!$G$17</f>
        <v>4496.3886780100001</v>
      </c>
      <c r="Y69" s="37">
        <f>SUMIFS(СВЦЭМ!$C$34:$C$777,СВЦЭМ!$A$34:$A$777,$A69,СВЦЭМ!$B$34:$B$777,Y$47)+'СЕТ СН'!$G$9+СВЦЭМ!$D$10+'СЕТ СН'!$G$5-'СЕТ СН'!$G$17</f>
        <v>4567.6586318400005</v>
      </c>
    </row>
    <row r="70" spans="1:27" ht="15.75" x14ac:dyDescent="0.2">
      <c r="A70" s="36">
        <f t="shared" si="1"/>
        <v>43092</v>
      </c>
      <c r="B70" s="37">
        <f>SUMIFS(СВЦЭМ!$C$34:$C$777,СВЦЭМ!$A$34:$A$777,$A70,СВЦЭМ!$B$34:$B$777,B$47)+'СЕТ СН'!$G$9+СВЦЭМ!$D$10+'СЕТ СН'!$G$5-'СЕТ СН'!$G$17</f>
        <v>4612.50751382</v>
      </c>
      <c r="C70" s="37">
        <f>SUMIFS(СВЦЭМ!$C$34:$C$777,СВЦЭМ!$A$34:$A$777,$A70,СВЦЭМ!$B$34:$B$777,C$47)+'СЕТ СН'!$G$9+СВЦЭМ!$D$10+'СЕТ СН'!$G$5-'СЕТ СН'!$G$17</f>
        <v>4644.2759946900005</v>
      </c>
      <c r="D70" s="37">
        <f>SUMIFS(СВЦЭМ!$C$34:$C$777,СВЦЭМ!$A$34:$A$777,$A70,СВЦЭМ!$B$34:$B$777,D$47)+'СЕТ СН'!$G$9+СВЦЭМ!$D$10+'СЕТ СН'!$G$5-'СЕТ СН'!$G$17</f>
        <v>4675.8443539800001</v>
      </c>
      <c r="E70" s="37">
        <f>SUMIFS(СВЦЭМ!$C$34:$C$777,СВЦЭМ!$A$34:$A$777,$A70,СВЦЭМ!$B$34:$B$777,E$47)+'СЕТ СН'!$G$9+СВЦЭМ!$D$10+'СЕТ СН'!$G$5-'СЕТ СН'!$G$17</f>
        <v>4679.6041924900001</v>
      </c>
      <c r="F70" s="37">
        <f>SUMIFS(СВЦЭМ!$C$34:$C$777,СВЦЭМ!$A$34:$A$777,$A70,СВЦЭМ!$B$34:$B$777,F$47)+'СЕТ СН'!$G$9+СВЦЭМ!$D$10+'СЕТ СН'!$G$5-'СЕТ СН'!$G$17</f>
        <v>4683.1924410499996</v>
      </c>
      <c r="G70" s="37">
        <f>SUMIFS(СВЦЭМ!$C$34:$C$777,СВЦЭМ!$A$34:$A$777,$A70,СВЦЭМ!$B$34:$B$777,G$47)+'СЕТ СН'!$G$9+СВЦЭМ!$D$10+'СЕТ СН'!$G$5-'СЕТ СН'!$G$17</f>
        <v>4684.3000454900002</v>
      </c>
      <c r="H70" s="37">
        <f>SUMIFS(СВЦЭМ!$C$34:$C$777,СВЦЭМ!$A$34:$A$777,$A70,СВЦЭМ!$B$34:$B$777,H$47)+'СЕТ СН'!$G$9+СВЦЭМ!$D$10+'СЕТ СН'!$G$5-'СЕТ СН'!$G$17</f>
        <v>4676.5696518000004</v>
      </c>
      <c r="I70" s="37">
        <f>SUMIFS(СВЦЭМ!$C$34:$C$777,СВЦЭМ!$A$34:$A$777,$A70,СВЦЭМ!$B$34:$B$777,I$47)+'СЕТ СН'!$G$9+СВЦЭМ!$D$10+'СЕТ СН'!$G$5-'СЕТ СН'!$G$17</f>
        <v>4616.8451719100003</v>
      </c>
      <c r="J70" s="37">
        <f>SUMIFS(СВЦЭМ!$C$34:$C$777,СВЦЭМ!$A$34:$A$777,$A70,СВЦЭМ!$B$34:$B$777,J$47)+'СЕТ СН'!$G$9+СВЦЭМ!$D$10+'СЕТ СН'!$G$5-'СЕТ СН'!$G$17</f>
        <v>4544.8515331300005</v>
      </c>
      <c r="K70" s="37">
        <f>SUMIFS(СВЦЭМ!$C$34:$C$777,СВЦЭМ!$A$34:$A$777,$A70,СВЦЭМ!$B$34:$B$777,K$47)+'СЕТ СН'!$G$9+СВЦЭМ!$D$10+'СЕТ СН'!$G$5-'СЕТ СН'!$G$17</f>
        <v>4454.6312892599999</v>
      </c>
      <c r="L70" s="37">
        <f>SUMIFS(СВЦЭМ!$C$34:$C$777,СВЦЭМ!$A$34:$A$777,$A70,СВЦЭМ!$B$34:$B$777,L$47)+'СЕТ СН'!$G$9+СВЦЭМ!$D$10+'СЕТ СН'!$G$5-'СЕТ СН'!$G$17</f>
        <v>4374.8080405199998</v>
      </c>
      <c r="M70" s="37">
        <f>SUMIFS(СВЦЭМ!$C$34:$C$777,СВЦЭМ!$A$34:$A$777,$A70,СВЦЭМ!$B$34:$B$777,M$47)+'СЕТ СН'!$G$9+СВЦЭМ!$D$10+'СЕТ СН'!$G$5-'СЕТ СН'!$G$17</f>
        <v>4364.48684228</v>
      </c>
      <c r="N70" s="37">
        <f>SUMIFS(СВЦЭМ!$C$34:$C$777,СВЦЭМ!$A$34:$A$777,$A70,СВЦЭМ!$B$34:$B$777,N$47)+'СЕТ СН'!$G$9+СВЦЭМ!$D$10+'СЕТ СН'!$G$5-'СЕТ СН'!$G$17</f>
        <v>4381.5074685600002</v>
      </c>
      <c r="O70" s="37">
        <f>SUMIFS(СВЦЭМ!$C$34:$C$777,СВЦЭМ!$A$34:$A$777,$A70,СВЦЭМ!$B$34:$B$777,O$47)+'СЕТ СН'!$G$9+СВЦЭМ!$D$10+'СЕТ СН'!$G$5-'СЕТ СН'!$G$17</f>
        <v>4403.99744749</v>
      </c>
      <c r="P70" s="37">
        <f>SUMIFS(СВЦЭМ!$C$34:$C$777,СВЦЭМ!$A$34:$A$777,$A70,СВЦЭМ!$B$34:$B$777,P$47)+'СЕТ СН'!$G$9+СВЦЭМ!$D$10+'СЕТ СН'!$G$5-'СЕТ СН'!$G$17</f>
        <v>4418.9517139999998</v>
      </c>
      <c r="Q70" s="37">
        <f>SUMIFS(СВЦЭМ!$C$34:$C$777,СВЦЭМ!$A$34:$A$777,$A70,СВЦЭМ!$B$34:$B$777,Q$47)+'СЕТ СН'!$G$9+СВЦЭМ!$D$10+'СЕТ СН'!$G$5-'СЕТ СН'!$G$17</f>
        <v>4421.7693428800003</v>
      </c>
      <c r="R70" s="37">
        <f>SUMIFS(СВЦЭМ!$C$34:$C$777,СВЦЭМ!$A$34:$A$777,$A70,СВЦЭМ!$B$34:$B$777,R$47)+'СЕТ СН'!$G$9+СВЦЭМ!$D$10+'СЕТ СН'!$G$5-'СЕТ СН'!$G$17</f>
        <v>4419.2643187600006</v>
      </c>
      <c r="S70" s="37">
        <f>SUMIFS(СВЦЭМ!$C$34:$C$777,СВЦЭМ!$A$34:$A$777,$A70,СВЦЭМ!$B$34:$B$777,S$47)+'СЕТ СН'!$G$9+СВЦЭМ!$D$10+'СЕТ СН'!$G$5-'СЕТ СН'!$G$17</f>
        <v>4379.3349796000002</v>
      </c>
      <c r="T70" s="37">
        <f>SUMIFS(СВЦЭМ!$C$34:$C$777,СВЦЭМ!$A$34:$A$777,$A70,СВЦЭМ!$B$34:$B$777,T$47)+'СЕТ СН'!$G$9+СВЦЭМ!$D$10+'СЕТ СН'!$G$5-'СЕТ СН'!$G$17</f>
        <v>4347.0579846199998</v>
      </c>
      <c r="U70" s="37">
        <f>SUMIFS(СВЦЭМ!$C$34:$C$777,СВЦЭМ!$A$34:$A$777,$A70,СВЦЭМ!$B$34:$B$777,U$47)+'СЕТ СН'!$G$9+СВЦЭМ!$D$10+'СЕТ СН'!$G$5-'СЕТ СН'!$G$17</f>
        <v>4354.0016371900001</v>
      </c>
      <c r="V70" s="37">
        <f>SUMIFS(СВЦЭМ!$C$34:$C$777,СВЦЭМ!$A$34:$A$777,$A70,СВЦЭМ!$B$34:$B$777,V$47)+'СЕТ СН'!$G$9+СВЦЭМ!$D$10+'СЕТ СН'!$G$5-'СЕТ СН'!$G$17</f>
        <v>4373.7532385100003</v>
      </c>
      <c r="W70" s="37">
        <f>SUMIFS(СВЦЭМ!$C$34:$C$777,СВЦЭМ!$A$34:$A$777,$A70,СВЦЭМ!$B$34:$B$777,W$47)+'СЕТ СН'!$G$9+СВЦЭМ!$D$10+'СЕТ СН'!$G$5-'СЕТ СН'!$G$17</f>
        <v>4429.3642973999995</v>
      </c>
      <c r="X70" s="37">
        <f>SUMIFS(СВЦЭМ!$C$34:$C$777,СВЦЭМ!$A$34:$A$777,$A70,СВЦЭМ!$B$34:$B$777,X$47)+'СЕТ СН'!$G$9+СВЦЭМ!$D$10+'СЕТ СН'!$G$5-'СЕТ СН'!$G$17</f>
        <v>4494.8965770200002</v>
      </c>
      <c r="Y70" s="37">
        <f>SUMIFS(СВЦЭМ!$C$34:$C$777,СВЦЭМ!$A$34:$A$777,$A70,СВЦЭМ!$B$34:$B$777,Y$47)+'СЕТ СН'!$G$9+СВЦЭМ!$D$10+'СЕТ СН'!$G$5-'СЕТ СН'!$G$17</f>
        <v>4533.1093607800003</v>
      </c>
    </row>
    <row r="71" spans="1:27" ht="15.75" x14ac:dyDescent="0.2">
      <c r="A71" s="36">
        <f t="shared" si="1"/>
        <v>43093</v>
      </c>
      <c r="B71" s="37">
        <f>SUMIFS(СВЦЭМ!$C$34:$C$777,СВЦЭМ!$A$34:$A$777,$A71,СВЦЭМ!$B$34:$B$777,B$47)+'СЕТ СН'!$G$9+СВЦЭМ!$D$10+'СЕТ СН'!$G$5-'СЕТ СН'!$G$17</f>
        <v>4609.2474469899998</v>
      </c>
      <c r="C71" s="37">
        <f>SUMIFS(СВЦЭМ!$C$34:$C$777,СВЦЭМ!$A$34:$A$777,$A71,СВЦЭМ!$B$34:$B$777,C$47)+'СЕТ СН'!$G$9+СВЦЭМ!$D$10+'СЕТ СН'!$G$5-'СЕТ СН'!$G$17</f>
        <v>4641.09377795</v>
      </c>
      <c r="D71" s="37">
        <f>SUMIFS(СВЦЭМ!$C$34:$C$777,СВЦЭМ!$A$34:$A$777,$A71,СВЦЭМ!$B$34:$B$777,D$47)+'СЕТ СН'!$G$9+СВЦЭМ!$D$10+'СЕТ СН'!$G$5-'СЕТ СН'!$G$17</f>
        <v>4676.6843890300006</v>
      </c>
      <c r="E71" s="37">
        <f>SUMIFS(СВЦЭМ!$C$34:$C$777,СВЦЭМ!$A$34:$A$777,$A71,СВЦЭМ!$B$34:$B$777,E$47)+'СЕТ СН'!$G$9+СВЦЭМ!$D$10+'СЕТ СН'!$G$5-'СЕТ СН'!$G$17</f>
        <v>4679.6635853500002</v>
      </c>
      <c r="F71" s="37">
        <f>SUMIFS(СВЦЭМ!$C$34:$C$777,СВЦЭМ!$A$34:$A$777,$A71,СВЦЭМ!$B$34:$B$777,F$47)+'СЕТ СН'!$G$9+СВЦЭМ!$D$10+'СЕТ СН'!$G$5-'СЕТ СН'!$G$17</f>
        <v>4680.8350445100004</v>
      </c>
      <c r="G71" s="37">
        <f>SUMIFS(СВЦЭМ!$C$34:$C$777,СВЦЭМ!$A$34:$A$777,$A71,СВЦЭМ!$B$34:$B$777,G$47)+'СЕТ СН'!$G$9+СВЦЭМ!$D$10+'СЕТ СН'!$G$5-'СЕТ СН'!$G$17</f>
        <v>4681.7775996600003</v>
      </c>
      <c r="H71" s="37">
        <f>SUMIFS(СВЦЭМ!$C$34:$C$777,СВЦЭМ!$A$34:$A$777,$A71,СВЦЭМ!$B$34:$B$777,H$47)+'СЕТ СН'!$G$9+СВЦЭМ!$D$10+'СЕТ СН'!$G$5-'СЕТ СН'!$G$17</f>
        <v>4674.2521815999999</v>
      </c>
      <c r="I71" s="37">
        <f>SUMIFS(СВЦЭМ!$C$34:$C$777,СВЦЭМ!$A$34:$A$777,$A71,СВЦЭМ!$B$34:$B$777,I$47)+'СЕТ СН'!$G$9+СВЦЭМ!$D$10+'СЕТ СН'!$G$5-'СЕТ СН'!$G$17</f>
        <v>4628.6867709400003</v>
      </c>
      <c r="J71" s="37">
        <f>SUMIFS(СВЦЭМ!$C$34:$C$777,СВЦЭМ!$A$34:$A$777,$A71,СВЦЭМ!$B$34:$B$777,J$47)+'СЕТ СН'!$G$9+СВЦЭМ!$D$10+'СЕТ СН'!$G$5-'СЕТ СН'!$G$17</f>
        <v>4567.6689742899998</v>
      </c>
      <c r="K71" s="37">
        <f>SUMIFS(СВЦЭМ!$C$34:$C$777,СВЦЭМ!$A$34:$A$777,$A71,СВЦЭМ!$B$34:$B$777,K$47)+'СЕТ СН'!$G$9+СВЦЭМ!$D$10+'СЕТ СН'!$G$5-'СЕТ СН'!$G$17</f>
        <v>4472.5874427700001</v>
      </c>
      <c r="L71" s="37">
        <f>SUMIFS(СВЦЭМ!$C$34:$C$777,СВЦЭМ!$A$34:$A$777,$A71,СВЦЭМ!$B$34:$B$777,L$47)+'СЕТ СН'!$G$9+СВЦЭМ!$D$10+'СЕТ СН'!$G$5-'СЕТ СН'!$G$17</f>
        <v>4389.8067074000001</v>
      </c>
      <c r="M71" s="37">
        <f>SUMIFS(СВЦЭМ!$C$34:$C$777,СВЦЭМ!$A$34:$A$777,$A71,СВЦЭМ!$B$34:$B$777,M$47)+'СЕТ СН'!$G$9+СВЦЭМ!$D$10+'СЕТ СН'!$G$5-'СЕТ СН'!$G$17</f>
        <v>4368.67522345</v>
      </c>
      <c r="N71" s="37">
        <f>SUMIFS(СВЦЭМ!$C$34:$C$777,СВЦЭМ!$A$34:$A$777,$A71,СВЦЭМ!$B$34:$B$777,N$47)+'СЕТ СН'!$G$9+СВЦЭМ!$D$10+'СЕТ СН'!$G$5-'СЕТ СН'!$G$17</f>
        <v>4380.6394232100001</v>
      </c>
      <c r="O71" s="37">
        <f>SUMIFS(СВЦЭМ!$C$34:$C$777,СВЦЭМ!$A$34:$A$777,$A71,СВЦЭМ!$B$34:$B$777,O$47)+'СЕТ СН'!$G$9+СВЦЭМ!$D$10+'СЕТ СН'!$G$5-'СЕТ СН'!$G$17</f>
        <v>4392.9002371300003</v>
      </c>
      <c r="P71" s="37">
        <f>SUMIFS(СВЦЭМ!$C$34:$C$777,СВЦЭМ!$A$34:$A$777,$A71,СВЦЭМ!$B$34:$B$777,P$47)+'СЕТ СН'!$G$9+СВЦЭМ!$D$10+'СЕТ СН'!$G$5-'СЕТ СН'!$G$17</f>
        <v>4398.3403298900002</v>
      </c>
      <c r="Q71" s="37">
        <f>SUMIFS(СВЦЭМ!$C$34:$C$777,СВЦЭМ!$A$34:$A$777,$A71,СВЦЭМ!$B$34:$B$777,Q$47)+'СЕТ СН'!$G$9+СВЦЭМ!$D$10+'СЕТ СН'!$G$5-'СЕТ СН'!$G$17</f>
        <v>4400.9094469600004</v>
      </c>
      <c r="R71" s="37">
        <f>SUMIFS(СВЦЭМ!$C$34:$C$777,СВЦЭМ!$A$34:$A$777,$A71,СВЦЭМ!$B$34:$B$777,R$47)+'СЕТ СН'!$G$9+СВЦЭМ!$D$10+'СЕТ СН'!$G$5-'СЕТ СН'!$G$17</f>
        <v>4399.0727157700003</v>
      </c>
      <c r="S71" s="37">
        <f>SUMIFS(СВЦЭМ!$C$34:$C$777,СВЦЭМ!$A$34:$A$777,$A71,СВЦЭМ!$B$34:$B$777,S$47)+'СЕТ СН'!$G$9+СВЦЭМ!$D$10+'СЕТ СН'!$G$5-'СЕТ СН'!$G$17</f>
        <v>4365.44674252</v>
      </c>
      <c r="T71" s="37">
        <f>SUMIFS(СВЦЭМ!$C$34:$C$777,СВЦЭМ!$A$34:$A$777,$A71,СВЦЭМ!$B$34:$B$777,T$47)+'СЕТ СН'!$G$9+СВЦЭМ!$D$10+'СЕТ СН'!$G$5-'СЕТ СН'!$G$17</f>
        <v>4325.0663770299998</v>
      </c>
      <c r="U71" s="37">
        <f>SUMIFS(СВЦЭМ!$C$34:$C$777,СВЦЭМ!$A$34:$A$777,$A71,СВЦЭМ!$B$34:$B$777,U$47)+'СЕТ СН'!$G$9+СВЦЭМ!$D$10+'СЕТ СН'!$G$5-'СЕТ СН'!$G$17</f>
        <v>4329.8059677399997</v>
      </c>
      <c r="V71" s="37">
        <f>SUMIFS(СВЦЭМ!$C$34:$C$777,СВЦЭМ!$A$34:$A$777,$A71,СВЦЭМ!$B$34:$B$777,V$47)+'СЕТ СН'!$G$9+СВЦЭМ!$D$10+'СЕТ СН'!$G$5-'СЕТ СН'!$G$17</f>
        <v>4346.57521808</v>
      </c>
      <c r="W71" s="37">
        <f>SUMIFS(СВЦЭМ!$C$34:$C$777,СВЦЭМ!$A$34:$A$777,$A71,СВЦЭМ!$B$34:$B$777,W$47)+'СЕТ СН'!$G$9+СВЦЭМ!$D$10+'СЕТ СН'!$G$5-'СЕТ СН'!$G$17</f>
        <v>4400.9459875900002</v>
      </c>
      <c r="X71" s="37">
        <f>SUMIFS(СВЦЭМ!$C$34:$C$777,СВЦЭМ!$A$34:$A$777,$A71,СВЦЭМ!$B$34:$B$777,X$47)+'СЕТ СН'!$G$9+СВЦЭМ!$D$10+'СЕТ СН'!$G$5-'СЕТ СН'!$G$17</f>
        <v>4476.6135698300004</v>
      </c>
      <c r="Y71" s="37">
        <f>SUMIFS(СВЦЭМ!$C$34:$C$777,СВЦЭМ!$A$34:$A$777,$A71,СВЦЭМ!$B$34:$B$777,Y$47)+'СЕТ СН'!$G$9+СВЦЭМ!$D$10+'СЕТ СН'!$G$5-'СЕТ СН'!$G$17</f>
        <v>4546.4452468099998</v>
      </c>
    </row>
    <row r="72" spans="1:27" ht="15.75" x14ac:dyDescent="0.2">
      <c r="A72" s="36">
        <f t="shared" si="1"/>
        <v>43094</v>
      </c>
      <c r="B72" s="37">
        <f>SUMIFS(СВЦЭМ!$C$34:$C$777,СВЦЭМ!$A$34:$A$777,$A72,СВЦЭМ!$B$34:$B$777,B$47)+'СЕТ СН'!$G$9+СВЦЭМ!$D$10+'СЕТ СН'!$G$5-'СЕТ СН'!$G$17</f>
        <v>4637.2799366999998</v>
      </c>
      <c r="C72" s="37">
        <f>SUMIFS(СВЦЭМ!$C$34:$C$777,СВЦЭМ!$A$34:$A$777,$A72,СВЦЭМ!$B$34:$B$777,C$47)+'СЕТ СН'!$G$9+СВЦЭМ!$D$10+'СЕТ СН'!$G$5-'СЕТ СН'!$G$17</f>
        <v>4669.5567493500002</v>
      </c>
      <c r="D72" s="37">
        <f>SUMIFS(СВЦЭМ!$C$34:$C$777,СВЦЭМ!$A$34:$A$777,$A72,СВЦЭМ!$B$34:$B$777,D$47)+'СЕТ СН'!$G$9+СВЦЭМ!$D$10+'СЕТ СН'!$G$5-'СЕТ СН'!$G$17</f>
        <v>4711.7301799699999</v>
      </c>
      <c r="E72" s="37">
        <f>SUMIFS(СВЦЭМ!$C$34:$C$777,СВЦЭМ!$A$34:$A$777,$A72,СВЦЭМ!$B$34:$B$777,E$47)+'СЕТ СН'!$G$9+СВЦЭМ!$D$10+'СЕТ СН'!$G$5-'СЕТ СН'!$G$17</f>
        <v>4721.7452574300005</v>
      </c>
      <c r="F72" s="37">
        <f>SUMIFS(СВЦЭМ!$C$34:$C$777,СВЦЭМ!$A$34:$A$777,$A72,СВЦЭМ!$B$34:$B$777,F$47)+'СЕТ СН'!$G$9+СВЦЭМ!$D$10+'СЕТ СН'!$G$5-'СЕТ СН'!$G$17</f>
        <v>4722.1939976499998</v>
      </c>
      <c r="G72" s="37">
        <f>SUMIFS(СВЦЭМ!$C$34:$C$777,СВЦЭМ!$A$34:$A$777,$A72,СВЦЭМ!$B$34:$B$777,G$47)+'СЕТ СН'!$G$9+СВЦЭМ!$D$10+'СЕТ СН'!$G$5-'СЕТ СН'!$G$17</f>
        <v>4708.4189119299999</v>
      </c>
      <c r="H72" s="37">
        <f>SUMIFS(СВЦЭМ!$C$34:$C$777,СВЦЭМ!$A$34:$A$777,$A72,СВЦЭМ!$B$34:$B$777,H$47)+'СЕТ СН'!$G$9+СВЦЭМ!$D$10+'СЕТ СН'!$G$5-'СЕТ СН'!$G$17</f>
        <v>4653.2960307100002</v>
      </c>
      <c r="I72" s="37">
        <f>SUMIFS(СВЦЭМ!$C$34:$C$777,СВЦЭМ!$A$34:$A$777,$A72,СВЦЭМ!$B$34:$B$777,I$47)+'СЕТ СН'!$G$9+СВЦЭМ!$D$10+'СЕТ СН'!$G$5-'СЕТ СН'!$G$17</f>
        <v>4556.8890028300002</v>
      </c>
      <c r="J72" s="37">
        <f>SUMIFS(СВЦЭМ!$C$34:$C$777,СВЦЭМ!$A$34:$A$777,$A72,СВЦЭМ!$B$34:$B$777,J$47)+'СЕТ СН'!$G$9+СВЦЭМ!$D$10+'СЕТ СН'!$G$5-'СЕТ СН'!$G$17</f>
        <v>4522.66123229</v>
      </c>
      <c r="K72" s="37">
        <f>SUMIFS(СВЦЭМ!$C$34:$C$777,СВЦЭМ!$A$34:$A$777,$A72,СВЦЭМ!$B$34:$B$777,K$47)+'СЕТ СН'!$G$9+СВЦЭМ!$D$10+'СЕТ СН'!$G$5-'СЕТ СН'!$G$17</f>
        <v>4451.16107508</v>
      </c>
      <c r="L72" s="37">
        <f>SUMIFS(СВЦЭМ!$C$34:$C$777,СВЦЭМ!$A$34:$A$777,$A72,СВЦЭМ!$B$34:$B$777,L$47)+'СЕТ СН'!$G$9+СВЦЭМ!$D$10+'СЕТ СН'!$G$5-'СЕТ СН'!$G$17</f>
        <v>4387.7496686100003</v>
      </c>
      <c r="M72" s="37">
        <f>SUMIFS(СВЦЭМ!$C$34:$C$777,СВЦЭМ!$A$34:$A$777,$A72,СВЦЭМ!$B$34:$B$777,M$47)+'СЕТ СН'!$G$9+СВЦЭМ!$D$10+'СЕТ СН'!$G$5-'СЕТ СН'!$G$17</f>
        <v>4379.3544553400006</v>
      </c>
      <c r="N72" s="37">
        <f>SUMIFS(СВЦЭМ!$C$34:$C$777,СВЦЭМ!$A$34:$A$777,$A72,СВЦЭМ!$B$34:$B$777,N$47)+'СЕТ СН'!$G$9+СВЦЭМ!$D$10+'СЕТ СН'!$G$5-'СЕТ СН'!$G$17</f>
        <v>4394.9530844199999</v>
      </c>
      <c r="O72" s="37">
        <f>SUMIFS(СВЦЭМ!$C$34:$C$777,СВЦЭМ!$A$34:$A$777,$A72,СВЦЭМ!$B$34:$B$777,O$47)+'СЕТ СН'!$G$9+СВЦЭМ!$D$10+'СЕТ СН'!$G$5-'СЕТ СН'!$G$17</f>
        <v>4404.2453884999995</v>
      </c>
      <c r="P72" s="37">
        <f>SUMIFS(СВЦЭМ!$C$34:$C$777,СВЦЭМ!$A$34:$A$777,$A72,СВЦЭМ!$B$34:$B$777,P$47)+'СЕТ СН'!$G$9+СВЦЭМ!$D$10+'СЕТ СН'!$G$5-'СЕТ СН'!$G$17</f>
        <v>4410.3237014699998</v>
      </c>
      <c r="Q72" s="37">
        <f>SUMIFS(СВЦЭМ!$C$34:$C$777,СВЦЭМ!$A$34:$A$777,$A72,СВЦЭМ!$B$34:$B$777,Q$47)+'СЕТ СН'!$G$9+СВЦЭМ!$D$10+'СЕТ СН'!$G$5-'СЕТ СН'!$G$17</f>
        <v>4411.7382537600006</v>
      </c>
      <c r="R72" s="37">
        <f>SUMIFS(СВЦЭМ!$C$34:$C$777,СВЦЭМ!$A$34:$A$777,$A72,СВЦЭМ!$B$34:$B$777,R$47)+'СЕТ СН'!$G$9+СВЦЭМ!$D$10+'СЕТ СН'!$G$5-'СЕТ СН'!$G$17</f>
        <v>4414.7122103399997</v>
      </c>
      <c r="S72" s="37">
        <f>SUMIFS(СВЦЭМ!$C$34:$C$777,СВЦЭМ!$A$34:$A$777,$A72,СВЦЭМ!$B$34:$B$777,S$47)+'СЕТ СН'!$G$9+СВЦЭМ!$D$10+'СЕТ СН'!$G$5-'СЕТ СН'!$G$17</f>
        <v>4387.7113661799995</v>
      </c>
      <c r="T72" s="37">
        <f>SUMIFS(СВЦЭМ!$C$34:$C$777,СВЦЭМ!$A$34:$A$777,$A72,СВЦЭМ!$B$34:$B$777,T$47)+'СЕТ СН'!$G$9+СВЦЭМ!$D$10+'СЕТ СН'!$G$5-'СЕТ СН'!$G$17</f>
        <v>4354.1105129200005</v>
      </c>
      <c r="U72" s="37">
        <f>SUMIFS(СВЦЭМ!$C$34:$C$777,СВЦЭМ!$A$34:$A$777,$A72,СВЦЭМ!$B$34:$B$777,U$47)+'СЕТ СН'!$G$9+СВЦЭМ!$D$10+'СЕТ СН'!$G$5-'СЕТ СН'!$G$17</f>
        <v>4356.3702169600001</v>
      </c>
      <c r="V72" s="37">
        <f>SUMIFS(СВЦЭМ!$C$34:$C$777,СВЦЭМ!$A$34:$A$777,$A72,СВЦЭМ!$B$34:$B$777,V$47)+'СЕТ СН'!$G$9+СВЦЭМ!$D$10+'СЕТ СН'!$G$5-'СЕТ СН'!$G$17</f>
        <v>4373.2050646900007</v>
      </c>
      <c r="W72" s="37">
        <f>SUMIFS(СВЦЭМ!$C$34:$C$777,СВЦЭМ!$A$34:$A$777,$A72,СВЦЭМ!$B$34:$B$777,W$47)+'СЕТ СН'!$G$9+СВЦЭМ!$D$10+'СЕТ СН'!$G$5-'СЕТ СН'!$G$17</f>
        <v>4432.0269623499998</v>
      </c>
      <c r="X72" s="37">
        <f>SUMIFS(СВЦЭМ!$C$34:$C$777,СВЦЭМ!$A$34:$A$777,$A72,СВЦЭМ!$B$34:$B$777,X$47)+'СЕТ СН'!$G$9+СВЦЭМ!$D$10+'СЕТ СН'!$G$5-'СЕТ СН'!$G$17</f>
        <v>4502.3857396100002</v>
      </c>
      <c r="Y72" s="37">
        <f>SUMIFS(СВЦЭМ!$C$34:$C$777,СВЦЭМ!$A$34:$A$777,$A72,СВЦЭМ!$B$34:$B$777,Y$47)+'СЕТ СН'!$G$9+СВЦЭМ!$D$10+'СЕТ СН'!$G$5-'СЕТ СН'!$G$17</f>
        <v>4570.9410711099999</v>
      </c>
    </row>
    <row r="73" spans="1:27" ht="15.75" x14ac:dyDescent="0.2">
      <c r="A73" s="36">
        <f t="shared" si="1"/>
        <v>43095</v>
      </c>
      <c r="B73" s="37">
        <f>SUMIFS(СВЦЭМ!$C$34:$C$777,СВЦЭМ!$A$34:$A$777,$A73,СВЦЭМ!$B$34:$B$777,B$47)+'СЕТ СН'!$G$9+СВЦЭМ!$D$10+'СЕТ СН'!$G$5-'СЕТ СН'!$G$17</f>
        <v>4629.8608735799999</v>
      </c>
      <c r="C73" s="37">
        <f>SUMIFS(СВЦЭМ!$C$34:$C$777,СВЦЭМ!$A$34:$A$777,$A73,СВЦЭМ!$B$34:$B$777,C$47)+'СЕТ СН'!$G$9+СВЦЭМ!$D$10+'СЕТ СН'!$G$5-'СЕТ СН'!$G$17</f>
        <v>4666.7326543700001</v>
      </c>
      <c r="D73" s="37">
        <f>SUMIFS(СВЦЭМ!$C$34:$C$777,СВЦЭМ!$A$34:$A$777,$A73,СВЦЭМ!$B$34:$B$777,D$47)+'СЕТ СН'!$G$9+СВЦЭМ!$D$10+'СЕТ СН'!$G$5-'СЕТ СН'!$G$17</f>
        <v>4702.4256495199998</v>
      </c>
      <c r="E73" s="37">
        <f>SUMIFS(СВЦЭМ!$C$34:$C$777,СВЦЭМ!$A$34:$A$777,$A73,СВЦЭМ!$B$34:$B$777,E$47)+'СЕТ СН'!$G$9+СВЦЭМ!$D$10+'СЕТ СН'!$G$5-'СЕТ СН'!$G$17</f>
        <v>4705.7134210100003</v>
      </c>
      <c r="F73" s="37">
        <f>SUMIFS(СВЦЭМ!$C$34:$C$777,СВЦЭМ!$A$34:$A$777,$A73,СВЦЭМ!$B$34:$B$777,F$47)+'СЕТ СН'!$G$9+СВЦЭМ!$D$10+'СЕТ СН'!$G$5-'СЕТ СН'!$G$17</f>
        <v>4709.4480107099998</v>
      </c>
      <c r="G73" s="37">
        <f>SUMIFS(СВЦЭМ!$C$34:$C$777,СВЦЭМ!$A$34:$A$777,$A73,СВЦЭМ!$B$34:$B$777,G$47)+'СЕТ СН'!$G$9+СВЦЭМ!$D$10+'СЕТ СН'!$G$5-'СЕТ СН'!$G$17</f>
        <v>4699.7938302499997</v>
      </c>
      <c r="H73" s="37">
        <f>SUMIFS(СВЦЭМ!$C$34:$C$777,СВЦЭМ!$A$34:$A$777,$A73,СВЦЭМ!$B$34:$B$777,H$47)+'СЕТ СН'!$G$9+СВЦЭМ!$D$10+'СЕТ СН'!$G$5-'СЕТ СН'!$G$17</f>
        <v>4651.2150189000004</v>
      </c>
      <c r="I73" s="37">
        <f>SUMIFS(СВЦЭМ!$C$34:$C$777,СВЦЭМ!$A$34:$A$777,$A73,СВЦЭМ!$B$34:$B$777,I$47)+'СЕТ СН'!$G$9+СВЦЭМ!$D$10+'СЕТ СН'!$G$5-'СЕТ СН'!$G$17</f>
        <v>4570.8390762399995</v>
      </c>
      <c r="J73" s="37">
        <f>SUMIFS(СВЦЭМ!$C$34:$C$777,СВЦЭМ!$A$34:$A$777,$A73,СВЦЭМ!$B$34:$B$777,J$47)+'СЕТ СН'!$G$9+СВЦЭМ!$D$10+'СЕТ СН'!$G$5-'СЕТ СН'!$G$17</f>
        <v>4525.2347903500004</v>
      </c>
      <c r="K73" s="37">
        <f>SUMIFS(СВЦЭМ!$C$34:$C$777,СВЦЭМ!$A$34:$A$777,$A73,СВЦЭМ!$B$34:$B$777,K$47)+'СЕТ СН'!$G$9+СВЦЭМ!$D$10+'СЕТ СН'!$G$5-'СЕТ СН'!$G$17</f>
        <v>4451.7699237300003</v>
      </c>
      <c r="L73" s="37">
        <f>SUMIFS(СВЦЭМ!$C$34:$C$777,СВЦЭМ!$A$34:$A$777,$A73,СВЦЭМ!$B$34:$B$777,L$47)+'СЕТ СН'!$G$9+СВЦЭМ!$D$10+'СЕТ СН'!$G$5-'СЕТ СН'!$G$17</f>
        <v>4390.5639405800002</v>
      </c>
      <c r="M73" s="37">
        <f>SUMIFS(СВЦЭМ!$C$34:$C$777,СВЦЭМ!$A$34:$A$777,$A73,СВЦЭМ!$B$34:$B$777,M$47)+'СЕТ СН'!$G$9+СВЦЭМ!$D$10+'СЕТ СН'!$G$5-'СЕТ СН'!$G$17</f>
        <v>4384.2579697199999</v>
      </c>
      <c r="N73" s="37">
        <f>SUMIFS(СВЦЭМ!$C$34:$C$777,СВЦЭМ!$A$34:$A$777,$A73,СВЦЭМ!$B$34:$B$777,N$47)+'СЕТ СН'!$G$9+СВЦЭМ!$D$10+'СЕТ СН'!$G$5-'СЕТ СН'!$G$17</f>
        <v>4399.9647396999999</v>
      </c>
      <c r="O73" s="37">
        <f>SUMIFS(СВЦЭМ!$C$34:$C$777,СВЦЭМ!$A$34:$A$777,$A73,СВЦЭМ!$B$34:$B$777,O$47)+'СЕТ СН'!$G$9+СВЦЭМ!$D$10+'СЕТ СН'!$G$5-'СЕТ СН'!$G$17</f>
        <v>4408.7329055099999</v>
      </c>
      <c r="P73" s="37">
        <f>SUMIFS(СВЦЭМ!$C$34:$C$777,СВЦЭМ!$A$34:$A$777,$A73,СВЦЭМ!$B$34:$B$777,P$47)+'СЕТ СН'!$G$9+СВЦЭМ!$D$10+'СЕТ СН'!$G$5-'СЕТ СН'!$G$17</f>
        <v>4426.9864503700001</v>
      </c>
      <c r="Q73" s="37">
        <f>SUMIFS(СВЦЭМ!$C$34:$C$777,СВЦЭМ!$A$34:$A$777,$A73,СВЦЭМ!$B$34:$B$777,Q$47)+'СЕТ СН'!$G$9+СВЦЭМ!$D$10+'СЕТ СН'!$G$5-'СЕТ СН'!$G$17</f>
        <v>4428.8272548799996</v>
      </c>
      <c r="R73" s="37">
        <f>SUMIFS(СВЦЭМ!$C$34:$C$777,СВЦЭМ!$A$34:$A$777,$A73,СВЦЭМ!$B$34:$B$777,R$47)+'СЕТ СН'!$G$9+СВЦЭМ!$D$10+'СЕТ СН'!$G$5-'СЕТ СН'!$G$17</f>
        <v>4430.7833999899995</v>
      </c>
      <c r="S73" s="37">
        <f>SUMIFS(СВЦЭМ!$C$34:$C$777,СВЦЭМ!$A$34:$A$777,$A73,СВЦЭМ!$B$34:$B$777,S$47)+'СЕТ СН'!$G$9+СВЦЭМ!$D$10+'СЕТ СН'!$G$5-'СЕТ СН'!$G$17</f>
        <v>4398.4889592700001</v>
      </c>
      <c r="T73" s="37">
        <f>SUMIFS(СВЦЭМ!$C$34:$C$777,СВЦЭМ!$A$34:$A$777,$A73,СВЦЭМ!$B$34:$B$777,T$47)+'СЕТ СН'!$G$9+СВЦЭМ!$D$10+'СЕТ СН'!$G$5-'СЕТ СН'!$G$17</f>
        <v>4359.96739411</v>
      </c>
      <c r="U73" s="37">
        <f>SUMIFS(СВЦЭМ!$C$34:$C$777,СВЦЭМ!$A$34:$A$777,$A73,СВЦЭМ!$B$34:$B$777,U$47)+'СЕТ СН'!$G$9+СВЦЭМ!$D$10+'СЕТ СН'!$G$5-'СЕТ СН'!$G$17</f>
        <v>4364.0751968700006</v>
      </c>
      <c r="V73" s="37">
        <f>SUMIFS(СВЦЭМ!$C$34:$C$777,СВЦЭМ!$A$34:$A$777,$A73,СВЦЭМ!$B$34:$B$777,V$47)+'СЕТ СН'!$G$9+СВЦЭМ!$D$10+'СЕТ СН'!$G$5-'СЕТ СН'!$G$17</f>
        <v>4380.7535044100005</v>
      </c>
      <c r="W73" s="37">
        <f>SUMIFS(СВЦЭМ!$C$34:$C$777,СВЦЭМ!$A$34:$A$777,$A73,СВЦЭМ!$B$34:$B$777,W$47)+'СЕТ СН'!$G$9+СВЦЭМ!$D$10+'СЕТ СН'!$G$5-'СЕТ СН'!$G$17</f>
        <v>4435.8959200700001</v>
      </c>
      <c r="X73" s="37">
        <f>SUMIFS(СВЦЭМ!$C$34:$C$777,СВЦЭМ!$A$34:$A$777,$A73,СВЦЭМ!$B$34:$B$777,X$47)+'СЕТ СН'!$G$9+СВЦЭМ!$D$10+'СЕТ СН'!$G$5-'СЕТ СН'!$G$17</f>
        <v>4512.7868037200005</v>
      </c>
      <c r="Y73" s="37">
        <f>SUMIFS(СВЦЭМ!$C$34:$C$777,СВЦЭМ!$A$34:$A$777,$A73,СВЦЭМ!$B$34:$B$777,Y$47)+'СЕТ СН'!$G$9+СВЦЭМ!$D$10+'СЕТ СН'!$G$5-'СЕТ СН'!$G$17</f>
        <v>4579.0275791900003</v>
      </c>
    </row>
    <row r="74" spans="1:27" ht="15.75" x14ac:dyDescent="0.2">
      <c r="A74" s="36">
        <f t="shared" si="1"/>
        <v>43096</v>
      </c>
      <c r="B74" s="37">
        <f>SUMIFS(СВЦЭМ!$C$34:$C$777,СВЦЭМ!$A$34:$A$777,$A74,СВЦЭМ!$B$34:$B$777,B$47)+'СЕТ СН'!$G$9+СВЦЭМ!$D$10+'СЕТ СН'!$G$5-'СЕТ СН'!$G$17</f>
        <v>4629.6822746799999</v>
      </c>
      <c r="C74" s="37">
        <f>SUMIFS(СВЦЭМ!$C$34:$C$777,СВЦЭМ!$A$34:$A$777,$A74,СВЦЭМ!$B$34:$B$777,C$47)+'СЕТ СН'!$G$9+СВЦЭМ!$D$10+'СЕТ СН'!$G$5-'СЕТ СН'!$G$17</f>
        <v>4669.8303104000006</v>
      </c>
      <c r="D74" s="37">
        <f>SUMIFS(СВЦЭМ!$C$34:$C$777,СВЦЭМ!$A$34:$A$777,$A74,СВЦЭМ!$B$34:$B$777,D$47)+'СЕТ СН'!$G$9+СВЦЭМ!$D$10+'СЕТ СН'!$G$5-'СЕТ СН'!$G$17</f>
        <v>4709.8411847699999</v>
      </c>
      <c r="E74" s="37">
        <f>SUMIFS(СВЦЭМ!$C$34:$C$777,СВЦЭМ!$A$34:$A$777,$A74,СВЦЭМ!$B$34:$B$777,E$47)+'СЕТ СН'!$G$9+СВЦЭМ!$D$10+'СЕТ СН'!$G$5-'СЕТ СН'!$G$17</f>
        <v>4722.0507939500003</v>
      </c>
      <c r="F74" s="37">
        <f>SUMIFS(СВЦЭМ!$C$34:$C$777,СВЦЭМ!$A$34:$A$777,$A74,СВЦЭМ!$B$34:$B$777,F$47)+'СЕТ СН'!$G$9+СВЦЭМ!$D$10+'СЕТ СН'!$G$5-'СЕТ СН'!$G$17</f>
        <v>4721.76769608</v>
      </c>
      <c r="G74" s="37">
        <f>SUMIFS(СВЦЭМ!$C$34:$C$777,СВЦЭМ!$A$34:$A$777,$A74,СВЦЭМ!$B$34:$B$777,G$47)+'СЕТ СН'!$G$9+СВЦЭМ!$D$10+'СЕТ СН'!$G$5-'СЕТ СН'!$G$17</f>
        <v>4702.5686014700004</v>
      </c>
      <c r="H74" s="37">
        <f>SUMIFS(СВЦЭМ!$C$34:$C$777,СВЦЭМ!$A$34:$A$777,$A74,СВЦЭМ!$B$34:$B$777,H$47)+'СЕТ СН'!$G$9+СВЦЭМ!$D$10+'СЕТ СН'!$G$5-'СЕТ СН'!$G$17</f>
        <v>4643.9444741300003</v>
      </c>
      <c r="I74" s="37">
        <f>SUMIFS(СВЦЭМ!$C$34:$C$777,СВЦЭМ!$A$34:$A$777,$A74,СВЦЭМ!$B$34:$B$777,I$47)+'СЕТ СН'!$G$9+СВЦЭМ!$D$10+'СЕТ СН'!$G$5-'СЕТ СН'!$G$17</f>
        <v>4568.4280520000002</v>
      </c>
      <c r="J74" s="37">
        <f>SUMIFS(СВЦЭМ!$C$34:$C$777,СВЦЭМ!$A$34:$A$777,$A74,СВЦЭМ!$B$34:$B$777,J$47)+'СЕТ СН'!$G$9+СВЦЭМ!$D$10+'СЕТ СН'!$G$5-'СЕТ СН'!$G$17</f>
        <v>4515.6702334800002</v>
      </c>
      <c r="K74" s="37">
        <f>SUMIFS(СВЦЭМ!$C$34:$C$777,СВЦЭМ!$A$34:$A$777,$A74,СВЦЭМ!$B$34:$B$777,K$47)+'СЕТ СН'!$G$9+СВЦЭМ!$D$10+'СЕТ СН'!$G$5-'СЕТ СН'!$G$17</f>
        <v>4442.1293714100002</v>
      </c>
      <c r="L74" s="37">
        <f>SUMIFS(СВЦЭМ!$C$34:$C$777,СВЦЭМ!$A$34:$A$777,$A74,СВЦЭМ!$B$34:$B$777,L$47)+'СЕТ СН'!$G$9+СВЦЭМ!$D$10+'СЕТ СН'!$G$5-'СЕТ СН'!$G$17</f>
        <v>4386.7622427400001</v>
      </c>
      <c r="M74" s="37">
        <f>SUMIFS(СВЦЭМ!$C$34:$C$777,СВЦЭМ!$A$34:$A$777,$A74,СВЦЭМ!$B$34:$B$777,M$47)+'СЕТ СН'!$G$9+СВЦЭМ!$D$10+'СЕТ СН'!$G$5-'СЕТ СН'!$G$17</f>
        <v>4376.2943816400002</v>
      </c>
      <c r="N74" s="37">
        <f>SUMIFS(СВЦЭМ!$C$34:$C$777,СВЦЭМ!$A$34:$A$777,$A74,СВЦЭМ!$B$34:$B$777,N$47)+'СЕТ СН'!$G$9+СВЦЭМ!$D$10+'СЕТ СН'!$G$5-'СЕТ СН'!$G$17</f>
        <v>4380.3850405100002</v>
      </c>
      <c r="O74" s="37">
        <f>SUMIFS(СВЦЭМ!$C$34:$C$777,СВЦЭМ!$A$34:$A$777,$A74,СВЦЭМ!$B$34:$B$777,O$47)+'СЕТ СН'!$G$9+СВЦЭМ!$D$10+'СЕТ СН'!$G$5-'СЕТ СН'!$G$17</f>
        <v>4391.5862192499999</v>
      </c>
      <c r="P74" s="37">
        <f>SUMIFS(СВЦЭМ!$C$34:$C$777,СВЦЭМ!$A$34:$A$777,$A74,СВЦЭМ!$B$34:$B$777,P$47)+'СЕТ СН'!$G$9+СВЦЭМ!$D$10+'СЕТ СН'!$G$5-'СЕТ СН'!$G$17</f>
        <v>4409.2708636900006</v>
      </c>
      <c r="Q74" s="37">
        <f>SUMIFS(СВЦЭМ!$C$34:$C$777,СВЦЭМ!$A$34:$A$777,$A74,СВЦЭМ!$B$34:$B$777,Q$47)+'СЕТ СН'!$G$9+СВЦЭМ!$D$10+'СЕТ СН'!$G$5-'СЕТ СН'!$G$17</f>
        <v>4417.5311015699999</v>
      </c>
      <c r="R74" s="37">
        <f>SUMIFS(СВЦЭМ!$C$34:$C$777,СВЦЭМ!$A$34:$A$777,$A74,СВЦЭМ!$B$34:$B$777,R$47)+'СЕТ СН'!$G$9+СВЦЭМ!$D$10+'СЕТ СН'!$G$5-'СЕТ СН'!$G$17</f>
        <v>4415.5219868100003</v>
      </c>
      <c r="S74" s="37">
        <f>SUMIFS(СВЦЭМ!$C$34:$C$777,СВЦЭМ!$A$34:$A$777,$A74,СВЦЭМ!$B$34:$B$777,S$47)+'СЕТ СН'!$G$9+СВЦЭМ!$D$10+'СЕТ СН'!$G$5-'СЕТ СН'!$G$17</f>
        <v>4379.1332073399999</v>
      </c>
      <c r="T74" s="37">
        <f>SUMIFS(СВЦЭМ!$C$34:$C$777,СВЦЭМ!$A$34:$A$777,$A74,СВЦЭМ!$B$34:$B$777,T$47)+'СЕТ СН'!$G$9+СВЦЭМ!$D$10+'СЕТ СН'!$G$5-'СЕТ СН'!$G$17</f>
        <v>4352.9726229200005</v>
      </c>
      <c r="U74" s="37">
        <f>SUMIFS(СВЦЭМ!$C$34:$C$777,СВЦЭМ!$A$34:$A$777,$A74,СВЦЭМ!$B$34:$B$777,U$47)+'СЕТ СН'!$G$9+СВЦЭМ!$D$10+'СЕТ СН'!$G$5-'СЕТ СН'!$G$17</f>
        <v>4356.58597801</v>
      </c>
      <c r="V74" s="37">
        <f>SUMIFS(СВЦЭМ!$C$34:$C$777,СВЦЭМ!$A$34:$A$777,$A74,СВЦЭМ!$B$34:$B$777,V$47)+'СЕТ СН'!$G$9+СВЦЭМ!$D$10+'СЕТ СН'!$G$5-'СЕТ СН'!$G$17</f>
        <v>4366.9085956600002</v>
      </c>
      <c r="W74" s="37">
        <f>SUMIFS(СВЦЭМ!$C$34:$C$777,СВЦЭМ!$A$34:$A$777,$A74,СВЦЭМ!$B$34:$B$777,W$47)+'СЕТ СН'!$G$9+СВЦЭМ!$D$10+'СЕТ СН'!$G$5-'СЕТ СН'!$G$17</f>
        <v>4420.5763132699994</v>
      </c>
      <c r="X74" s="37">
        <f>SUMIFS(СВЦЭМ!$C$34:$C$777,СВЦЭМ!$A$34:$A$777,$A74,СВЦЭМ!$B$34:$B$777,X$47)+'СЕТ СН'!$G$9+СВЦЭМ!$D$10+'СЕТ СН'!$G$5-'СЕТ СН'!$G$17</f>
        <v>4486.3931417599997</v>
      </c>
      <c r="Y74" s="37">
        <f>SUMIFS(СВЦЭМ!$C$34:$C$777,СВЦЭМ!$A$34:$A$777,$A74,СВЦЭМ!$B$34:$B$777,Y$47)+'СЕТ СН'!$G$9+СВЦЭМ!$D$10+'СЕТ СН'!$G$5-'СЕТ СН'!$G$17</f>
        <v>4559.9700238799996</v>
      </c>
    </row>
    <row r="75" spans="1:27" ht="15.75" x14ac:dyDescent="0.2">
      <c r="A75" s="36">
        <f t="shared" si="1"/>
        <v>43097</v>
      </c>
      <c r="B75" s="37">
        <f>SUMIFS(СВЦЭМ!$C$34:$C$777,СВЦЭМ!$A$34:$A$777,$A75,СВЦЭМ!$B$34:$B$777,B$47)+'СЕТ СН'!$G$9+СВЦЭМ!$D$10+'СЕТ СН'!$G$5-'СЕТ СН'!$G$17</f>
        <v>4616.2732036699999</v>
      </c>
      <c r="C75" s="37">
        <f>SUMIFS(СВЦЭМ!$C$34:$C$777,СВЦЭМ!$A$34:$A$777,$A75,СВЦЭМ!$B$34:$B$777,C$47)+'СЕТ СН'!$G$9+СВЦЭМ!$D$10+'СЕТ СН'!$G$5-'СЕТ СН'!$G$17</f>
        <v>4623.1391036900004</v>
      </c>
      <c r="D75" s="37">
        <f>SUMIFS(СВЦЭМ!$C$34:$C$777,СВЦЭМ!$A$34:$A$777,$A75,СВЦЭМ!$B$34:$B$777,D$47)+'СЕТ СН'!$G$9+СВЦЭМ!$D$10+'СЕТ СН'!$G$5-'СЕТ СН'!$G$17</f>
        <v>4630.2728524699996</v>
      </c>
      <c r="E75" s="37">
        <f>SUMIFS(СВЦЭМ!$C$34:$C$777,СВЦЭМ!$A$34:$A$777,$A75,СВЦЭМ!$B$34:$B$777,E$47)+'СЕТ СН'!$G$9+СВЦЭМ!$D$10+'СЕТ СН'!$G$5-'СЕТ СН'!$G$17</f>
        <v>4629.7369523100006</v>
      </c>
      <c r="F75" s="37">
        <f>SUMIFS(СВЦЭМ!$C$34:$C$777,СВЦЭМ!$A$34:$A$777,$A75,СВЦЭМ!$B$34:$B$777,F$47)+'СЕТ СН'!$G$9+СВЦЭМ!$D$10+'СЕТ СН'!$G$5-'СЕТ СН'!$G$17</f>
        <v>4628.9818998700002</v>
      </c>
      <c r="G75" s="37">
        <f>SUMIFS(СВЦЭМ!$C$34:$C$777,СВЦЭМ!$A$34:$A$777,$A75,СВЦЭМ!$B$34:$B$777,G$47)+'СЕТ СН'!$G$9+СВЦЭМ!$D$10+'СЕТ СН'!$G$5-'СЕТ СН'!$G$17</f>
        <v>4635.2532469600001</v>
      </c>
      <c r="H75" s="37">
        <f>SUMIFS(СВЦЭМ!$C$34:$C$777,СВЦЭМ!$A$34:$A$777,$A75,СВЦЭМ!$B$34:$B$777,H$47)+'СЕТ СН'!$G$9+СВЦЭМ!$D$10+'СЕТ СН'!$G$5-'СЕТ СН'!$G$17</f>
        <v>4624.2648133700004</v>
      </c>
      <c r="I75" s="37">
        <f>SUMIFS(СВЦЭМ!$C$34:$C$777,СВЦЭМ!$A$34:$A$777,$A75,СВЦЭМ!$B$34:$B$777,I$47)+'СЕТ СН'!$G$9+СВЦЭМ!$D$10+'СЕТ СН'!$G$5-'СЕТ СН'!$G$17</f>
        <v>4544.1237464200003</v>
      </c>
      <c r="J75" s="37">
        <f>SUMIFS(СВЦЭМ!$C$34:$C$777,СВЦЭМ!$A$34:$A$777,$A75,СВЦЭМ!$B$34:$B$777,J$47)+'СЕТ СН'!$G$9+СВЦЭМ!$D$10+'СЕТ СН'!$G$5-'СЕТ СН'!$G$17</f>
        <v>4487.0761292999996</v>
      </c>
      <c r="K75" s="37">
        <f>SUMIFS(СВЦЭМ!$C$34:$C$777,СВЦЭМ!$A$34:$A$777,$A75,СВЦЭМ!$B$34:$B$777,K$47)+'СЕТ СН'!$G$9+СВЦЭМ!$D$10+'СЕТ СН'!$G$5-'СЕТ СН'!$G$17</f>
        <v>4428.2470430399999</v>
      </c>
      <c r="L75" s="37">
        <f>SUMIFS(СВЦЭМ!$C$34:$C$777,СВЦЭМ!$A$34:$A$777,$A75,СВЦЭМ!$B$34:$B$777,L$47)+'СЕТ СН'!$G$9+СВЦЭМ!$D$10+'СЕТ СН'!$G$5-'СЕТ СН'!$G$17</f>
        <v>4418.5634913399999</v>
      </c>
      <c r="M75" s="37">
        <f>SUMIFS(СВЦЭМ!$C$34:$C$777,СВЦЭМ!$A$34:$A$777,$A75,СВЦЭМ!$B$34:$B$777,M$47)+'СЕТ СН'!$G$9+СВЦЭМ!$D$10+'СЕТ СН'!$G$5-'СЕТ СН'!$G$17</f>
        <v>4431.7024928199999</v>
      </c>
      <c r="N75" s="37">
        <f>SUMIFS(СВЦЭМ!$C$34:$C$777,СВЦЭМ!$A$34:$A$777,$A75,СВЦЭМ!$B$34:$B$777,N$47)+'СЕТ СН'!$G$9+СВЦЭМ!$D$10+'СЕТ СН'!$G$5-'СЕТ СН'!$G$17</f>
        <v>4449.0895563200002</v>
      </c>
      <c r="O75" s="37">
        <f>SUMIFS(СВЦЭМ!$C$34:$C$777,СВЦЭМ!$A$34:$A$777,$A75,СВЦЭМ!$B$34:$B$777,O$47)+'СЕТ СН'!$G$9+СВЦЭМ!$D$10+'СЕТ СН'!$G$5-'СЕТ СН'!$G$17</f>
        <v>4460.5593288600003</v>
      </c>
      <c r="P75" s="37">
        <f>SUMIFS(СВЦЭМ!$C$34:$C$777,СВЦЭМ!$A$34:$A$777,$A75,СВЦЭМ!$B$34:$B$777,P$47)+'СЕТ СН'!$G$9+СВЦЭМ!$D$10+'СЕТ СН'!$G$5-'СЕТ СН'!$G$17</f>
        <v>4465.68795684</v>
      </c>
      <c r="Q75" s="37">
        <f>SUMIFS(СВЦЭМ!$C$34:$C$777,СВЦЭМ!$A$34:$A$777,$A75,СВЦЭМ!$B$34:$B$777,Q$47)+'СЕТ СН'!$G$9+СВЦЭМ!$D$10+'СЕТ СН'!$G$5-'СЕТ СН'!$G$17</f>
        <v>4476.2200931500001</v>
      </c>
      <c r="R75" s="37">
        <f>SUMIFS(СВЦЭМ!$C$34:$C$777,СВЦЭМ!$A$34:$A$777,$A75,СВЦЭМ!$B$34:$B$777,R$47)+'СЕТ СН'!$G$9+СВЦЭМ!$D$10+'СЕТ СН'!$G$5-'СЕТ СН'!$G$17</f>
        <v>4486.9135331799998</v>
      </c>
      <c r="S75" s="37">
        <f>SUMIFS(СВЦЭМ!$C$34:$C$777,СВЦЭМ!$A$34:$A$777,$A75,СВЦЭМ!$B$34:$B$777,S$47)+'СЕТ СН'!$G$9+СВЦЭМ!$D$10+'СЕТ СН'!$G$5-'СЕТ СН'!$G$17</f>
        <v>4475.28449138</v>
      </c>
      <c r="T75" s="37">
        <f>SUMIFS(СВЦЭМ!$C$34:$C$777,СВЦЭМ!$A$34:$A$777,$A75,СВЦЭМ!$B$34:$B$777,T$47)+'СЕТ СН'!$G$9+СВЦЭМ!$D$10+'СЕТ СН'!$G$5-'СЕТ СН'!$G$17</f>
        <v>4471.5296737999997</v>
      </c>
      <c r="U75" s="37">
        <f>SUMIFS(СВЦЭМ!$C$34:$C$777,СВЦЭМ!$A$34:$A$777,$A75,СВЦЭМ!$B$34:$B$777,U$47)+'СЕТ СН'!$G$9+СВЦЭМ!$D$10+'СЕТ СН'!$G$5-'СЕТ СН'!$G$17</f>
        <v>4470.8090038199998</v>
      </c>
      <c r="V75" s="37">
        <f>SUMIFS(СВЦЭМ!$C$34:$C$777,СВЦЭМ!$A$34:$A$777,$A75,СВЦЭМ!$B$34:$B$777,V$47)+'СЕТ СН'!$G$9+СВЦЭМ!$D$10+'СЕТ СН'!$G$5-'СЕТ СН'!$G$17</f>
        <v>4455.5291926499995</v>
      </c>
      <c r="W75" s="37">
        <f>SUMIFS(СВЦЭМ!$C$34:$C$777,СВЦЭМ!$A$34:$A$777,$A75,СВЦЭМ!$B$34:$B$777,W$47)+'СЕТ СН'!$G$9+СВЦЭМ!$D$10+'СЕТ СН'!$G$5-'СЕТ СН'!$G$17</f>
        <v>4458.1280932199998</v>
      </c>
      <c r="X75" s="37">
        <f>SUMIFS(СВЦЭМ!$C$34:$C$777,СВЦЭМ!$A$34:$A$777,$A75,СВЦЭМ!$B$34:$B$777,X$47)+'СЕТ СН'!$G$9+СВЦЭМ!$D$10+'СЕТ СН'!$G$5-'СЕТ СН'!$G$17</f>
        <v>4421.4978807299995</v>
      </c>
      <c r="Y75" s="37">
        <f>SUMIFS(СВЦЭМ!$C$34:$C$777,СВЦЭМ!$A$34:$A$777,$A75,СВЦЭМ!$B$34:$B$777,Y$47)+'СЕТ СН'!$G$9+СВЦЭМ!$D$10+'СЕТ СН'!$G$5-'СЕТ СН'!$G$17</f>
        <v>4477.3415239599999</v>
      </c>
    </row>
    <row r="76" spans="1:27" ht="15.75" x14ac:dyDescent="0.2">
      <c r="A76" s="36">
        <f t="shared" si="1"/>
        <v>43098</v>
      </c>
      <c r="B76" s="37">
        <f>SUMIFS(СВЦЭМ!$C$34:$C$777,СВЦЭМ!$A$34:$A$777,$A76,СВЦЭМ!$B$34:$B$777,B$47)+'СЕТ СН'!$G$9+СВЦЭМ!$D$10+'СЕТ СН'!$G$5-'СЕТ СН'!$G$17</f>
        <v>4564.6161656700006</v>
      </c>
      <c r="C76" s="37">
        <f>SUMIFS(СВЦЭМ!$C$34:$C$777,СВЦЭМ!$A$34:$A$777,$A76,СВЦЭМ!$B$34:$B$777,C$47)+'СЕТ СН'!$G$9+СВЦЭМ!$D$10+'СЕТ СН'!$G$5-'СЕТ СН'!$G$17</f>
        <v>4607.5578238799999</v>
      </c>
      <c r="D76" s="37">
        <f>SUMIFS(СВЦЭМ!$C$34:$C$777,СВЦЭМ!$A$34:$A$777,$A76,СВЦЭМ!$B$34:$B$777,D$47)+'СЕТ СН'!$G$9+СВЦЭМ!$D$10+'СЕТ СН'!$G$5-'СЕТ СН'!$G$17</f>
        <v>4626.8935400600003</v>
      </c>
      <c r="E76" s="37">
        <f>SUMIFS(СВЦЭМ!$C$34:$C$777,СВЦЭМ!$A$34:$A$777,$A76,СВЦЭМ!$B$34:$B$777,E$47)+'СЕТ СН'!$G$9+СВЦЭМ!$D$10+'СЕТ СН'!$G$5-'СЕТ СН'!$G$17</f>
        <v>4624.1202963300002</v>
      </c>
      <c r="F76" s="37">
        <f>SUMIFS(СВЦЭМ!$C$34:$C$777,СВЦЭМ!$A$34:$A$777,$A76,СВЦЭМ!$B$34:$B$777,F$47)+'СЕТ СН'!$G$9+СВЦЭМ!$D$10+'СЕТ СН'!$G$5-'СЕТ СН'!$G$17</f>
        <v>4623.0106051599996</v>
      </c>
      <c r="G76" s="37">
        <f>SUMIFS(СВЦЭМ!$C$34:$C$777,СВЦЭМ!$A$34:$A$777,$A76,СВЦЭМ!$B$34:$B$777,G$47)+'СЕТ СН'!$G$9+СВЦЭМ!$D$10+'СЕТ СН'!$G$5-'СЕТ СН'!$G$17</f>
        <v>4627.1006836699999</v>
      </c>
      <c r="H76" s="37">
        <f>SUMIFS(СВЦЭМ!$C$34:$C$777,СВЦЭМ!$A$34:$A$777,$A76,СВЦЭМ!$B$34:$B$777,H$47)+'СЕТ СН'!$G$9+СВЦЭМ!$D$10+'СЕТ СН'!$G$5-'СЕТ СН'!$G$17</f>
        <v>4590.7789846599999</v>
      </c>
      <c r="I76" s="37">
        <f>SUMIFS(СВЦЭМ!$C$34:$C$777,СВЦЭМ!$A$34:$A$777,$A76,СВЦЭМ!$B$34:$B$777,I$47)+'СЕТ СН'!$G$9+СВЦЭМ!$D$10+'СЕТ СН'!$G$5-'СЕТ СН'!$G$17</f>
        <v>4523.0362934200002</v>
      </c>
      <c r="J76" s="37">
        <f>SUMIFS(СВЦЭМ!$C$34:$C$777,СВЦЭМ!$A$34:$A$777,$A76,СВЦЭМ!$B$34:$B$777,J$47)+'СЕТ СН'!$G$9+СВЦЭМ!$D$10+'СЕТ СН'!$G$5-'СЕТ СН'!$G$17</f>
        <v>4467.3821497299996</v>
      </c>
      <c r="K76" s="37">
        <f>SUMIFS(СВЦЭМ!$C$34:$C$777,СВЦЭМ!$A$34:$A$777,$A76,СВЦЭМ!$B$34:$B$777,K$47)+'СЕТ СН'!$G$9+СВЦЭМ!$D$10+'СЕТ СН'!$G$5-'СЕТ СН'!$G$17</f>
        <v>4417.8273555899996</v>
      </c>
      <c r="L76" s="37">
        <f>SUMIFS(СВЦЭМ!$C$34:$C$777,СВЦЭМ!$A$34:$A$777,$A76,СВЦЭМ!$B$34:$B$777,L$47)+'СЕТ СН'!$G$9+СВЦЭМ!$D$10+'СЕТ СН'!$G$5-'СЕТ СН'!$G$17</f>
        <v>4415.8624050600001</v>
      </c>
      <c r="M76" s="37">
        <f>SUMIFS(СВЦЭМ!$C$34:$C$777,СВЦЭМ!$A$34:$A$777,$A76,СВЦЭМ!$B$34:$B$777,M$47)+'СЕТ СН'!$G$9+СВЦЭМ!$D$10+'СЕТ СН'!$G$5-'СЕТ СН'!$G$17</f>
        <v>4429.25984651</v>
      </c>
      <c r="N76" s="37">
        <f>SUMIFS(СВЦЭМ!$C$34:$C$777,СВЦЭМ!$A$34:$A$777,$A76,СВЦЭМ!$B$34:$B$777,N$47)+'СЕТ СН'!$G$9+СВЦЭМ!$D$10+'СЕТ СН'!$G$5-'СЕТ СН'!$G$17</f>
        <v>4446.8088445000003</v>
      </c>
      <c r="O76" s="37">
        <f>SUMIFS(СВЦЭМ!$C$34:$C$777,СВЦЭМ!$A$34:$A$777,$A76,СВЦЭМ!$B$34:$B$777,O$47)+'СЕТ СН'!$G$9+СВЦЭМ!$D$10+'СЕТ СН'!$G$5-'СЕТ СН'!$G$17</f>
        <v>4445.8198347100006</v>
      </c>
      <c r="P76" s="37">
        <f>SUMIFS(СВЦЭМ!$C$34:$C$777,СВЦЭМ!$A$34:$A$777,$A76,СВЦЭМ!$B$34:$B$777,P$47)+'СЕТ СН'!$G$9+СВЦЭМ!$D$10+'СЕТ СН'!$G$5-'СЕТ СН'!$G$17</f>
        <v>4445.7942518199998</v>
      </c>
      <c r="Q76" s="37">
        <f>SUMIFS(СВЦЭМ!$C$34:$C$777,СВЦЭМ!$A$34:$A$777,$A76,СВЦЭМ!$B$34:$B$777,Q$47)+'СЕТ СН'!$G$9+СВЦЭМ!$D$10+'СЕТ СН'!$G$5-'СЕТ СН'!$G$17</f>
        <v>4452.8686364200003</v>
      </c>
      <c r="R76" s="37">
        <f>SUMIFS(СВЦЭМ!$C$34:$C$777,СВЦЭМ!$A$34:$A$777,$A76,СВЦЭМ!$B$34:$B$777,R$47)+'СЕТ СН'!$G$9+СВЦЭМ!$D$10+'СЕТ СН'!$G$5-'СЕТ СН'!$G$17</f>
        <v>4459.9083421800005</v>
      </c>
      <c r="S76" s="37">
        <f>SUMIFS(СВЦЭМ!$C$34:$C$777,СВЦЭМ!$A$34:$A$777,$A76,СВЦЭМ!$B$34:$B$777,S$47)+'СЕТ СН'!$G$9+СВЦЭМ!$D$10+'СЕТ СН'!$G$5-'СЕТ СН'!$G$17</f>
        <v>4442.1381333600002</v>
      </c>
      <c r="T76" s="37">
        <f>SUMIFS(СВЦЭМ!$C$34:$C$777,СВЦЭМ!$A$34:$A$777,$A76,СВЦЭМ!$B$34:$B$777,T$47)+'СЕТ СН'!$G$9+СВЦЭМ!$D$10+'СЕТ СН'!$G$5-'СЕТ СН'!$G$17</f>
        <v>4432.5165632999997</v>
      </c>
      <c r="U76" s="37">
        <f>SUMIFS(СВЦЭМ!$C$34:$C$777,СВЦЭМ!$A$34:$A$777,$A76,СВЦЭМ!$B$34:$B$777,U$47)+'СЕТ СН'!$G$9+СВЦЭМ!$D$10+'СЕТ СН'!$G$5-'СЕТ СН'!$G$17</f>
        <v>4437.5992410300005</v>
      </c>
      <c r="V76" s="37">
        <f>SUMIFS(СВЦЭМ!$C$34:$C$777,СВЦЭМ!$A$34:$A$777,$A76,СВЦЭМ!$B$34:$B$777,V$47)+'СЕТ СН'!$G$9+СВЦЭМ!$D$10+'СЕТ СН'!$G$5-'СЕТ СН'!$G$17</f>
        <v>4420.5347295900001</v>
      </c>
      <c r="W76" s="37">
        <f>SUMIFS(СВЦЭМ!$C$34:$C$777,СВЦЭМ!$A$34:$A$777,$A76,СВЦЭМ!$B$34:$B$777,W$47)+'СЕТ СН'!$G$9+СВЦЭМ!$D$10+'СЕТ СН'!$G$5-'СЕТ СН'!$G$17</f>
        <v>4439.8424277800004</v>
      </c>
      <c r="X76" s="37">
        <f>SUMIFS(СВЦЭМ!$C$34:$C$777,СВЦЭМ!$A$34:$A$777,$A76,СВЦЭМ!$B$34:$B$777,X$47)+'СЕТ СН'!$G$9+СВЦЭМ!$D$10+'СЕТ СН'!$G$5-'СЕТ СН'!$G$17</f>
        <v>4466.9627046000005</v>
      </c>
      <c r="Y76" s="37">
        <f>SUMIFS(СВЦЭМ!$C$34:$C$777,СВЦЭМ!$A$34:$A$777,$A76,СВЦЭМ!$B$34:$B$777,Y$47)+'СЕТ СН'!$G$9+СВЦЭМ!$D$10+'СЕТ СН'!$G$5-'СЕТ СН'!$G$17</f>
        <v>4521.5374482500001</v>
      </c>
    </row>
    <row r="77" spans="1:27" ht="15.75" x14ac:dyDescent="0.2">
      <c r="A77" s="36">
        <f t="shared" si="1"/>
        <v>43099</v>
      </c>
      <c r="B77" s="37">
        <f>SUMIFS(СВЦЭМ!$C$34:$C$777,СВЦЭМ!$A$34:$A$777,$A77,СВЦЭМ!$B$34:$B$777,B$47)+'СЕТ СН'!$G$9+СВЦЭМ!$D$10+'СЕТ СН'!$G$5-'СЕТ СН'!$G$17</f>
        <v>4532.7044521600001</v>
      </c>
      <c r="C77" s="37">
        <f>SUMIFS(СВЦЭМ!$C$34:$C$777,СВЦЭМ!$A$34:$A$777,$A77,СВЦЭМ!$B$34:$B$777,C$47)+'СЕТ СН'!$G$9+СВЦЭМ!$D$10+'СЕТ СН'!$G$5-'СЕТ СН'!$G$17</f>
        <v>4579.9246408300005</v>
      </c>
      <c r="D77" s="37">
        <f>SUMIFS(СВЦЭМ!$C$34:$C$777,СВЦЭМ!$A$34:$A$777,$A77,СВЦЭМ!$B$34:$B$777,D$47)+'СЕТ СН'!$G$9+СВЦЭМ!$D$10+'СЕТ СН'!$G$5-'СЕТ СН'!$G$17</f>
        <v>4611.1661431100001</v>
      </c>
      <c r="E77" s="37">
        <f>SUMIFS(СВЦЭМ!$C$34:$C$777,СВЦЭМ!$A$34:$A$777,$A77,СВЦЭМ!$B$34:$B$777,E$47)+'СЕТ СН'!$G$9+СВЦЭМ!$D$10+'СЕТ СН'!$G$5-'СЕТ СН'!$G$17</f>
        <v>4618.7454919700003</v>
      </c>
      <c r="F77" s="37">
        <f>SUMIFS(СВЦЭМ!$C$34:$C$777,СВЦЭМ!$A$34:$A$777,$A77,СВЦЭМ!$B$34:$B$777,F$47)+'СЕТ СН'!$G$9+СВЦЭМ!$D$10+'СЕТ СН'!$G$5-'СЕТ СН'!$G$17</f>
        <v>4618.4091884400004</v>
      </c>
      <c r="G77" s="37">
        <f>SUMIFS(СВЦЭМ!$C$34:$C$777,СВЦЭМ!$A$34:$A$777,$A77,СВЦЭМ!$B$34:$B$777,G$47)+'СЕТ СН'!$G$9+СВЦЭМ!$D$10+'СЕТ СН'!$G$5-'СЕТ СН'!$G$17</f>
        <v>4615.1729013000004</v>
      </c>
      <c r="H77" s="37">
        <f>SUMIFS(СВЦЭМ!$C$34:$C$777,СВЦЭМ!$A$34:$A$777,$A77,СВЦЭМ!$B$34:$B$777,H$47)+'СЕТ СН'!$G$9+СВЦЭМ!$D$10+'СЕТ СН'!$G$5-'СЕТ СН'!$G$17</f>
        <v>4599.5097949000001</v>
      </c>
      <c r="I77" s="37">
        <f>SUMIFS(СВЦЭМ!$C$34:$C$777,СВЦЭМ!$A$34:$A$777,$A77,СВЦЭМ!$B$34:$B$777,I$47)+'СЕТ СН'!$G$9+СВЦЭМ!$D$10+'СЕТ СН'!$G$5-'СЕТ СН'!$G$17</f>
        <v>4551.7463561300001</v>
      </c>
      <c r="J77" s="37">
        <f>SUMIFS(СВЦЭМ!$C$34:$C$777,СВЦЭМ!$A$34:$A$777,$A77,СВЦЭМ!$B$34:$B$777,J$47)+'СЕТ СН'!$G$9+СВЦЭМ!$D$10+'СЕТ СН'!$G$5-'СЕТ СН'!$G$17</f>
        <v>4486.1881566299999</v>
      </c>
      <c r="K77" s="37">
        <f>SUMIFS(СВЦЭМ!$C$34:$C$777,СВЦЭМ!$A$34:$A$777,$A77,СВЦЭМ!$B$34:$B$777,K$47)+'СЕТ СН'!$G$9+СВЦЭМ!$D$10+'СЕТ СН'!$G$5-'СЕТ СН'!$G$17</f>
        <v>4416.5145636699999</v>
      </c>
      <c r="L77" s="37">
        <f>SUMIFS(СВЦЭМ!$C$34:$C$777,СВЦЭМ!$A$34:$A$777,$A77,СВЦЭМ!$B$34:$B$777,L$47)+'СЕТ СН'!$G$9+СВЦЭМ!$D$10+'СЕТ СН'!$G$5-'СЕТ СН'!$G$17</f>
        <v>4404.06363177</v>
      </c>
      <c r="M77" s="37">
        <f>SUMIFS(СВЦЭМ!$C$34:$C$777,СВЦЭМ!$A$34:$A$777,$A77,СВЦЭМ!$B$34:$B$777,M$47)+'СЕТ СН'!$G$9+СВЦЭМ!$D$10+'СЕТ СН'!$G$5-'СЕТ СН'!$G$17</f>
        <v>4413.6791180999999</v>
      </c>
      <c r="N77" s="37">
        <f>SUMIFS(СВЦЭМ!$C$34:$C$777,СВЦЭМ!$A$34:$A$777,$A77,СВЦЭМ!$B$34:$B$777,N$47)+'СЕТ СН'!$G$9+СВЦЭМ!$D$10+'СЕТ СН'!$G$5-'СЕТ СН'!$G$17</f>
        <v>4425.1052573500001</v>
      </c>
      <c r="O77" s="37">
        <f>SUMIFS(СВЦЭМ!$C$34:$C$777,СВЦЭМ!$A$34:$A$777,$A77,СВЦЭМ!$B$34:$B$777,O$47)+'СЕТ СН'!$G$9+СВЦЭМ!$D$10+'СЕТ СН'!$G$5-'СЕТ СН'!$G$17</f>
        <v>4434.6801506100001</v>
      </c>
      <c r="P77" s="37">
        <f>SUMIFS(СВЦЭМ!$C$34:$C$777,СВЦЭМ!$A$34:$A$777,$A77,СВЦЭМ!$B$34:$B$777,P$47)+'СЕТ СН'!$G$9+СВЦЭМ!$D$10+'СЕТ СН'!$G$5-'СЕТ СН'!$G$17</f>
        <v>4436.81304284</v>
      </c>
      <c r="Q77" s="37">
        <f>SUMIFS(СВЦЭМ!$C$34:$C$777,СВЦЭМ!$A$34:$A$777,$A77,СВЦЭМ!$B$34:$B$777,Q$47)+'СЕТ СН'!$G$9+СВЦЭМ!$D$10+'СЕТ СН'!$G$5-'СЕТ СН'!$G$17</f>
        <v>4449.1755498599996</v>
      </c>
      <c r="R77" s="37">
        <f>SUMIFS(СВЦЭМ!$C$34:$C$777,СВЦЭМ!$A$34:$A$777,$A77,СВЦЭМ!$B$34:$B$777,R$47)+'СЕТ СН'!$G$9+СВЦЭМ!$D$10+'СЕТ СН'!$G$5-'СЕТ СН'!$G$17</f>
        <v>4446.9993779699998</v>
      </c>
      <c r="S77" s="37">
        <f>SUMIFS(СВЦЭМ!$C$34:$C$777,СВЦЭМ!$A$34:$A$777,$A77,СВЦЭМ!$B$34:$B$777,S$47)+'СЕТ СН'!$G$9+СВЦЭМ!$D$10+'СЕТ СН'!$G$5-'СЕТ СН'!$G$17</f>
        <v>4422.6911935299995</v>
      </c>
      <c r="T77" s="37">
        <f>SUMIFS(СВЦЭМ!$C$34:$C$777,СВЦЭМ!$A$34:$A$777,$A77,СВЦЭМ!$B$34:$B$777,T$47)+'СЕТ СН'!$G$9+СВЦЭМ!$D$10+'СЕТ СН'!$G$5-'СЕТ СН'!$G$17</f>
        <v>4417.1459371700003</v>
      </c>
      <c r="U77" s="37">
        <f>SUMIFS(СВЦЭМ!$C$34:$C$777,СВЦЭМ!$A$34:$A$777,$A77,СВЦЭМ!$B$34:$B$777,U$47)+'СЕТ СН'!$G$9+СВЦЭМ!$D$10+'СЕТ СН'!$G$5-'СЕТ СН'!$G$17</f>
        <v>4416.4672114300001</v>
      </c>
      <c r="V77" s="37">
        <f>SUMIFS(СВЦЭМ!$C$34:$C$777,СВЦЭМ!$A$34:$A$777,$A77,СВЦЭМ!$B$34:$B$777,V$47)+'СЕТ СН'!$G$9+СВЦЭМ!$D$10+'СЕТ СН'!$G$5-'СЕТ СН'!$G$17</f>
        <v>4396.88831587</v>
      </c>
      <c r="W77" s="37">
        <f>SUMIFS(СВЦЭМ!$C$34:$C$777,СВЦЭМ!$A$34:$A$777,$A77,СВЦЭМ!$B$34:$B$777,W$47)+'СЕТ СН'!$G$9+СВЦЭМ!$D$10+'СЕТ СН'!$G$5-'СЕТ СН'!$G$17</f>
        <v>4414.7371445600002</v>
      </c>
      <c r="X77" s="37">
        <f>SUMIFS(СВЦЭМ!$C$34:$C$777,СВЦЭМ!$A$34:$A$777,$A77,СВЦЭМ!$B$34:$B$777,X$47)+'СЕТ СН'!$G$9+СВЦЭМ!$D$10+'СЕТ СН'!$G$5-'СЕТ СН'!$G$17</f>
        <v>4442.7009554300002</v>
      </c>
      <c r="Y77" s="37">
        <f>SUMIFS(СВЦЭМ!$C$34:$C$777,СВЦЭМ!$A$34:$A$777,$A77,СВЦЭМ!$B$34:$B$777,Y$47)+'СЕТ СН'!$G$9+СВЦЭМ!$D$10+'СЕТ СН'!$G$5-'СЕТ СН'!$G$17</f>
        <v>4522.4929852900004</v>
      </c>
      <c r="AA77" s="38"/>
    </row>
    <row r="78" spans="1:27" ht="15.75" x14ac:dyDescent="0.2">
      <c r="A78" s="36">
        <f t="shared" si="1"/>
        <v>43100</v>
      </c>
      <c r="B78" s="37">
        <f>SUMIFS(СВЦЭМ!$C$34:$C$777,СВЦЭМ!$A$34:$A$777,$A78,СВЦЭМ!$B$34:$B$777,B$47)+'СЕТ СН'!$G$9+СВЦЭМ!$D$10+'СЕТ СН'!$G$5-'СЕТ СН'!$G$17</f>
        <v>4569.2520840400002</v>
      </c>
      <c r="C78" s="37">
        <f>SUMIFS(СВЦЭМ!$C$34:$C$777,СВЦЭМ!$A$34:$A$777,$A78,СВЦЭМ!$B$34:$B$777,C$47)+'СЕТ СН'!$G$9+СВЦЭМ!$D$10+'СЕТ СН'!$G$5-'СЕТ СН'!$G$17</f>
        <v>4598.6907287699996</v>
      </c>
      <c r="D78" s="37">
        <f>SUMIFS(СВЦЭМ!$C$34:$C$777,СВЦЭМ!$A$34:$A$777,$A78,СВЦЭМ!$B$34:$B$777,D$47)+'СЕТ СН'!$G$9+СВЦЭМ!$D$10+'СЕТ СН'!$G$5-'СЕТ СН'!$G$17</f>
        <v>4619.7895790700004</v>
      </c>
      <c r="E78" s="37">
        <f>SUMIFS(СВЦЭМ!$C$34:$C$777,СВЦЭМ!$A$34:$A$777,$A78,СВЦЭМ!$B$34:$B$777,E$47)+'СЕТ СН'!$G$9+СВЦЭМ!$D$10+'СЕТ СН'!$G$5-'СЕТ СН'!$G$17</f>
        <v>4613.2567365300001</v>
      </c>
      <c r="F78" s="37">
        <f>SUMIFS(СВЦЭМ!$C$34:$C$777,СВЦЭМ!$A$34:$A$777,$A78,СВЦЭМ!$B$34:$B$777,F$47)+'СЕТ СН'!$G$9+СВЦЭМ!$D$10+'СЕТ СН'!$G$5-'СЕТ СН'!$G$17</f>
        <v>4611.0373251500005</v>
      </c>
      <c r="G78" s="37">
        <f>SUMIFS(СВЦЭМ!$C$34:$C$777,СВЦЭМ!$A$34:$A$777,$A78,СВЦЭМ!$B$34:$B$777,G$47)+'СЕТ СН'!$G$9+СВЦЭМ!$D$10+'СЕТ СН'!$G$5-'СЕТ СН'!$G$17</f>
        <v>4611.8252083999996</v>
      </c>
      <c r="H78" s="37">
        <f>SUMIFS(СВЦЭМ!$C$34:$C$777,СВЦЭМ!$A$34:$A$777,$A78,СВЦЭМ!$B$34:$B$777,H$47)+'СЕТ СН'!$G$9+СВЦЭМ!$D$10+'СЕТ СН'!$G$5-'СЕТ СН'!$G$17</f>
        <v>4617.1922929499997</v>
      </c>
      <c r="I78" s="37">
        <f>SUMIFS(СВЦЭМ!$C$34:$C$777,СВЦЭМ!$A$34:$A$777,$A78,СВЦЭМ!$B$34:$B$777,I$47)+'СЕТ СН'!$G$9+СВЦЭМ!$D$10+'СЕТ СН'!$G$5-'СЕТ СН'!$G$17</f>
        <v>4585.2904341100002</v>
      </c>
      <c r="J78" s="37">
        <f>SUMIFS(СВЦЭМ!$C$34:$C$777,СВЦЭМ!$A$34:$A$777,$A78,СВЦЭМ!$B$34:$B$777,J$47)+'СЕТ СН'!$G$9+СВЦЭМ!$D$10+'СЕТ СН'!$G$5-'СЕТ СН'!$G$17</f>
        <v>4526.3952958</v>
      </c>
      <c r="K78" s="37">
        <f>SUMIFS(СВЦЭМ!$C$34:$C$777,СВЦЭМ!$A$34:$A$777,$A78,СВЦЭМ!$B$34:$B$777,K$47)+'СЕТ СН'!$G$9+СВЦЭМ!$D$10+'СЕТ СН'!$G$5-'СЕТ СН'!$G$17</f>
        <v>4461.4548239200003</v>
      </c>
      <c r="L78" s="37">
        <f>SUMIFS(СВЦЭМ!$C$34:$C$777,СВЦЭМ!$A$34:$A$777,$A78,СВЦЭМ!$B$34:$B$777,L$47)+'СЕТ СН'!$G$9+СВЦЭМ!$D$10+'СЕТ СН'!$G$5-'СЕТ СН'!$G$17</f>
        <v>4436.8432152700007</v>
      </c>
      <c r="M78" s="37">
        <f>SUMIFS(СВЦЭМ!$C$34:$C$777,СВЦЭМ!$A$34:$A$777,$A78,СВЦЭМ!$B$34:$B$777,M$47)+'СЕТ СН'!$G$9+СВЦЭМ!$D$10+'СЕТ СН'!$G$5-'СЕТ СН'!$G$17</f>
        <v>4436.3093159199998</v>
      </c>
      <c r="N78" s="37">
        <f>SUMIFS(СВЦЭМ!$C$34:$C$777,СВЦЭМ!$A$34:$A$777,$A78,СВЦЭМ!$B$34:$B$777,N$47)+'СЕТ СН'!$G$9+СВЦЭМ!$D$10+'СЕТ СН'!$G$5-'СЕТ СН'!$G$17</f>
        <v>4442.9313387700004</v>
      </c>
      <c r="O78" s="37">
        <f>SUMIFS(СВЦЭМ!$C$34:$C$777,СВЦЭМ!$A$34:$A$777,$A78,СВЦЭМ!$B$34:$B$777,O$47)+'СЕТ СН'!$G$9+СВЦЭМ!$D$10+'СЕТ СН'!$G$5-'СЕТ СН'!$G$17</f>
        <v>4458.0075825599997</v>
      </c>
      <c r="P78" s="37">
        <f>SUMIFS(СВЦЭМ!$C$34:$C$777,СВЦЭМ!$A$34:$A$777,$A78,СВЦЭМ!$B$34:$B$777,P$47)+'СЕТ СН'!$G$9+СВЦЭМ!$D$10+'СЕТ СН'!$G$5-'СЕТ СН'!$G$17</f>
        <v>4463.5292848700001</v>
      </c>
      <c r="Q78" s="37">
        <f>SUMIFS(СВЦЭМ!$C$34:$C$777,СВЦЭМ!$A$34:$A$777,$A78,СВЦЭМ!$B$34:$B$777,Q$47)+'СЕТ СН'!$G$9+СВЦЭМ!$D$10+'СЕТ СН'!$G$5-'СЕТ СН'!$G$17</f>
        <v>4466.4625213899999</v>
      </c>
      <c r="R78" s="37">
        <f>SUMIFS(СВЦЭМ!$C$34:$C$777,СВЦЭМ!$A$34:$A$777,$A78,СВЦЭМ!$B$34:$B$777,R$47)+'СЕТ СН'!$G$9+СВЦЭМ!$D$10+'СЕТ СН'!$G$5-'СЕТ СН'!$G$17</f>
        <v>4462.1037055199995</v>
      </c>
      <c r="S78" s="37">
        <f>SUMIFS(СВЦЭМ!$C$34:$C$777,СВЦЭМ!$A$34:$A$777,$A78,СВЦЭМ!$B$34:$B$777,S$47)+'СЕТ СН'!$G$9+СВЦЭМ!$D$10+'СЕТ СН'!$G$5-'СЕТ СН'!$G$17</f>
        <v>4427.5585963399999</v>
      </c>
      <c r="T78" s="37">
        <f>SUMIFS(СВЦЭМ!$C$34:$C$777,СВЦЭМ!$A$34:$A$777,$A78,СВЦЭМ!$B$34:$B$777,T$47)+'СЕТ СН'!$G$9+СВЦЭМ!$D$10+'СЕТ СН'!$G$5-'СЕТ СН'!$G$17</f>
        <v>4394.1826793800001</v>
      </c>
      <c r="U78" s="37">
        <f>SUMIFS(СВЦЭМ!$C$34:$C$777,СВЦЭМ!$A$34:$A$777,$A78,СВЦЭМ!$B$34:$B$777,U$47)+'СЕТ СН'!$G$9+СВЦЭМ!$D$10+'СЕТ СН'!$G$5-'СЕТ СН'!$G$17</f>
        <v>4395.6006328100002</v>
      </c>
      <c r="V78" s="37">
        <f>SUMIFS(СВЦЭМ!$C$34:$C$777,СВЦЭМ!$A$34:$A$777,$A78,СВЦЭМ!$B$34:$B$777,V$47)+'СЕТ СН'!$G$9+СВЦЭМ!$D$10+'СЕТ СН'!$G$5-'СЕТ СН'!$G$17</f>
        <v>4384.6476499600003</v>
      </c>
      <c r="W78" s="37">
        <f>SUMIFS(СВЦЭМ!$C$34:$C$777,СВЦЭМ!$A$34:$A$777,$A78,СВЦЭМ!$B$34:$B$777,W$47)+'СЕТ СН'!$G$9+СВЦЭМ!$D$10+'СЕТ СН'!$G$5-'СЕТ СН'!$G$17</f>
        <v>4357.5504266299995</v>
      </c>
      <c r="X78" s="37">
        <f>SUMIFS(СВЦЭМ!$C$34:$C$777,СВЦЭМ!$A$34:$A$777,$A78,СВЦЭМ!$B$34:$B$777,X$47)+'СЕТ СН'!$G$9+СВЦЭМ!$D$10+'СЕТ СН'!$G$5-'СЕТ СН'!$G$17</f>
        <v>4389.2365218899995</v>
      </c>
      <c r="Y78" s="37">
        <f>SUMIFS(СВЦЭМ!$C$34:$C$777,СВЦЭМ!$A$34:$A$777,$A78,СВЦЭМ!$B$34:$B$777,Y$47)+'СЕТ СН'!$G$9+СВЦЭМ!$D$10+'СЕТ СН'!$G$5-'СЕТ СН'!$G$17</f>
        <v>4455.4068788100003</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1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01.12.2017</v>
      </c>
      <c r="B84" s="37">
        <f>SUMIFS(СВЦЭМ!$C$34:$C$777,СВЦЭМ!$A$34:$A$777,$A84,СВЦЭМ!$B$34:$B$777,B$83)+'СЕТ СН'!$H$9+СВЦЭМ!$D$10+'СЕТ СН'!$H$5-'СЕТ СН'!$H$17</f>
        <v>5056.54592254</v>
      </c>
      <c r="C84" s="37">
        <f>SUMIFS(СВЦЭМ!$C$34:$C$777,СВЦЭМ!$A$34:$A$777,$A84,СВЦЭМ!$B$34:$B$777,C$83)+'СЕТ СН'!$H$9+СВЦЭМ!$D$10+'СЕТ СН'!$H$5-'СЕТ СН'!$H$17</f>
        <v>5122.08873442</v>
      </c>
      <c r="D84" s="37">
        <f>SUMIFS(СВЦЭМ!$C$34:$C$777,СВЦЭМ!$A$34:$A$777,$A84,СВЦЭМ!$B$34:$B$777,D$83)+'СЕТ СН'!$H$9+СВЦЭМ!$D$10+'СЕТ СН'!$H$5-'СЕТ СН'!$H$17</f>
        <v>5120.5744593099998</v>
      </c>
      <c r="E84" s="37">
        <f>SUMIFS(СВЦЭМ!$C$34:$C$777,СВЦЭМ!$A$34:$A$777,$A84,СВЦЭМ!$B$34:$B$777,E$83)+'СЕТ СН'!$H$9+СВЦЭМ!$D$10+'СЕТ СН'!$H$5-'СЕТ СН'!$H$17</f>
        <v>5132.4380145200003</v>
      </c>
      <c r="F84" s="37">
        <f>SUMIFS(СВЦЭМ!$C$34:$C$777,СВЦЭМ!$A$34:$A$777,$A84,СВЦЭМ!$B$34:$B$777,F$83)+'СЕТ СН'!$H$9+СВЦЭМ!$D$10+'СЕТ СН'!$H$5-'СЕТ СН'!$H$17</f>
        <v>5138.4976235300001</v>
      </c>
      <c r="G84" s="37">
        <f>SUMIFS(СВЦЭМ!$C$34:$C$777,СВЦЭМ!$A$34:$A$777,$A84,СВЦЭМ!$B$34:$B$777,G$83)+'СЕТ СН'!$H$9+СВЦЭМ!$D$10+'СЕТ СН'!$H$5-'СЕТ СН'!$H$17</f>
        <v>5117.3247105600003</v>
      </c>
      <c r="H84" s="37">
        <f>SUMIFS(СВЦЭМ!$C$34:$C$777,СВЦЭМ!$A$34:$A$777,$A84,СВЦЭМ!$B$34:$B$777,H$83)+'СЕТ СН'!$H$9+СВЦЭМ!$D$10+'СЕТ СН'!$H$5-'СЕТ СН'!$H$17</f>
        <v>5046.9913637899999</v>
      </c>
      <c r="I84" s="37">
        <f>SUMIFS(СВЦЭМ!$C$34:$C$777,СВЦЭМ!$A$34:$A$777,$A84,СВЦЭМ!$B$34:$B$777,I$83)+'СЕТ СН'!$H$9+СВЦЭМ!$D$10+'СЕТ СН'!$H$5-'СЕТ СН'!$H$17</f>
        <v>4963.6177641899994</v>
      </c>
      <c r="J84" s="37">
        <f>SUMIFS(СВЦЭМ!$C$34:$C$777,СВЦЭМ!$A$34:$A$777,$A84,СВЦЭМ!$B$34:$B$777,J$83)+'СЕТ СН'!$H$9+СВЦЭМ!$D$10+'СЕТ СН'!$H$5-'СЕТ СН'!$H$17</f>
        <v>4902.5803669199995</v>
      </c>
      <c r="K84" s="37">
        <f>SUMIFS(СВЦЭМ!$C$34:$C$777,СВЦЭМ!$A$34:$A$777,$A84,СВЦЭМ!$B$34:$B$777,K$83)+'СЕТ СН'!$H$9+СВЦЭМ!$D$10+'СЕТ СН'!$H$5-'СЕТ СН'!$H$17</f>
        <v>4849.0143828500004</v>
      </c>
      <c r="L84" s="37">
        <f>SUMIFS(СВЦЭМ!$C$34:$C$777,СВЦЭМ!$A$34:$A$777,$A84,СВЦЭМ!$B$34:$B$777,L$83)+'СЕТ СН'!$H$9+СВЦЭМ!$D$10+'СЕТ СН'!$H$5-'СЕТ СН'!$H$17</f>
        <v>4805.1352231599994</v>
      </c>
      <c r="M84" s="37">
        <f>SUMIFS(СВЦЭМ!$C$34:$C$777,СВЦЭМ!$A$34:$A$777,$A84,СВЦЭМ!$B$34:$B$777,M$83)+'СЕТ СН'!$H$9+СВЦЭМ!$D$10+'СЕТ СН'!$H$5-'СЕТ СН'!$H$17</f>
        <v>4796.4385673899997</v>
      </c>
      <c r="N84" s="37">
        <f>SUMIFS(СВЦЭМ!$C$34:$C$777,СВЦЭМ!$A$34:$A$777,$A84,СВЦЭМ!$B$34:$B$777,N$83)+'СЕТ СН'!$H$9+СВЦЭМ!$D$10+'СЕТ СН'!$H$5-'СЕТ СН'!$H$17</f>
        <v>4822.90160818</v>
      </c>
      <c r="O84" s="37">
        <f>SUMIFS(СВЦЭМ!$C$34:$C$777,СВЦЭМ!$A$34:$A$777,$A84,СВЦЭМ!$B$34:$B$777,O$83)+'СЕТ СН'!$H$9+СВЦЭМ!$D$10+'СЕТ СН'!$H$5-'СЕТ СН'!$H$17</f>
        <v>4829.1023179799995</v>
      </c>
      <c r="P84" s="37">
        <f>SUMIFS(СВЦЭМ!$C$34:$C$777,СВЦЭМ!$A$34:$A$777,$A84,СВЦЭМ!$B$34:$B$777,P$83)+'СЕТ СН'!$H$9+СВЦЭМ!$D$10+'СЕТ СН'!$H$5-'СЕТ СН'!$H$17</f>
        <v>4833.9975445999999</v>
      </c>
      <c r="Q84" s="37">
        <f>SUMIFS(СВЦЭМ!$C$34:$C$777,СВЦЭМ!$A$34:$A$777,$A84,СВЦЭМ!$B$34:$B$777,Q$83)+'СЕТ СН'!$H$9+СВЦЭМ!$D$10+'СЕТ СН'!$H$5-'СЕТ СН'!$H$17</f>
        <v>4836.3056779199997</v>
      </c>
      <c r="R84" s="37">
        <f>SUMIFS(СВЦЭМ!$C$34:$C$777,СВЦЭМ!$A$34:$A$777,$A84,СВЦЭМ!$B$34:$B$777,R$83)+'СЕТ СН'!$H$9+СВЦЭМ!$D$10+'СЕТ СН'!$H$5-'СЕТ СН'!$H$17</f>
        <v>4842.8646842500002</v>
      </c>
      <c r="S84" s="37">
        <f>SUMIFS(СВЦЭМ!$C$34:$C$777,СВЦЭМ!$A$34:$A$777,$A84,СВЦЭМ!$B$34:$B$777,S$83)+'СЕТ СН'!$H$9+СВЦЭМ!$D$10+'СЕТ СН'!$H$5-'СЕТ СН'!$H$17</f>
        <v>4812.57243715</v>
      </c>
      <c r="T84" s="37">
        <f>SUMIFS(СВЦЭМ!$C$34:$C$777,СВЦЭМ!$A$34:$A$777,$A84,СВЦЭМ!$B$34:$B$777,T$83)+'СЕТ СН'!$H$9+СВЦЭМ!$D$10+'СЕТ СН'!$H$5-'СЕТ СН'!$H$17</f>
        <v>4776.1779412100004</v>
      </c>
      <c r="U84" s="37">
        <f>SUMIFS(СВЦЭМ!$C$34:$C$777,СВЦЭМ!$A$34:$A$777,$A84,СВЦЭМ!$B$34:$B$777,U$83)+'СЕТ СН'!$H$9+СВЦЭМ!$D$10+'СЕТ СН'!$H$5-'СЕТ СН'!$H$17</f>
        <v>4778.33172517</v>
      </c>
      <c r="V84" s="37">
        <f>SUMIFS(СВЦЭМ!$C$34:$C$777,СВЦЭМ!$A$34:$A$777,$A84,СВЦЭМ!$B$34:$B$777,V$83)+'СЕТ СН'!$H$9+СВЦЭМ!$D$10+'СЕТ СН'!$H$5-'СЕТ СН'!$H$17</f>
        <v>4787.3000299899995</v>
      </c>
      <c r="W84" s="37">
        <f>SUMIFS(СВЦЭМ!$C$34:$C$777,СВЦЭМ!$A$34:$A$777,$A84,СВЦЭМ!$B$34:$B$777,W$83)+'СЕТ СН'!$H$9+СВЦЭМ!$D$10+'СЕТ СН'!$H$5-'СЕТ СН'!$H$17</f>
        <v>4868.2063164699994</v>
      </c>
      <c r="X84" s="37">
        <f>SUMIFS(СВЦЭМ!$C$34:$C$777,СВЦЭМ!$A$34:$A$777,$A84,СВЦЭМ!$B$34:$B$777,X$83)+'СЕТ СН'!$H$9+СВЦЭМ!$D$10+'СЕТ СН'!$H$5-'СЕТ СН'!$H$17</f>
        <v>4940.5488245699999</v>
      </c>
      <c r="Y84" s="37">
        <f>SUMIFS(СВЦЭМ!$C$34:$C$777,СВЦЭМ!$A$34:$A$777,$A84,СВЦЭМ!$B$34:$B$777,Y$83)+'СЕТ СН'!$H$9+СВЦЭМ!$D$10+'СЕТ СН'!$H$5-'СЕТ СН'!$H$17</f>
        <v>5014.0792169199995</v>
      </c>
    </row>
    <row r="85" spans="1:25" ht="15.75" x14ac:dyDescent="0.2">
      <c r="A85" s="36">
        <f>A84+1</f>
        <v>43071</v>
      </c>
      <c r="B85" s="37">
        <f>SUMIFS(СВЦЭМ!$C$34:$C$777,СВЦЭМ!$A$34:$A$777,$A85,СВЦЭМ!$B$34:$B$777,B$83)+'СЕТ СН'!$H$9+СВЦЭМ!$D$10+'СЕТ СН'!$H$5-'СЕТ СН'!$H$17</f>
        <v>5054.0977693999994</v>
      </c>
      <c r="C85" s="37">
        <f>SUMIFS(СВЦЭМ!$C$34:$C$777,СВЦЭМ!$A$34:$A$777,$A85,СВЦЭМ!$B$34:$B$777,C$83)+'СЕТ СН'!$H$9+СВЦЭМ!$D$10+'СЕТ СН'!$H$5-'СЕТ СН'!$H$17</f>
        <v>5142.1444745899998</v>
      </c>
      <c r="D85" s="37">
        <f>SUMIFS(СВЦЭМ!$C$34:$C$777,СВЦЭМ!$A$34:$A$777,$A85,СВЦЭМ!$B$34:$B$777,D$83)+'СЕТ СН'!$H$9+СВЦЭМ!$D$10+'СЕТ СН'!$H$5-'СЕТ СН'!$H$17</f>
        <v>5145.9605989499996</v>
      </c>
      <c r="E85" s="37">
        <f>SUMIFS(СВЦЭМ!$C$34:$C$777,СВЦЭМ!$A$34:$A$777,$A85,СВЦЭМ!$B$34:$B$777,E$83)+'СЕТ СН'!$H$9+СВЦЭМ!$D$10+'СЕТ СН'!$H$5-'СЕТ СН'!$H$17</f>
        <v>5143.8233077699997</v>
      </c>
      <c r="F85" s="37">
        <f>SUMIFS(СВЦЭМ!$C$34:$C$777,СВЦЭМ!$A$34:$A$777,$A85,СВЦЭМ!$B$34:$B$777,F$83)+'СЕТ СН'!$H$9+СВЦЭМ!$D$10+'СЕТ СН'!$H$5-'СЕТ СН'!$H$17</f>
        <v>5144.53148409</v>
      </c>
      <c r="G85" s="37">
        <f>SUMIFS(СВЦЭМ!$C$34:$C$777,СВЦЭМ!$A$34:$A$777,$A85,СВЦЭМ!$B$34:$B$777,G$83)+'СЕТ СН'!$H$9+СВЦЭМ!$D$10+'СЕТ СН'!$H$5-'СЕТ СН'!$H$17</f>
        <v>5145.9031298800001</v>
      </c>
      <c r="H85" s="37">
        <f>SUMIFS(СВЦЭМ!$C$34:$C$777,СВЦЭМ!$A$34:$A$777,$A85,СВЦЭМ!$B$34:$B$777,H$83)+'СЕТ СН'!$H$9+СВЦЭМ!$D$10+'СЕТ СН'!$H$5-'СЕТ СН'!$H$17</f>
        <v>5138.8202910800001</v>
      </c>
      <c r="I85" s="37">
        <f>SUMIFS(СВЦЭМ!$C$34:$C$777,СВЦЭМ!$A$34:$A$777,$A85,СВЦЭМ!$B$34:$B$777,I$83)+'СЕТ СН'!$H$9+СВЦЭМ!$D$10+'СЕТ СН'!$H$5-'СЕТ СН'!$H$17</f>
        <v>5046.6031674400001</v>
      </c>
      <c r="J85" s="37">
        <f>SUMIFS(СВЦЭМ!$C$34:$C$777,СВЦЭМ!$A$34:$A$777,$A85,СВЦЭМ!$B$34:$B$777,J$83)+'СЕТ СН'!$H$9+СВЦЭМ!$D$10+'СЕТ СН'!$H$5-'СЕТ СН'!$H$17</f>
        <v>4955.8640647000002</v>
      </c>
      <c r="K85" s="37">
        <f>SUMIFS(СВЦЭМ!$C$34:$C$777,СВЦЭМ!$A$34:$A$777,$A85,СВЦЭМ!$B$34:$B$777,K$83)+'СЕТ СН'!$H$9+СВЦЭМ!$D$10+'СЕТ СН'!$H$5-'СЕТ СН'!$H$17</f>
        <v>4907.4462537999998</v>
      </c>
      <c r="L85" s="37">
        <f>SUMIFS(СВЦЭМ!$C$34:$C$777,СВЦЭМ!$A$34:$A$777,$A85,СВЦЭМ!$B$34:$B$777,L$83)+'СЕТ СН'!$H$9+СВЦЭМ!$D$10+'СЕТ СН'!$H$5-'СЕТ СН'!$H$17</f>
        <v>4787.95880442</v>
      </c>
      <c r="M85" s="37">
        <f>SUMIFS(СВЦЭМ!$C$34:$C$777,СВЦЭМ!$A$34:$A$777,$A85,СВЦЭМ!$B$34:$B$777,M$83)+'СЕТ СН'!$H$9+СВЦЭМ!$D$10+'СЕТ СН'!$H$5-'СЕТ СН'!$H$17</f>
        <v>4773.1588614299999</v>
      </c>
      <c r="N85" s="37">
        <f>SUMIFS(СВЦЭМ!$C$34:$C$777,СВЦЭМ!$A$34:$A$777,$A85,СВЦЭМ!$B$34:$B$777,N$83)+'СЕТ СН'!$H$9+СВЦЭМ!$D$10+'СЕТ СН'!$H$5-'СЕТ СН'!$H$17</f>
        <v>4767.2342506900004</v>
      </c>
      <c r="O85" s="37">
        <f>SUMIFS(СВЦЭМ!$C$34:$C$777,СВЦЭМ!$A$34:$A$777,$A85,СВЦЭМ!$B$34:$B$777,O$83)+'СЕТ СН'!$H$9+СВЦЭМ!$D$10+'СЕТ СН'!$H$5-'СЕТ СН'!$H$17</f>
        <v>4759.2306537099994</v>
      </c>
      <c r="P85" s="37">
        <f>SUMIFS(СВЦЭМ!$C$34:$C$777,СВЦЭМ!$A$34:$A$777,$A85,СВЦЭМ!$B$34:$B$777,P$83)+'СЕТ СН'!$H$9+СВЦЭМ!$D$10+'СЕТ СН'!$H$5-'СЕТ СН'!$H$17</f>
        <v>4750.7991999999995</v>
      </c>
      <c r="Q85" s="37">
        <f>SUMIFS(СВЦЭМ!$C$34:$C$777,СВЦЭМ!$A$34:$A$777,$A85,СВЦЭМ!$B$34:$B$777,Q$83)+'СЕТ СН'!$H$9+СВЦЭМ!$D$10+'СЕТ СН'!$H$5-'СЕТ СН'!$H$17</f>
        <v>4754.6743992900001</v>
      </c>
      <c r="R85" s="37">
        <f>SUMIFS(СВЦЭМ!$C$34:$C$777,СВЦЭМ!$A$34:$A$777,$A85,СВЦЭМ!$B$34:$B$777,R$83)+'СЕТ СН'!$H$9+СВЦЭМ!$D$10+'СЕТ СН'!$H$5-'СЕТ СН'!$H$17</f>
        <v>4759.1104443000004</v>
      </c>
      <c r="S85" s="37">
        <f>SUMIFS(СВЦЭМ!$C$34:$C$777,СВЦЭМ!$A$34:$A$777,$A85,СВЦЭМ!$B$34:$B$777,S$83)+'СЕТ СН'!$H$9+СВЦЭМ!$D$10+'СЕТ СН'!$H$5-'СЕТ СН'!$H$17</f>
        <v>4778.6179976100002</v>
      </c>
      <c r="T85" s="37">
        <f>SUMIFS(СВЦЭМ!$C$34:$C$777,СВЦЭМ!$A$34:$A$777,$A85,СВЦЭМ!$B$34:$B$777,T$83)+'СЕТ СН'!$H$9+СВЦЭМ!$D$10+'СЕТ СН'!$H$5-'СЕТ СН'!$H$17</f>
        <v>4815.6633979399994</v>
      </c>
      <c r="U85" s="37">
        <f>SUMIFS(СВЦЭМ!$C$34:$C$777,СВЦЭМ!$A$34:$A$777,$A85,СВЦЭМ!$B$34:$B$777,U$83)+'СЕТ СН'!$H$9+СВЦЭМ!$D$10+'СЕТ СН'!$H$5-'СЕТ СН'!$H$17</f>
        <v>4856.3259078000001</v>
      </c>
      <c r="V85" s="37">
        <f>SUMIFS(СВЦЭМ!$C$34:$C$777,СВЦЭМ!$A$34:$A$777,$A85,СВЦЭМ!$B$34:$B$777,V$83)+'СЕТ СН'!$H$9+СВЦЭМ!$D$10+'СЕТ СН'!$H$5-'СЕТ СН'!$H$17</f>
        <v>4858.26615012</v>
      </c>
      <c r="W85" s="37">
        <f>SUMIFS(СВЦЭМ!$C$34:$C$777,СВЦЭМ!$A$34:$A$777,$A85,СВЦЭМ!$B$34:$B$777,W$83)+'СЕТ СН'!$H$9+СВЦЭМ!$D$10+'СЕТ СН'!$H$5-'СЕТ СН'!$H$17</f>
        <v>4893.4320731299995</v>
      </c>
      <c r="X85" s="37">
        <f>SUMIFS(СВЦЭМ!$C$34:$C$777,СВЦЭМ!$A$34:$A$777,$A85,СВЦЭМ!$B$34:$B$777,X$83)+'СЕТ СН'!$H$9+СВЦЭМ!$D$10+'СЕТ СН'!$H$5-'СЕТ СН'!$H$17</f>
        <v>4960.7166223799995</v>
      </c>
      <c r="Y85" s="37">
        <f>SUMIFS(СВЦЭМ!$C$34:$C$777,СВЦЭМ!$A$34:$A$777,$A85,СВЦЭМ!$B$34:$B$777,Y$83)+'СЕТ СН'!$H$9+СВЦЭМ!$D$10+'СЕТ СН'!$H$5-'СЕТ СН'!$H$17</f>
        <v>5002.41316224</v>
      </c>
    </row>
    <row r="86" spans="1:25" ht="15.75" x14ac:dyDescent="0.2">
      <c r="A86" s="36">
        <f t="shared" ref="A86:A114" si="2">A85+1</f>
        <v>43072</v>
      </c>
      <c r="B86" s="37">
        <f>SUMIFS(СВЦЭМ!$C$34:$C$777,СВЦЭМ!$A$34:$A$777,$A86,СВЦЭМ!$B$34:$B$777,B$83)+'СЕТ СН'!$H$9+СВЦЭМ!$D$10+'СЕТ СН'!$H$5-'СЕТ СН'!$H$17</f>
        <v>5062.4537990999997</v>
      </c>
      <c r="C86" s="37">
        <f>SUMIFS(СВЦЭМ!$C$34:$C$777,СВЦЭМ!$A$34:$A$777,$A86,СВЦЭМ!$B$34:$B$777,C$83)+'СЕТ СН'!$H$9+СВЦЭМ!$D$10+'СЕТ СН'!$H$5-'СЕТ СН'!$H$17</f>
        <v>5149.8533013199994</v>
      </c>
      <c r="D86" s="37">
        <f>SUMIFS(СВЦЭМ!$C$34:$C$777,СВЦЭМ!$A$34:$A$777,$A86,СВЦЭМ!$B$34:$B$777,D$83)+'СЕТ СН'!$H$9+СВЦЭМ!$D$10+'СЕТ СН'!$H$5-'СЕТ СН'!$H$17</f>
        <v>5154.6244999399996</v>
      </c>
      <c r="E86" s="37">
        <f>SUMIFS(СВЦЭМ!$C$34:$C$777,СВЦЭМ!$A$34:$A$777,$A86,СВЦЭМ!$B$34:$B$777,E$83)+'СЕТ СН'!$H$9+СВЦЭМ!$D$10+'СЕТ СН'!$H$5-'СЕТ СН'!$H$17</f>
        <v>5151.9319974400005</v>
      </c>
      <c r="F86" s="37">
        <f>SUMIFS(СВЦЭМ!$C$34:$C$777,СВЦЭМ!$A$34:$A$777,$A86,СВЦЭМ!$B$34:$B$777,F$83)+'СЕТ СН'!$H$9+СВЦЭМ!$D$10+'СЕТ СН'!$H$5-'СЕТ СН'!$H$17</f>
        <v>5150.1958017400002</v>
      </c>
      <c r="G86" s="37">
        <f>SUMIFS(СВЦЭМ!$C$34:$C$777,СВЦЭМ!$A$34:$A$777,$A86,СВЦЭМ!$B$34:$B$777,G$83)+'СЕТ СН'!$H$9+СВЦЭМ!$D$10+'СЕТ СН'!$H$5-'СЕТ СН'!$H$17</f>
        <v>5152.6915986799995</v>
      </c>
      <c r="H86" s="37">
        <f>SUMIFS(СВЦЭМ!$C$34:$C$777,СВЦЭМ!$A$34:$A$777,$A86,СВЦЭМ!$B$34:$B$777,H$83)+'СЕТ СН'!$H$9+СВЦЭМ!$D$10+'СЕТ СН'!$H$5-'СЕТ СН'!$H$17</f>
        <v>5144.0772293700002</v>
      </c>
      <c r="I86" s="37">
        <f>SUMIFS(СВЦЭМ!$C$34:$C$777,СВЦЭМ!$A$34:$A$777,$A86,СВЦЭМ!$B$34:$B$777,I$83)+'СЕТ СН'!$H$9+СВЦЭМ!$D$10+'СЕТ СН'!$H$5-'СЕТ СН'!$H$17</f>
        <v>5045.7364292700004</v>
      </c>
      <c r="J86" s="37">
        <f>SUMIFS(СВЦЭМ!$C$34:$C$777,СВЦЭМ!$A$34:$A$777,$A86,СВЦЭМ!$B$34:$B$777,J$83)+'СЕТ СН'!$H$9+СВЦЭМ!$D$10+'СЕТ СН'!$H$5-'СЕТ СН'!$H$17</f>
        <v>4950.28970527</v>
      </c>
      <c r="K86" s="37">
        <f>SUMIFS(СВЦЭМ!$C$34:$C$777,СВЦЭМ!$A$34:$A$777,$A86,СВЦЭМ!$B$34:$B$777,K$83)+'СЕТ СН'!$H$9+СВЦЭМ!$D$10+'СЕТ СН'!$H$5-'СЕТ СН'!$H$17</f>
        <v>4869.3561255999994</v>
      </c>
      <c r="L86" s="37">
        <f>SUMIFS(СВЦЭМ!$C$34:$C$777,СВЦЭМ!$A$34:$A$777,$A86,СВЦЭМ!$B$34:$B$777,L$83)+'СЕТ СН'!$H$9+СВЦЭМ!$D$10+'СЕТ СН'!$H$5-'СЕТ СН'!$H$17</f>
        <v>4785.2053904000004</v>
      </c>
      <c r="M86" s="37">
        <f>SUMIFS(СВЦЭМ!$C$34:$C$777,СВЦЭМ!$A$34:$A$777,$A86,СВЦЭМ!$B$34:$B$777,M$83)+'СЕТ СН'!$H$9+СВЦЭМ!$D$10+'СЕТ СН'!$H$5-'СЕТ СН'!$H$17</f>
        <v>4774.3425345199994</v>
      </c>
      <c r="N86" s="37">
        <f>SUMIFS(СВЦЭМ!$C$34:$C$777,СВЦЭМ!$A$34:$A$777,$A86,СВЦЭМ!$B$34:$B$777,N$83)+'СЕТ СН'!$H$9+СВЦЭМ!$D$10+'СЕТ СН'!$H$5-'СЕТ СН'!$H$17</f>
        <v>4766.4615584599997</v>
      </c>
      <c r="O86" s="37">
        <f>SUMIFS(СВЦЭМ!$C$34:$C$777,СВЦЭМ!$A$34:$A$777,$A86,СВЦЭМ!$B$34:$B$777,O$83)+'СЕТ СН'!$H$9+СВЦЭМ!$D$10+'СЕТ СН'!$H$5-'СЕТ СН'!$H$17</f>
        <v>4764.8443904799997</v>
      </c>
      <c r="P86" s="37">
        <f>SUMIFS(СВЦЭМ!$C$34:$C$777,СВЦЭМ!$A$34:$A$777,$A86,СВЦЭМ!$B$34:$B$777,P$83)+'СЕТ СН'!$H$9+СВЦЭМ!$D$10+'СЕТ СН'!$H$5-'СЕТ СН'!$H$17</f>
        <v>4760.9379267300001</v>
      </c>
      <c r="Q86" s="37">
        <f>SUMIFS(СВЦЭМ!$C$34:$C$777,СВЦЭМ!$A$34:$A$777,$A86,СВЦЭМ!$B$34:$B$777,Q$83)+'СЕТ СН'!$H$9+СВЦЭМ!$D$10+'СЕТ СН'!$H$5-'СЕТ СН'!$H$17</f>
        <v>4759.9101697999995</v>
      </c>
      <c r="R86" s="37">
        <f>SUMIFS(СВЦЭМ!$C$34:$C$777,СВЦЭМ!$A$34:$A$777,$A86,СВЦЭМ!$B$34:$B$777,R$83)+'СЕТ СН'!$H$9+СВЦЭМ!$D$10+'СЕТ СН'!$H$5-'СЕТ СН'!$H$17</f>
        <v>4761.6794788899997</v>
      </c>
      <c r="S86" s="37">
        <f>SUMIFS(СВЦЭМ!$C$34:$C$777,СВЦЭМ!$A$34:$A$777,$A86,СВЦЭМ!$B$34:$B$777,S$83)+'СЕТ СН'!$H$9+СВЦЭМ!$D$10+'СЕТ СН'!$H$5-'СЕТ СН'!$H$17</f>
        <v>4782.2297761</v>
      </c>
      <c r="T86" s="37">
        <f>SUMIFS(СВЦЭМ!$C$34:$C$777,СВЦЭМ!$A$34:$A$777,$A86,СВЦЭМ!$B$34:$B$777,T$83)+'СЕТ СН'!$H$9+СВЦЭМ!$D$10+'СЕТ СН'!$H$5-'СЕТ СН'!$H$17</f>
        <v>4836.1162132299996</v>
      </c>
      <c r="U86" s="37">
        <f>SUMIFS(СВЦЭМ!$C$34:$C$777,СВЦЭМ!$A$34:$A$777,$A86,СВЦЭМ!$B$34:$B$777,U$83)+'СЕТ СН'!$H$9+СВЦЭМ!$D$10+'СЕТ СН'!$H$5-'СЕТ СН'!$H$17</f>
        <v>4904.4142744700002</v>
      </c>
      <c r="V86" s="37">
        <f>SUMIFS(СВЦЭМ!$C$34:$C$777,СВЦЭМ!$A$34:$A$777,$A86,СВЦЭМ!$B$34:$B$777,V$83)+'СЕТ СН'!$H$9+СВЦЭМ!$D$10+'СЕТ СН'!$H$5-'СЕТ СН'!$H$17</f>
        <v>4875.8373517999999</v>
      </c>
      <c r="W86" s="37">
        <f>SUMIFS(СВЦЭМ!$C$34:$C$777,СВЦЭМ!$A$34:$A$777,$A86,СВЦЭМ!$B$34:$B$777,W$83)+'СЕТ СН'!$H$9+СВЦЭМ!$D$10+'СЕТ СН'!$H$5-'СЕТ СН'!$H$17</f>
        <v>4900.8426381499994</v>
      </c>
      <c r="X86" s="37">
        <f>SUMIFS(СВЦЭМ!$C$34:$C$777,СВЦЭМ!$A$34:$A$777,$A86,СВЦЭМ!$B$34:$B$777,X$83)+'СЕТ СН'!$H$9+СВЦЭМ!$D$10+'СЕТ СН'!$H$5-'СЕТ СН'!$H$17</f>
        <v>4967.88560899</v>
      </c>
      <c r="Y86" s="37">
        <f>SUMIFS(СВЦЭМ!$C$34:$C$777,СВЦЭМ!$A$34:$A$777,$A86,СВЦЭМ!$B$34:$B$777,Y$83)+'СЕТ СН'!$H$9+СВЦЭМ!$D$10+'СЕТ СН'!$H$5-'СЕТ СН'!$H$17</f>
        <v>5010.9006436</v>
      </c>
    </row>
    <row r="87" spans="1:25" ht="15.75" x14ac:dyDescent="0.2">
      <c r="A87" s="36">
        <f t="shared" si="2"/>
        <v>43073</v>
      </c>
      <c r="B87" s="37">
        <f>SUMIFS(СВЦЭМ!$C$34:$C$777,СВЦЭМ!$A$34:$A$777,$A87,СВЦЭМ!$B$34:$B$777,B$83)+'СЕТ СН'!$H$9+СВЦЭМ!$D$10+'СЕТ СН'!$H$5-'СЕТ СН'!$H$17</f>
        <v>5062.8923403400004</v>
      </c>
      <c r="C87" s="37">
        <f>SUMIFS(СВЦЭМ!$C$34:$C$777,СВЦЭМ!$A$34:$A$777,$A87,СВЦЭМ!$B$34:$B$777,C$83)+'СЕТ СН'!$H$9+СВЦЭМ!$D$10+'СЕТ СН'!$H$5-'СЕТ СН'!$H$17</f>
        <v>5095.6461225599996</v>
      </c>
      <c r="D87" s="37">
        <f>SUMIFS(СВЦЭМ!$C$34:$C$777,СВЦЭМ!$A$34:$A$777,$A87,СВЦЭМ!$B$34:$B$777,D$83)+'СЕТ СН'!$H$9+СВЦЭМ!$D$10+'СЕТ СН'!$H$5-'СЕТ СН'!$H$17</f>
        <v>5130.7008203099995</v>
      </c>
      <c r="E87" s="37">
        <f>SUMIFS(СВЦЭМ!$C$34:$C$777,СВЦЭМ!$A$34:$A$777,$A87,СВЦЭМ!$B$34:$B$777,E$83)+'СЕТ СН'!$H$9+СВЦЭМ!$D$10+'СЕТ СН'!$H$5-'СЕТ СН'!$H$17</f>
        <v>5137.3338495400003</v>
      </c>
      <c r="F87" s="37">
        <f>SUMIFS(СВЦЭМ!$C$34:$C$777,СВЦЭМ!$A$34:$A$777,$A87,СВЦЭМ!$B$34:$B$777,F$83)+'СЕТ СН'!$H$9+СВЦЭМ!$D$10+'СЕТ СН'!$H$5-'СЕТ СН'!$H$17</f>
        <v>5132.5584582000001</v>
      </c>
      <c r="G87" s="37">
        <f>SUMIFS(СВЦЭМ!$C$34:$C$777,СВЦЭМ!$A$34:$A$777,$A87,СВЦЭМ!$B$34:$B$777,G$83)+'СЕТ СН'!$H$9+СВЦЭМ!$D$10+'СЕТ СН'!$H$5-'СЕТ СН'!$H$17</f>
        <v>5121.5719066599995</v>
      </c>
      <c r="H87" s="37">
        <f>SUMIFS(СВЦЭМ!$C$34:$C$777,СВЦЭМ!$A$34:$A$777,$A87,СВЦЭМ!$B$34:$B$777,H$83)+'СЕТ СН'!$H$9+СВЦЭМ!$D$10+'СЕТ СН'!$H$5-'СЕТ СН'!$H$17</f>
        <v>5078.1895382499997</v>
      </c>
      <c r="I87" s="37">
        <f>SUMIFS(СВЦЭМ!$C$34:$C$777,СВЦЭМ!$A$34:$A$777,$A87,СВЦЭМ!$B$34:$B$777,I$83)+'СЕТ СН'!$H$9+СВЦЭМ!$D$10+'СЕТ СН'!$H$5-'СЕТ СН'!$H$17</f>
        <v>4999.87851082</v>
      </c>
      <c r="J87" s="37">
        <f>SUMIFS(СВЦЭМ!$C$34:$C$777,СВЦЭМ!$A$34:$A$777,$A87,СВЦЭМ!$B$34:$B$777,J$83)+'СЕТ СН'!$H$9+СВЦЭМ!$D$10+'СЕТ СН'!$H$5-'СЕТ СН'!$H$17</f>
        <v>4967.9199551499996</v>
      </c>
      <c r="K87" s="37">
        <f>SUMIFS(СВЦЭМ!$C$34:$C$777,СВЦЭМ!$A$34:$A$777,$A87,СВЦЭМ!$B$34:$B$777,K$83)+'СЕТ СН'!$H$9+СВЦЭМ!$D$10+'СЕТ СН'!$H$5-'СЕТ СН'!$H$17</f>
        <v>4862.13167436</v>
      </c>
      <c r="L87" s="37">
        <f>SUMIFS(СВЦЭМ!$C$34:$C$777,СВЦЭМ!$A$34:$A$777,$A87,СВЦЭМ!$B$34:$B$777,L$83)+'СЕТ СН'!$H$9+СВЦЭМ!$D$10+'СЕТ СН'!$H$5-'СЕТ СН'!$H$17</f>
        <v>4805.8911951099999</v>
      </c>
      <c r="M87" s="37">
        <f>SUMIFS(СВЦЭМ!$C$34:$C$777,СВЦЭМ!$A$34:$A$777,$A87,СВЦЭМ!$B$34:$B$777,M$83)+'СЕТ СН'!$H$9+СВЦЭМ!$D$10+'СЕТ СН'!$H$5-'СЕТ СН'!$H$17</f>
        <v>4780.55607822</v>
      </c>
      <c r="N87" s="37">
        <f>SUMIFS(СВЦЭМ!$C$34:$C$777,СВЦЭМ!$A$34:$A$777,$A87,СВЦЭМ!$B$34:$B$777,N$83)+'СЕТ СН'!$H$9+СВЦЭМ!$D$10+'СЕТ СН'!$H$5-'СЕТ СН'!$H$17</f>
        <v>4838.8923534599999</v>
      </c>
      <c r="O87" s="37">
        <f>SUMIFS(СВЦЭМ!$C$34:$C$777,СВЦЭМ!$A$34:$A$777,$A87,СВЦЭМ!$B$34:$B$777,O$83)+'СЕТ СН'!$H$9+СВЦЭМ!$D$10+'СЕТ СН'!$H$5-'СЕТ СН'!$H$17</f>
        <v>4844.2698381600003</v>
      </c>
      <c r="P87" s="37">
        <f>SUMIFS(СВЦЭМ!$C$34:$C$777,СВЦЭМ!$A$34:$A$777,$A87,СВЦЭМ!$B$34:$B$777,P$83)+'СЕТ СН'!$H$9+СВЦЭМ!$D$10+'СЕТ СН'!$H$5-'СЕТ СН'!$H$17</f>
        <v>4852.7549385000002</v>
      </c>
      <c r="Q87" s="37">
        <f>SUMIFS(СВЦЭМ!$C$34:$C$777,СВЦЭМ!$A$34:$A$777,$A87,СВЦЭМ!$B$34:$B$777,Q$83)+'СЕТ СН'!$H$9+СВЦЭМ!$D$10+'СЕТ СН'!$H$5-'СЕТ СН'!$H$17</f>
        <v>4854.0229358400002</v>
      </c>
      <c r="R87" s="37">
        <f>SUMIFS(СВЦЭМ!$C$34:$C$777,СВЦЭМ!$A$34:$A$777,$A87,СВЦЭМ!$B$34:$B$777,R$83)+'СЕТ СН'!$H$9+СВЦЭМ!$D$10+'СЕТ СН'!$H$5-'СЕТ СН'!$H$17</f>
        <v>4859.1301339199999</v>
      </c>
      <c r="S87" s="37">
        <f>SUMIFS(СВЦЭМ!$C$34:$C$777,СВЦЭМ!$A$34:$A$777,$A87,СВЦЭМ!$B$34:$B$777,S$83)+'СЕТ СН'!$H$9+СВЦЭМ!$D$10+'СЕТ СН'!$H$5-'СЕТ СН'!$H$17</f>
        <v>4782.6155483700004</v>
      </c>
      <c r="T87" s="37">
        <f>SUMIFS(СВЦЭМ!$C$34:$C$777,СВЦЭМ!$A$34:$A$777,$A87,СВЦЭМ!$B$34:$B$777,T$83)+'СЕТ СН'!$H$9+СВЦЭМ!$D$10+'СЕТ СН'!$H$5-'СЕТ СН'!$H$17</f>
        <v>4784.8334976999995</v>
      </c>
      <c r="U87" s="37">
        <f>SUMIFS(СВЦЭМ!$C$34:$C$777,СВЦЭМ!$A$34:$A$777,$A87,СВЦЭМ!$B$34:$B$777,U$83)+'СЕТ СН'!$H$9+СВЦЭМ!$D$10+'СЕТ СН'!$H$5-'СЕТ СН'!$H$17</f>
        <v>4768.6378838800001</v>
      </c>
      <c r="V87" s="37">
        <f>SUMIFS(СВЦЭМ!$C$34:$C$777,СВЦЭМ!$A$34:$A$777,$A87,СВЦЭМ!$B$34:$B$777,V$83)+'СЕТ СН'!$H$9+СВЦЭМ!$D$10+'СЕТ СН'!$H$5-'СЕТ СН'!$H$17</f>
        <v>4768.7588917100002</v>
      </c>
      <c r="W87" s="37">
        <f>SUMIFS(СВЦЭМ!$C$34:$C$777,СВЦЭМ!$A$34:$A$777,$A87,СВЦЭМ!$B$34:$B$777,W$83)+'СЕТ СН'!$H$9+СВЦЭМ!$D$10+'СЕТ СН'!$H$5-'СЕТ СН'!$H$17</f>
        <v>4846.2848693599999</v>
      </c>
      <c r="X87" s="37">
        <f>SUMIFS(СВЦЭМ!$C$34:$C$777,СВЦЭМ!$A$34:$A$777,$A87,СВЦЭМ!$B$34:$B$777,X$83)+'СЕТ СН'!$H$9+СВЦЭМ!$D$10+'СЕТ СН'!$H$5-'СЕТ СН'!$H$17</f>
        <v>4929.7599088799998</v>
      </c>
      <c r="Y87" s="37">
        <f>SUMIFS(СВЦЭМ!$C$34:$C$777,СВЦЭМ!$A$34:$A$777,$A87,СВЦЭМ!$B$34:$B$777,Y$83)+'СЕТ СН'!$H$9+СВЦЭМ!$D$10+'СЕТ СН'!$H$5-'СЕТ СН'!$H$17</f>
        <v>4981.9108413100003</v>
      </c>
    </row>
    <row r="88" spans="1:25" ht="15.75" x14ac:dyDescent="0.2">
      <c r="A88" s="36">
        <f t="shared" si="2"/>
        <v>43074</v>
      </c>
      <c r="B88" s="37">
        <f>SUMIFS(СВЦЭМ!$C$34:$C$777,СВЦЭМ!$A$34:$A$777,$A88,СВЦЭМ!$B$34:$B$777,B$83)+'СЕТ СН'!$H$9+СВЦЭМ!$D$10+'СЕТ СН'!$H$5-'СЕТ СН'!$H$17</f>
        <v>5054.5196982500001</v>
      </c>
      <c r="C88" s="37">
        <f>SUMIFS(СВЦЭМ!$C$34:$C$777,СВЦЭМ!$A$34:$A$777,$A88,СВЦЭМ!$B$34:$B$777,C$83)+'СЕТ СН'!$H$9+СВЦЭМ!$D$10+'СЕТ СН'!$H$5-'СЕТ СН'!$H$17</f>
        <v>5094.2240389300005</v>
      </c>
      <c r="D88" s="37">
        <f>SUMIFS(СВЦЭМ!$C$34:$C$777,СВЦЭМ!$A$34:$A$777,$A88,СВЦЭМ!$B$34:$B$777,D$83)+'СЕТ СН'!$H$9+СВЦЭМ!$D$10+'СЕТ СН'!$H$5-'СЕТ СН'!$H$17</f>
        <v>5138.2174015500004</v>
      </c>
      <c r="E88" s="37">
        <f>SUMIFS(СВЦЭМ!$C$34:$C$777,СВЦЭМ!$A$34:$A$777,$A88,СВЦЭМ!$B$34:$B$777,E$83)+'СЕТ СН'!$H$9+СВЦЭМ!$D$10+'СЕТ СН'!$H$5-'СЕТ СН'!$H$17</f>
        <v>5154.7185244900002</v>
      </c>
      <c r="F88" s="37">
        <f>SUMIFS(СВЦЭМ!$C$34:$C$777,СВЦЭМ!$A$34:$A$777,$A88,СВЦЭМ!$B$34:$B$777,F$83)+'СЕТ СН'!$H$9+СВЦЭМ!$D$10+'СЕТ СН'!$H$5-'СЕТ СН'!$H$17</f>
        <v>5146.2402429599997</v>
      </c>
      <c r="G88" s="37">
        <f>SUMIFS(СВЦЭМ!$C$34:$C$777,СВЦЭМ!$A$34:$A$777,$A88,СВЦЭМ!$B$34:$B$777,G$83)+'СЕТ СН'!$H$9+СВЦЭМ!$D$10+'СЕТ СН'!$H$5-'СЕТ СН'!$H$17</f>
        <v>5129.6831159100002</v>
      </c>
      <c r="H88" s="37">
        <f>SUMIFS(СВЦЭМ!$C$34:$C$777,СВЦЭМ!$A$34:$A$777,$A88,СВЦЭМ!$B$34:$B$777,H$83)+'СЕТ СН'!$H$9+СВЦЭМ!$D$10+'СЕТ СН'!$H$5-'СЕТ СН'!$H$17</f>
        <v>5057.0431454600002</v>
      </c>
      <c r="I88" s="37">
        <f>SUMIFS(СВЦЭМ!$C$34:$C$777,СВЦЭМ!$A$34:$A$777,$A88,СВЦЭМ!$B$34:$B$777,I$83)+'СЕТ СН'!$H$9+СВЦЭМ!$D$10+'СЕТ СН'!$H$5-'СЕТ СН'!$H$17</f>
        <v>5024.8050046199996</v>
      </c>
      <c r="J88" s="37">
        <f>SUMIFS(СВЦЭМ!$C$34:$C$777,СВЦЭМ!$A$34:$A$777,$A88,СВЦЭМ!$B$34:$B$777,J$83)+'СЕТ СН'!$H$9+СВЦЭМ!$D$10+'СЕТ СН'!$H$5-'СЕТ СН'!$H$17</f>
        <v>4965.6686371100004</v>
      </c>
      <c r="K88" s="37">
        <f>SUMIFS(СВЦЭМ!$C$34:$C$777,СВЦЭМ!$A$34:$A$777,$A88,СВЦЭМ!$B$34:$B$777,K$83)+'СЕТ СН'!$H$9+СВЦЭМ!$D$10+'СЕТ СН'!$H$5-'СЕТ СН'!$H$17</f>
        <v>4898.5804143200003</v>
      </c>
      <c r="L88" s="37">
        <f>SUMIFS(СВЦЭМ!$C$34:$C$777,СВЦЭМ!$A$34:$A$777,$A88,СВЦЭМ!$B$34:$B$777,L$83)+'СЕТ СН'!$H$9+СВЦЭМ!$D$10+'СЕТ СН'!$H$5-'СЕТ СН'!$H$17</f>
        <v>4833.5679136500003</v>
      </c>
      <c r="M88" s="37">
        <f>SUMIFS(СВЦЭМ!$C$34:$C$777,СВЦЭМ!$A$34:$A$777,$A88,СВЦЭМ!$B$34:$B$777,M$83)+'СЕТ СН'!$H$9+СВЦЭМ!$D$10+'СЕТ СН'!$H$5-'СЕТ СН'!$H$17</f>
        <v>4818.0590025800002</v>
      </c>
      <c r="N88" s="37">
        <f>SUMIFS(СВЦЭМ!$C$34:$C$777,СВЦЭМ!$A$34:$A$777,$A88,СВЦЭМ!$B$34:$B$777,N$83)+'СЕТ СН'!$H$9+СВЦЭМ!$D$10+'СЕТ СН'!$H$5-'СЕТ СН'!$H$17</f>
        <v>4830.8139745400003</v>
      </c>
      <c r="O88" s="37">
        <f>SUMIFS(СВЦЭМ!$C$34:$C$777,СВЦЭМ!$A$34:$A$777,$A88,СВЦЭМ!$B$34:$B$777,O$83)+'СЕТ СН'!$H$9+СВЦЭМ!$D$10+'СЕТ СН'!$H$5-'СЕТ СН'!$H$17</f>
        <v>4839.8664290100005</v>
      </c>
      <c r="P88" s="37">
        <f>SUMIFS(СВЦЭМ!$C$34:$C$777,СВЦЭМ!$A$34:$A$777,$A88,СВЦЭМ!$B$34:$B$777,P$83)+'СЕТ СН'!$H$9+СВЦЭМ!$D$10+'СЕТ СН'!$H$5-'СЕТ СН'!$H$17</f>
        <v>4847.9198993600003</v>
      </c>
      <c r="Q88" s="37">
        <f>SUMIFS(СВЦЭМ!$C$34:$C$777,СВЦЭМ!$A$34:$A$777,$A88,СВЦЭМ!$B$34:$B$777,Q$83)+'СЕТ СН'!$H$9+СВЦЭМ!$D$10+'СЕТ СН'!$H$5-'СЕТ СН'!$H$17</f>
        <v>4854.7067168800004</v>
      </c>
      <c r="R88" s="37">
        <f>SUMIFS(СВЦЭМ!$C$34:$C$777,СВЦЭМ!$A$34:$A$777,$A88,СВЦЭМ!$B$34:$B$777,R$83)+'СЕТ СН'!$H$9+СВЦЭМ!$D$10+'СЕТ СН'!$H$5-'СЕТ СН'!$H$17</f>
        <v>4846.3739380099996</v>
      </c>
      <c r="S88" s="37">
        <f>SUMIFS(СВЦЭМ!$C$34:$C$777,СВЦЭМ!$A$34:$A$777,$A88,СВЦЭМ!$B$34:$B$777,S$83)+'СЕТ СН'!$H$9+СВЦЭМ!$D$10+'СЕТ СН'!$H$5-'СЕТ СН'!$H$17</f>
        <v>4818.4424663299997</v>
      </c>
      <c r="T88" s="37">
        <f>SUMIFS(СВЦЭМ!$C$34:$C$777,СВЦЭМ!$A$34:$A$777,$A88,СВЦЭМ!$B$34:$B$777,T$83)+'СЕТ СН'!$H$9+СВЦЭМ!$D$10+'СЕТ СН'!$H$5-'СЕТ СН'!$H$17</f>
        <v>4783.66551807</v>
      </c>
      <c r="U88" s="37">
        <f>SUMIFS(СВЦЭМ!$C$34:$C$777,СВЦЭМ!$A$34:$A$777,$A88,СВЦЭМ!$B$34:$B$777,U$83)+'СЕТ СН'!$H$9+СВЦЭМ!$D$10+'СЕТ СН'!$H$5-'СЕТ СН'!$H$17</f>
        <v>4791.2750651599999</v>
      </c>
      <c r="V88" s="37">
        <f>SUMIFS(СВЦЭМ!$C$34:$C$777,СВЦЭМ!$A$34:$A$777,$A88,СВЦЭМ!$B$34:$B$777,V$83)+'СЕТ СН'!$H$9+СВЦЭМ!$D$10+'СЕТ СН'!$H$5-'СЕТ СН'!$H$17</f>
        <v>4810.4310347199998</v>
      </c>
      <c r="W88" s="37">
        <f>SUMIFS(СВЦЭМ!$C$34:$C$777,СВЦЭМ!$A$34:$A$777,$A88,СВЦЭМ!$B$34:$B$777,W$83)+'СЕТ СН'!$H$9+СВЦЭМ!$D$10+'СЕТ СН'!$H$5-'СЕТ СН'!$H$17</f>
        <v>4868.3877333999999</v>
      </c>
      <c r="X88" s="37">
        <f>SUMIFS(СВЦЭМ!$C$34:$C$777,СВЦЭМ!$A$34:$A$777,$A88,СВЦЭМ!$B$34:$B$777,X$83)+'СЕТ СН'!$H$9+СВЦЭМ!$D$10+'СЕТ СН'!$H$5-'СЕТ СН'!$H$17</f>
        <v>4939.2287484099998</v>
      </c>
      <c r="Y88" s="37">
        <f>SUMIFS(СВЦЭМ!$C$34:$C$777,СВЦЭМ!$A$34:$A$777,$A88,СВЦЭМ!$B$34:$B$777,Y$83)+'СЕТ СН'!$H$9+СВЦЭМ!$D$10+'СЕТ СН'!$H$5-'СЕТ СН'!$H$17</f>
        <v>5022.6777872100001</v>
      </c>
    </row>
    <row r="89" spans="1:25" ht="15.75" x14ac:dyDescent="0.2">
      <c r="A89" s="36">
        <f t="shared" si="2"/>
        <v>43075</v>
      </c>
      <c r="B89" s="37">
        <f>SUMIFS(СВЦЭМ!$C$34:$C$777,СВЦЭМ!$A$34:$A$777,$A89,СВЦЭМ!$B$34:$B$777,B$83)+'СЕТ СН'!$H$9+СВЦЭМ!$D$10+'СЕТ СН'!$H$5-'СЕТ СН'!$H$17</f>
        <v>5065.6056447499996</v>
      </c>
      <c r="C89" s="37">
        <f>SUMIFS(СВЦЭМ!$C$34:$C$777,СВЦЭМ!$A$34:$A$777,$A89,СВЦЭМ!$B$34:$B$777,C$83)+'СЕТ СН'!$H$9+СВЦЭМ!$D$10+'СЕТ СН'!$H$5-'СЕТ СН'!$H$17</f>
        <v>5103.5780189199995</v>
      </c>
      <c r="D89" s="37">
        <f>SUMIFS(СВЦЭМ!$C$34:$C$777,СВЦЭМ!$A$34:$A$777,$A89,СВЦЭМ!$B$34:$B$777,D$83)+'СЕТ СН'!$H$9+СВЦЭМ!$D$10+'СЕТ СН'!$H$5-'СЕТ СН'!$H$17</f>
        <v>5152.38643796</v>
      </c>
      <c r="E89" s="37">
        <f>SUMIFS(СВЦЭМ!$C$34:$C$777,СВЦЭМ!$A$34:$A$777,$A89,СВЦЭМ!$B$34:$B$777,E$83)+'СЕТ СН'!$H$9+СВЦЭМ!$D$10+'СЕТ СН'!$H$5-'СЕТ СН'!$H$17</f>
        <v>5162.3815412900003</v>
      </c>
      <c r="F89" s="37">
        <f>SUMIFS(СВЦЭМ!$C$34:$C$777,СВЦЭМ!$A$34:$A$777,$A89,СВЦЭМ!$B$34:$B$777,F$83)+'СЕТ СН'!$H$9+СВЦЭМ!$D$10+'СЕТ СН'!$H$5-'СЕТ СН'!$H$17</f>
        <v>5161.2191308199999</v>
      </c>
      <c r="G89" s="37">
        <f>SUMIFS(СВЦЭМ!$C$34:$C$777,СВЦЭМ!$A$34:$A$777,$A89,СВЦЭМ!$B$34:$B$777,G$83)+'СЕТ СН'!$H$9+СВЦЭМ!$D$10+'СЕТ СН'!$H$5-'СЕТ СН'!$H$17</f>
        <v>5143.86561119</v>
      </c>
      <c r="H89" s="37">
        <f>SUMIFS(СВЦЭМ!$C$34:$C$777,СВЦЭМ!$A$34:$A$777,$A89,СВЦЭМ!$B$34:$B$777,H$83)+'СЕТ СН'!$H$9+СВЦЭМ!$D$10+'СЕТ СН'!$H$5-'СЕТ СН'!$H$17</f>
        <v>5071.6223066100001</v>
      </c>
      <c r="I89" s="37">
        <f>SUMIFS(СВЦЭМ!$C$34:$C$777,СВЦЭМ!$A$34:$A$777,$A89,СВЦЭМ!$B$34:$B$777,I$83)+'СЕТ СН'!$H$9+СВЦЭМ!$D$10+'СЕТ СН'!$H$5-'СЕТ СН'!$H$17</f>
        <v>5045.0509194999995</v>
      </c>
      <c r="J89" s="37">
        <f>SUMIFS(СВЦЭМ!$C$34:$C$777,СВЦЭМ!$A$34:$A$777,$A89,СВЦЭМ!$B$34:$B$777,J$83)+'СЕТ СН'!$H$9+СВЦЭМ!$D$10+'СЕТ СН'!$H$5-'СЕТ СН'!$H$17</f>
        <v>4990.5249781299999</v>
      </c>
      <c r="K89" s="37">
        <f>SUMIFS(СВЦЭМ!$C$34:$C$777,СВЦЭМ!$A$34:$A$777,$A89,СВЦЭМ!$B$34:$B$777,K$83)+'СЕТ СН'!$H$9+СВЦЭМ!$D$10+'СЕТ СН'!$H$5-'СЕТ СН'!$H$17</f>
        <v>4955.25820759</v>
      </c>
      <c r="L89" s="37">
        <f>SUMIFS(СВЦЭМ!$C$34:$C$777,СВЦЭМ!$A$34:$A$777,$A89,СВЦЭМ!$B$34:$B$777,L$83)+'СЕТ СН'!$H$9+СВЦЭМ!$D$10+'СЕТ СН'!$H$5-'СЕТ СН'!$H$17</f>
        <v>4893.1316709900002</v>
      </c>
      <c r="M89" s="37">
        <f>SUMIFS(СВЦЭМ!$C$34:$C$777,СВЦЭМ!$A$34:$A$777,$A89,СВЦЭМ!$B$34:$B$777,M$83)+'СЕТ СН'!$H$9+СВЦЭМ!$D$10+'СЕТ СН'!$H$5-'СЕТ СН'!$H$17</f>
        <v>4886.2084245799997</v>
      </c>
      <c r="N89" s="37">
        <f>SUMIFS(СВЦЭМ!$C$34:$C$777,СВЦЭМ!$A$34:$A$777,$A89,СВЦЭМ!$B$34:$B$777,N$83)+'СЕТ СН'!$H$9+СВЦЭМ!$D$10+'СЕТ СН'!$H$5-'СЕТ СН'!$H$17</f>
        <v>4883.9746844500005</v>
      </c>
      <c r="O89" s="37">
        <f>SUMIFS(СВЦЭМ!$C$34:$C$777,СВЦЭМ!$A$34:$A$777,$A89,СВЦЭМ!$B$34:$B$777,O$83)+'СЕТ СН'!$H$9+СВЦЭМ!$D$10+'СЕТ СН'!$H$5-'СЕТ СН'!$H$17</f>
        <v>4883.84583552</v>
      </c>
      <c r="P89" s="37">
        <f>SUMIFS(СВЦЭМ!$C$34:$C$777,СВЦЭМ!$A$34:$A$777,$A89,СВЦЭМ!$B$34:$B$777,P$83)+'СЕТ СН'!$H$9+СВЦЭМ!$D$10+'СЕТ СН'!$H$5-'СЕТ СН'!$H$17</f>
        <v>4893.7117693099999</v>
      </c>
      <c r="Q89" s="37">
        <f>SUMIFS(СВЦЭМ!$C$34:$C$777,СВЦЭМ!$A$34:$A$777,$A89,СВЦЭМ!$B$34:$B$777,Q$83)+'СЕТ СН'!$H$9+СВЦЭМ!$D$10+'СЕТ СН'!$H$5-'СЕТ СН'!$H$17</f>
        <v>4897.8307925199997</v>
      </c>
      <c r="R89" s="37">
        <f>SUMIFS(СВЦЭМ!$C$34:$C$777,СВЦЭМ!$A$34:$A$777,$A89,СВЦЭМ!$B$34:$B$777,R$83)+'СЕТ СН'!$H$9+СВЦЭМ!$D$10+'СЕТ СН'!$H$5-'СЕТ СН'!$H$17</f>
        <v>4896.9298249599997</v>
      </c>
      <c r="S89" s="37">
        <f>SUMIFS(СВЦЭМ!$C$34:$C$777,СВЦЭМ!$A$34:$A$777,$A89,СВЦЭМ!$B$34:$B$777,S$83)+'СЕТ СН'!$H$9+СВЦЭМ!$D$10+'СЕТ СН'!$H$5-'СЕТ СН'!$H$17</f>
        <v>4871.6407174799997</v>
      </c>
      <c r="T89" s="37">
        <f>SUMIFS(СВЦЭМ!$C$34:$C$777,СВЦЭМ!$A$34:$A$777,$A89,СВЦЭМ!$B$34:$B$777,T$83)+'СЕТ СН'!$H$9+СВЦЭМ!$D$10+'СЕТ СН'!$H$5-'СЕТ СН'!$H$17</f>
        <v>4839.8234503399999</v>
      </c>
      <c r="U89" s="37">
        <f>SUMIFS(СВЦЭМ!$C$34:$C$777,СВЦЭМ!$A$34:$A$777,$A89,СВЦЭМ!$B$34:$B$777,U$83)+'СЕТ СН'!$H$9+СВЦЭМ!$D$10+'СЕТ СН'!$H$5-'СЕТ СН'!$H$17</f>
        <v>4844.1714923099998</v>
      </c>
      <c r="V89" s="37">
        <f>SUMIFS(СВЦЭМ!$C$34:$C$777,СВЦЭМ!$A$34:$A$777,$A89,СВЦЭМ!$B$34:$B$777,V$83)+'СЕТ СН'!$H$9+СВЦЭМ!$D$10+'СЕТ СН'!$H$5-'СЕТ СН'!$H$17</f>
        <v>4858.6454769699994</v>
      </c>
      <c r="W89" s="37">
        <f>SUMIFS(СВЦЭМ!$C$34:$C$777,СВЦЭМ!$A$34:$A$777,$A89,СВЦЭМ!$B$34:$B$777,W$83)+'СЕТ СН'!$H$9+СВЦЭМ!$D$10+'СЕТ СН'!$H$5-'СЕТ СН'!$H$17</f>
        <v>4916.5044038599999</v>
      </c>
      <c r="X89" s="37">
        <f>SUMIFS(СВЦЭМ!$C$34:$C$777,СВЦЭМ!$A$34:$A$777,$A89,СВЦЭМ!$B$34:$B$777,X$83)+'СЕТ СН'!$H$9+СВЦЭМ!$D$10+'СЕТ СН'!$H$5-'СЕТ СН'!$H$17</f>
        <v>4994.5469229</v>
      </c>
      <c r="Y89" s="37">
        <f>SUMIFS(СВЦЭМ!$C$34:$C$777,СВЦЭМ!$A$34:$A$777,$A89,СВЦЭМ!$B$34:$B$777,Y$83)+'СЕТ СН'!$H$9+СВЦЭМ!$D$10+'СЕТ СН'!$H$5-'СЕТ СН'!$H$17</f>
        <v>5063.9640777000004</v>
      </c>
    </row>
    <row r="90" spans="1:25" ht="15.75" x14ac:dyDescent="0.2">
      <c r="A90" s="36">
        <f t="shared" si="2"/>
        <v>43076</v>
      </c>
      <c r="B90" s="37">
        <f>SUMIFS(СВЦЭМ!$C$34:$C$777,СВЦЭМ!$A$34:$A$777,$A90,СВЦЭМ!$B$34:$B$777,B$83)+'СЕТ СН'!$H$9+СВЦЭМ!$D$10+'СЕТ СН'!$H$5-'СЕТ СН'!$H$17</f>
        <v>5085.0121527900001</v>
      </c>
      <c r="C90" s="37">
        <f>SUMIFS(СВЦЭМ!$C$34:$C$777,СВЦЭМ!$A$34:$A$777,$A90,СВЦЭМ!$B$34:$B$777,C$83)+'СЕТ СН'!$H$9+СВЦЭМ!$D$10+'СЕТ СН'!$H$5-'СЕТ СН'!$H$17</f>
        <v>5144.2576525699997</v>
      </c>
      <c r="D90" s="37">
        <f>SUMIFS(СВЦЭМ!$C$34:$C$777,СВЦЭМ!$A$34:$A$777,$A90,СВЦЭМ!$B$34:$B$777,D$83)+'СЕТ СН'!$H$9+СВЦЭМ!$D$10+'СЕТ СН'!$H$5-'СЕТ СН'!$H$17</f>
        <v>5176.4670815700001</v>
      </c>
      <c r="E90" s="37">
        <f>SUMIFS(СВЦЭМ!$C$34:$C$777,СВЦЭМ!$A$34:$A$777,$A90,СВЦЭМ!$B$34:$B$777,E$83)+'СЕТ СН'!$H$9+СВЦЭМ!$D$10+'СЕТ СН'!$H$5-'СЕТ СН'!$H$17</f>
        <v>5186.03096878</v>
      </c>
      <c r="F90" s="37">
        <f>SUMIFS(СВЦЭМ!$C$34:$C$777,СВЦЭМ!$A$34:$A$777,$A90,СВЦЭМ!$B$34:$B$777,F$83)+'СЕТ СН'!$H$9+СВЦЭМ!$D$10+'СЕТ СН'!$H$5-'СЕТ СН'!$H$17</f>
        <v>5187.8688461900001</v>
      </c>
      <c r="G90" s="37">
        <f>SUMIFS(СВЦЭМ!$C$34:$C$777,СВЦЭМ!$A$34:$A$777,$A90,СВЦЭМ!$B$34:$B$777,G$83)+'СЕТ СН'!$H$9+СВЦЭМ!$D$10+'СЕТ СН'!$H$5-'СЕТ СН'!$H$17</f>
        <v>5183.4929574199996</v>
      </c>
      <c r="H90" s="37">
        <f>SUMIFS(СВЦЭМ!$C$34:$C$777,СВЦЭМ!$A$34:$A$777,$A90,СВЦЭМ!$B$34:$B$777,H$83)+'СЕТ СН'!$H$9+СВЦЭМ!$D$10+'СЕТ СН'!$H$5-'СЕТ СН'!$H$17</f>
        <v>5126.5150546099994</v>
      </c>
      <c r="I90" s="37">
        <f>SUMIFS(СВЦЭМ!$C$34:$C$777,СВЦЭМ!$A$34:$A$777,$A90,СВЦЭМ!$B$34:$B$777,I$83)+'СЕТ СН'!$H$9+СВЦЭМ!$D$10+'СЕТ СН'!$H$5-'СЕТ СН'!$H$17</f>
        <v>5061.0414961500001</v>
      </c>
      <c r="J90" s="37">
        <f>SUMIFS(СВЦЭМ!$C$34:$C$777,СВЦЭМ!$A$34:$A$777,$A90,СВЦЭМ!$B$34:$B$777,J$83)+'СЕТ СН'!$H$9+СВЦЭМ!$D$10+'СЕТ СН'!$H$5-'СЕТ СН'!$H$17</f>
        <v>5002.9144215799997</v>
      </c>
      <c r="K90" s="37">
        <f>SUMIFS(СВЦЭМ!$C$34:$C$777,СВЦЭМ!$A$34:$A$777,$A90,СВЦЭМ!$B$34:$B$777,K$83)+'СЕТ СН'!$H$9+СВЦЭМ!$D$10+'СЕТ СН'!$H$5-'СЕТ СН'!$H$17</f>
        <v>4936.6155761700002</v>
      </c>
      <c r="L90" s="37">
        <f>SUMIFS(СВЦЭМ!$C$34:$C$777,СВЦЭМ!$A$34:$A$777,$A90,СВЦЭМ!$B$34:$B$777,L$83)+'СЕТ СН'!$H$9+СВЦЭМ!$D$10+'СЕТ СН'!$H$5-'СЕТ СН'!$H$17</f>
        <v>4858.8561954899997</v>
      </c>
      <c r="M90" s="37">
        <f>SUMIFS(СВЦЭМ!$C$34:$C$777,СВЦЭМ!$A$34:$A$777,$A90,СВЦЭМ!$B$34:$B$777,M$83)+'СЕТ СН'!$H$9+СВЦЭМ!$D$10+'СЕТ СН'!$H$5-'СЕТ СН'!$H$17</f>
        <v>4848.9230136900005</v>
      </c>
      <c r="N90" s="37">
        <f>SUMIFS(СВЦЭМ!$C$34:$C$777,СВЦЭМ!$A$34:$A$777,$A90,СВЦЭМ!$B$34:$B$777,N$83)+'СЕТ СН'!$H$9+СВЦЭМ!$D$10+'СЕТ СН'!$H$5-'СЕТ СН'!$H$17</f>
        <v>4872.9064742199998</v>
      </c>
      <c r="O90" s="37">
        <f>SUMIFS(СВЦЭМ!$C$34:$C$777,СВЦЭМ!$A$34:$A$777,$A90,СВЦЭМ!$B$34:$B$777,O$83)+'СЕТ СН'!$H$9+СВЦЭМ!$D$10+'СЕТ СН'!$H$5-'СЕТ СН'!$H$17</f>
        <v>4881.8185867299999</v>
      </c>
      <c r="P90" s="37">
        <f>SUMIFS(СВЦЭМ!$C$34:$C$777,СВЦЭМ!$A$34:$A$777,$A90,СВЦЭМ!$B$34:$B$777,P$83)+'СЕТ СН'!$H$9+СВЦЭМ!$D$10+'СЕТ СН'!$H$5-'СЕТ СН'!$H$17</f>
        <v>4893.4326771300002</v>
      </c>
      <c r="Q90" s="37">
        <f>SUMIFS(СВЦЭМ!$C$34:$C$777,СВЦЭМ!$A$34:$A$777,$A90,СВЦЭМ!$B$34:$B$777,Q$83)+'СЕТ СН'!$H$9+СВЦЭМ!$D$10+'СЕТ СН'!$H$5-'СЕТ СН'!$H$17</f>
        <v>4896.9297011600001</v>
      </c>
      <c r="R90" s="37">
        <f>SUMIFS(СВЦЭМ!$C$34:$C$777,СВЦЭМ!$A$34:$A$777,$A90,СВЦЭМ!$B$34:$B$777,R$83)+'СЕТ СН'!$H$9+СВЦЭМ!$D$10+'СЕТ СН'!$H$5-'СЕТ СН'!$H$17</f>
        <v>4891.1162429400001</v>
      </c>
      <c r="S90" s="37">
        <f>SUMIFS(СВЦЭМ!$C$34:$C$777,СВЦЭМ!$A$34:$A$777,$A90,СВЦЭМ!$B$34:$B$777,S$83)+'СЕТ СН'!$H$9+СВЦЭМ!$D$10+'СЕТ СН'!$H$5-'СЕТ СН'!$H$17</f>
        <v>4862.8136202000005</v>
      </c>
      <c r="T90" s="37">
        <f>SUMIFS(СВЦЭМ!$C$34:$C$777,СВЦЭМ!$A$34:$A$777,$A90,СВЦЭМ!$B$34:$B$777,T$83)+'СЕТ СН'!$H$9+СВЦЭМ!$D$10+'СЕТ СН'!$H$5-'СЕТ СН'!$H$17</f>
        <v>4831.4573913499999</v>
      </c>
      <c r="U90" s="37">
        <f>SUMIFS(СВЦЭМ!$C$34:$C$777,СВЦЭМ!$A$34:$A$777,$A90,СВЦЭМ!$B$34:$B$777,U$83)+'СЕТ СН'!$H$9+СВЦЭМ!$D$10+'СЕТ СН'!$H$5-'СЕТ СН'!$H$17</f>
        <v>4832.9014540999997</v>
      </c>
      <c r="V90" s="37">
        <f>SUMIFS(СВЦЭМ!$C$34:$C$777,СВЦЭМ!$A$34:$A$777,$A90,СВЦЭМ!$B$34:$B$777,V$83)+'СЕТ СН'!$H$9+СВЦЭМ!$D$10+'СЕТ СН'!$H$5-'СЕТ СН'!$H$17</f>
        <v>4847.7093778300004</v>
      </c>
      <c r="W90" s="37">
        <f>SUMIFS(СВЦЭМ!$C$34:$C$777,СВЦЭМ!$A$34:$A$777,$A90,СВЦЭМ!$B$34:$B$777,W$83)+'СЕТ СН'!$H$9+СВЦЭМ!$D$10+'СЕТ СН'!$H$5-'СЕТ СН'!$H$17</f>
        <v>4905.5707630199995</v>
      </c>
      <c r="X90" s="37">
        <f>SUMIFS(СВЦЭМ!$C$34:$C$777,СВЦЭМ!$A$34:$A$777,$A90,СВЦЭМ!$B$34:$B$777,X$83)+'СЕТ СН'!$H$9+СВЦЭМ!$D$10+'СЕТ СН'!$H$5-'СЕТ СН'!$H$17</f>
        <v>4988.8689057699994</v>
      </c>
      <c r="Y90" s="37">
        <f>SUMIFS(СВЦЭМ!$C$34:$C$777,СВЦЭМ!$A$34:$A$777,$A90,СВЦЭМ!$B$34:$B$777,Y$83)+'СЕТ СН'!$H$9+СВЦЭМ!$D$10+'СЕТ СН'!$H$5-'СЕТ СН'!$H$17</f>
        <v>5070.1772080600003</v>
      </c>
    </row>
    <row r="91" spans="1:25" ht="15.75" x14ac:dyDescent="0.2">
      <c r="A91" s="36">
        <f t="shared" si="2"/>
        <v>43077</v>
      </c>
      <c r="B91" s="37">
        <f>SUMIFS(СВЦЭМ!$C$34:$C$777,СВЦЭМ!$A$34:$A$777,$A91,СВЦЭМ!$B$34:$B$777,B$83)+'СЕТ СН'!$H$9+СВЦЭМ!$D$10+'СЕТ СН'!$H$5-'СЕТ СН'!$H$17</f>
        <v>5037.0794403500004</v>
      </c>
      <c r="C91" s="37">
        <f>SUMIFS(СВЦЭМ!$C$34:$C$777,СВЦЭМ!$A$34:$A$777,$A91,СВЦЭМ!$B$34:$B$777,C$83)+'СЕТ СН'!$H$9+СВЦЭМ!$D$10+'СЕТ СН'!$H$5-'СЕТ СН'!$H$17</f>
        <v>5090.3128823099996</v>
      </c>
      <c r="D91" s="37">
        <f>SUMIFS(СВЦЭМ!$C$34:$C$777,СВЦЭМ!$A$34:$A$777,$A91,СВЦЭМ!$B$34:$B$777,D$83)+'СЕТ СН'!$H$9+СВЦЭМ!$D$10+'СЕТ СН'!$H$5-'СЕТ СН'!$H$17</f>
        <v>5132.8407423099998</v>
      </c>
      <c r="E91" s="37">
        <f>SUMIFS(СВЦЭМ!$C$34:$C$777,СВЦЭМ!$A$34:$A$777,$A91,СВЦЭМ!$B$34:$B$777,E$83)+'СЕТ СН'!$H$9+СВЦЭМ!$D$10+'СЕТ СН'!$H$5-'СЕТ СН'!$H$17</f>
        <v>5148.3846034600001</v>
      </c>
      <c r="F91" s="37">
        <f>SUMIFS(СВЦЭМ!$C$34:$C$777,СВЦЭМ!$A$34:$A$777,$A91,СВЦЭМ!$B$34:$B$777,F$83)+'СЕТ СН'!$H$9+СВЦЭМ!$D$10+'СЕТ СН'!$H$5-'СЕТ СН'!$H$17</f>
        <v>5167.9061399900002</v>
      </c>
      <c r="G91" s="37">
        <f>SUMIFS(СВЦЭМ!$C$34:$C$777,СВЦЭМ!$A$34:$A$777,$A91,СВЦЭМ!$B$34:$B$777,G$83)+'СЕТ СН'!$H$9+СВЦЭМ!$D$10+'СЕТ СН'!$H$5-'СЕТ СН'!$H$17</f>
        <v>5153.7953614399994</v>
      </c>
      <c r="H91" s="37">
        <f>SUMIFS(СВЦЭМ!$C$34:$C$777,СВЦЭМ!$A$34:$A$777,$A91,СВЦЭМ!$B$34:$B$777,H$83)+'СЕТ СН'!$H$9+СВЦЭМ!$D$10+'СЕТ СН'!$H$5-'СЕТ СН'!$H$17</f>
        <v>5094.7744488899998</v>
      </c>
      <c r="I91" s="37">
        <f>SUMIFS(СВЦЭМ!$C$34:$C$777,СВЦЭМ!$A$34:$A$777,$A91,СВЦЭМ!$B$34:$B$777,I$83)+'СЕТ СН'!$H$9+СВЦЭМ!$D$10+'СЕТ СН'!$H$5-'СЕТ СН'!$H$17</f>
        <v>5002.35616243</v>
      </c>
      <c r="J91" s="37">
        <f>SUMIFS(СВЦЭМ!$C$34:$C$777,СВЦЭМ!$A$34:$A$777,$A91,СВЦЭМ!$B$34:$B$777,J$83)+'СЕТ СН'!$H$9+СВЦЭМ!$D$10+'СЕТ СН'!$H$5-'СЕТ СН'!$H$17</f>
        <v>4943.7069472399999</v>
      </c>
      <c r="K91" s="37">
        <f>SUMIFS(СВЦЭМ!$C$34:$C$777,СВЦЭМ!$A$34:$A$777,$A91,СВЦЭМ!$B$34:$B$777,K$83)+'СЕТ СН'!$H$9+СВЦЭМ!$D$10+'СЕТ СН'!$H$5-'СЕТ СН'!$H$17</f>
        <v>4918.3214679699995</v>
      </c>
      <c r="L91" s="37">
        <f>SUMIFS(СВЦЭМ!$C$34:$C$777,СВЦЭМ!$A$34:$A$777,$A91,СВЦЭМ!$B$34:$B$777,L$83)+'СЕТ СН'!$H$9+СВЦЭМ!$D$10+'СЕТ СН'!$H$5-'СЕТ СН'!$H$17</f>
        <v>4856.9791356799997</v>
      </c>
      <c r="M91" s="37">
        <f>SUMIFS(СВЦЭМ!$C$34:$C$777,СВЦЭМ!$A$34:$A$777,$A91,СВЦЭМ!$B$34:$B$777,M$83)+'СЕТ СН'!$H$9+СВЦЭМ!$D$10+'СЕТ СН'!$H$5-'СЕТ СН'!$H$17</f>
        <v>4853.5358941100003</v>
      </c>
      <c r="N91" s="37">
        <f>SUMIFS(СВЦЭМ!$C$34:$C$777,СВЦЭМ!$A$34:$A$777,$A91,СВЦЭМ!$B$34:$B$777,N$83)+'СЕТ СН'!$H$9+СВЦЭМ!$D$10+'СЕТ СН'!$H$5-'СЕТ СН'!$H$17</f>
        <v>4867.0909971000001</v>
      </c>
      <c r="O91" s="37">
        <f>SUMIFS(СВЦЭМ!$C$34:$C$777,СВЦЭМ!$A$34:$A$777,$A91,СВЦЭМ!$B$34:$B$777,O$83)+'СЕТ СН'!$H$9+СВЦЭМ!$D$10+'СЕТ СН'!$H$5-'СЕТ СН'!$H$17</f>
        <v>4895.1446008200001</v>
      </c>
      <c r="P91" s="37">
        <f>SUMIFS(СВЦЭМ!$C$34:$C$777,СВЦЭМ!$A$34:$A$777,$A91,СВЦЭМ!$B$34:$B$777,P$83)+'СЕТ СН'!$H$9+СВЦЭМ!$D$10+'СЕТ СН'!$H$5-'СЕТ СН'!$H$17</f>
        <v>4869.3046288099995</v>
      </c>
      <c r="Q91" s="37">
        <f>SUMIFS(СВЦЭМ!$C$34:$C$777,СВЦЭМ!$A$34:$A$777,$A91,СВЦЭМ!$B$34:$B$777,Q$83)+'СЕТ СН'!$H$9+СВЦЭМ!$D$10+'СЕТ СН'!$H$5-'СЕТ СН'!$H$17</f>
        <v>4858.8942847399994</v>
      </c>
      <c r="R91" s="37">
        <f>SUMIFS(СВЦЭМ!$C$34:$C$777,СВЦЭМ!$A$34:$A$777,$A91,СВЦЭМ!$B$34:$B$777,R$83)+'СЕТ СН'!$H$9+СВЦЭМ!$D$10+'СЕТ СН'!$H$5-'СЕТ СН'!$H$17</f>
        <v>4855.60244169</v>
      </c>
      <c r="S91" s="37">
        <f>SUMIFS(СВЦЭМ!$C$34:$C$777,СВЦЭМ!$A$34:$A$777,$A91,СВЦЭМ!$B$34:$B$777,S$83)+'СЕТ СН'!$H$9+СВЦЭМ!$D$10+'СЕТ СН'!$H$5-'СЕТ СН'!$H$17</f>
        <v>4820.3743959499998</v>
      </c>
      <c r="T91" s="37">
        <f>SUMIFS(СВЦЭМ!$C$34:$C$777,СВЦЭМ!$A$34:$A$777,$A91,СВЦЭМ!$B$34:$B$777,T$83)+'СЕТ СН'!$H$9+СВЦЭМ!$D$10+'СЕТ СН'!$H$5-'СЕТ СН'!$H$17</f>
        <v>4782.7804728299998</v>
      </c>
      <c r="U91" s="37">
        <f>SUMIFS(СВЦЭМ!$C$34:$C$777,СВЦЭМ!$A$34:$A$777,$A91,СВЦЭМ!$B$34:$B$777,U$83)+'СЕТ СН'!$H$9+СВЦЭМ!$D$10+'СЕТ СН'!$H$5-'СЕТ СН'!$H$17</f>
        <v>4783.4265959599998</v>
      </c>
      <c r="V91" s="37">
        <f>SUMIFS(СВЦЭМ!$C$34:$C$777,СВЦЭМ!$A$34:$A$777,$A91,СВЦЭМ!$B$34:$B$777,V$83)+'СЕТ СН'!$H$9+СВЦЭМ!$D$10+'СЕТ СН'!$H$5-'СЕТ СН'!$H$17</f>
        <v>4803.0151026599997</v>
      </c>
      <c r="W91" s="37">
        <f>SUMIFS(СВЦЭМ!$C$34:$C$777,СВЦЭМ!$A$34:$A$777,$A91,СВЦЭМ!$B$34:$B$777,W$83)+'СЕТ СН'!$H$9+СВЦЭМ!$D$10+'СЕТ СН'!$H$5-'СЕТ СН'!$H$17</f>
        <v>4865.6811317299998</v>
      </c>
      <c r="X91" s="37">
        <f>SUMIFS(СВЦЭМ!$C$34:$C$777,СВЦЭМ!$A$34:$A$777,$A91,СВЦЭМ!$B$34:$B$777,X$83)+'СЕТ СН'!$H$9+СВЦЭМ!$D$10+'СЕТ СН'!$H$5-'СЕТ СН'!$H$17</f>
        <v>4944.08072404</v>
      </c>
      <c r="Y91" s="37">
        <f>SUMIFS(СВЦЭМ!$C$34:$C$777,СВЦЭМ!$A$34:$A$777,$A91,СВЦЭМ!$B$34:$B$777,Y$83)+'СЕТ СН'!$H$9+СВЦЭМ!$D$10+'СЕТ СН'!$H$5-'СЕТ СН'!$H$17</f>
        <v>5026.6261466899996</v>
      </c>
    </row>
    <row r="92" spans="1:25" ht="15.75" x14ac:dyDescent="0.2">
      <c r="A92" s="36">
        <f t="shared" si="2"/>
        <v>43078</v>
      </c>
      <c r="B92" s="37">
        <f>SUMIFS(СВЦЭМ!$C$34:$C$777,СВЦЭМ!$A$34:$A$777,$A92,СВЦЭМ!$B$34:$B$777,B$83)+'СЕТ СН'!$H$9+СВЦЭМ!$D$10+'СЕТ СН'!$H$5-'СЕТ СН'!$H$17</f>
        <v>5086.0062454600002</v>
      </c>
      <c r="C92" s="37">
        <f>SUMIFS(СВЦЭМ!$C$34:$C$777,СВЦЭМ!$A$34:$A$777,$A92,СВЦЭМ!$B$34:$B$777,C$83)+'СЕТ СН'!$H$9+СВЦЭМ!$D$10+'СЕТ СН'!$H$5-'СЕТ СН'!$H$17</f>
        <v>5136.7630702999995</v>
      </c>
      <c r="D92" s="37">
        <f>SUMIFS(СВЦЭМ!$C$34:$C$777,СВЦЭМ!$A$34:$A$777,$A92,СВЦЭМ!$B$34:$B$777,D$83)+'СЕТ СН'!$H$9+СВЦЭМ!$D$10+'СЕТ СН'!$H$5-'СЕТ СН'!$H$17</f>
        <v>5175.46172312</v>
      </c>
      <c r="E92" s="37">
        <f>SUMIFS(СВЦЭМ!$C$34:$C$777,СВЦЭМ!$A$34:$A$777,$A92,СВЦЭМ!$B$34:$B$777,E$83)+'СЕТ СН'!$H$9+СВЦЭМ!$D$10+'СЕТ СН'!$H$5-'СЕТ СН'!$H$17</f>
        <v>5186.9184309299999</v>
      </c>
      <c r="F92" s="37">
        <f>SUMIFS(СВЦЭМ!$C$34:$C$777,СВЦЭМ!$A$34:$A$777,$A92,СВЦЭМ!$B$34:$B$777,F$83)+'СЕТ СН'!$H$9+СВЦЭМ!$D$10+'СЕТ СН'!$H$5-'СЕТ СН'!$H$17</f>
        <v>5188.8665146399999</v>
      </c>
      <c r="G92" s="37">
        <f>SUMIFS(СВЦЭМ!$C$34:$C$777,СВЦЭМ!$A$34:$A$777,$A92,СВЦЭМ!$B$34:$B$777,G$83)+'СЕТ СН'!$H$9+СВЦЭМ!$D$10+'СЕТ СН'!$H$5-'СЕТ СН'!$H$17</f>
        <v>5177.3427698300002</v>
      </c>
      <c r="H92" s="37">
        <f>SUMIFS(СВЦЭМ!$C$34:$C$777,СВЦЭМ!$A$34:$A$777,$A92,СВЦЭМ!$B$34:$B$777,H$83)+'СЕТ СН'!$H$9+СВЦЭМ!$D$10+'СЕТ СН'!$H$5-'СЕТ СН'!$H$17</f>
        <v>5144.5323791000001</v>
      </c>
      <c r="I92" s="37">
        <f>SUMIFS(СВЦЭМ!$C$34:$C$777,СВЦЭМ!$A$34:$A$777,$A92,СВЦЭМ!$B$34:$B$777,I$83)+'СЕТ СН'!$H$9+СВЦЭМ!$D$10+'СЕТ СН'!$H$5-'СЕТ СН'!$H$17</f>
        <v>5083.5884821099999</v>
      </c>
      <c r="J92" s="37">
        <f>SUMIFS(СВЦЭМ!$C$34:$C$777,СВЦЭМ!$A$34:$A$777,$A92,СВЦЭМ!$B$34:$B$777,J$83)+'СЕТ СН'!$H$9+СВЦЭМ!$D$10+'СЕТ СН'!$H$5-'СЕТ СН'!$H$17</f>
        <v>5002.4214444099998</v>
      </c>
      <c r="K92" s="37">
        <f>SUMIFS(СВЦЭМ!$C$34:$C$777,СВЦЭМ!$A$34:$A$777,$A92,СВЦЭМ!$B$34:$B$777,K$83)+'СЕТ СН'!$H$9+СВЦЭМ!$D$10+'СЕТ СН'!$H$5-'СЕТ СН'!$H$17</f>
        <v>4897.5160826399997</v>
      </c>
      <c r="L92" s="37">
        <f>SUMIFS(СВЦЭМ!$C$34:$C$777,СВЦЭМ!$A$34:$A$777,$A92,СВЦЭМ!$B$34:$B$777,L$83)+'СЕТ СН'!$H$9+СВЦЭМ!$D$10+'СЕТ СН'!$H$5-'СЕТ СН'!$H$17</f>
        <v>4811.6880187099996</v>
      </c>
      <c r="M92" s="37">
        <f>SUMIFS(СВЦЭМ!$C$34:$C$777,СВЦЭМ!$A$34:$A$777,$A92,СВЦЭМ!$B$34:$B$777,M$83)+'СЕТ СН'!$H$9+СВЦЭМ!$D$10+'СЕТ СН'!$H$5-'СЕТ СН'!$H$17</f>
        <v>4793.77302444</v>
      </c>
      <c r="N92" s="37">
        <f>SUMIFS(СВЦЭМ!$C$34:$C$777,СВЦЭМ!$A$34:$A$777,$A92,СВЦЭМ!$B$34:$B$777,N$83)+'СЕТ СН'!$H$9+СВЦЭМ!$D$10+'СЕТ СН'!$H$5-'СЕТ СН'!$H$17</f>
        <v>4787.6777194099996</v>
      </c>
      <c r="O92" s="37">
        <f>SUMIFS(СВЦЭМ!$C$34:$C$777,СВЦЭМ!$A$34:$A$777,$A92,СВЦЭМ!$B$34:$B$777,O$83)+'СЕТ СН'!$H$9+СВЦЭМ!$D$10+'СЕТ СН'!$H$5-'СЕТ СН'!$H$17</f>
        <v>4782.4030657599997</v>
      </c>
      <c r="P92" s="37">
        <f>SUMIFS(СВЦЭМ!$C$34:$C$777,СВЦЭМ!$A$34:$A$777,$A92,СВЦЭМ!$B$34:$B$777,P$83)+'СЕТ СН'!$H$9+СВЦЭМ!$D$10+'СЕТ СН'!$H$5-'СЕТ СН'!$H$17</f>
        <v>4779.19419182</v>
      </c>
      <c r="Q92" s="37">
        <f>SUMIFS(СВЦЭМ!$C$34:$C$777,СВЦЭМ!$A$34:$A$777,$A92,СВЦЭМ!$B$34:$B$777,Q$83)+'СЕТ СН'!$H$9+СВЦЭМ!$D$10+'СЕТ СН'!$H$5-'СЕТ СН'!$H$17</f>
        <v>4781.1397175299999</v>
      </c>
      <c r="R92" s="37">
        <f>SUMIFS(СВЦЭМ!$C$34:$C$777,СВЦЭМ!$A$34:$A$777,$A92,СВЦЭМ!$B$34:$B$777,R$83)+'СЕТ СН'!$H$9+СВЦЭМ!$D$10+'СЕТ СН'!$H$5-'СЕТ СН'!$H$17</f>
        <v>4784.5149361399999</v>
      </c>
      <c r="S92" s="37">
        <f>SUMIFS(СВЦЭМ!$C$34:$C$777,СВЦЭМ!$A$34:$A$777,$A92,СВЦЭМ!$B$34:$B$777,S$83)+'СЕТ СН'!$H$9+СВЦЭМ!$D$10+'СЕТ СН'!$H$5-'СЕТ СН'!$H$17</f>
        <v>4793.9122796699994</v>
      </c>
      <c r="T92" s="37">
        <f>SUMIFS(СВЦЭМ!$C$34:$C$777,СВЦЭМ!$A$34:$A$777,$A92,СВЦЭМ!$B$34:$B$777,T$83)+'СЕТ СН'!$H$9+СВЦЭМ!$D$10+'СЕТ СН'!$H$5-'СЕТ СН'!$H$17</f>
        <v>4801.8871321799998</v>
      </c>
      <c r="U92" s="37">
        <f>SUMIFS(СВЦЭМ!$C$34:$C$777,СВЦЭМ!$A$34:$A$777,$A92,СВЦЭМ!$B$34:$B$777,U$83)+'СЕТ СН'!$H$9+СВЦЭМ!$D$10+'СЕТ СН'!$H$5-'СЕТ СН'!$H$17</f>
        <v>4797.5494703599998</v>
      </c>
      <c r="V92" s="37">
        <f>SUMIFS(СВЦЭМ!$C$34:$C$777,СВЦЭМ!$A$34:$A$777,$A92,СВЦЭМ!$B$34:$B$777,V$83)+'СЕТ СН'!$H$9+СВЦЭМ!$D$10+'СЕТ СН'!$H$5-'СЕТ СН'!$H$17</f>
        <v>4795.6788449899996</v>
      </c>
      <c r="W92" s="37">
        <f>SUMIFS(СВЦЭМ!$C$34:$C$777,СВЦЭМ!$A$34:$A$777,$A92,СВЦЭМ!$B$34:$B$777,W$83)+'СЕТ СН'!$H$9+СВЦЭМ!$D$10+'СЕТ СН'!$H$5-'СЕТ СН'!$H$17</f>
        <v>4888.3298874900001</v>
      </c>
      <c r="X92" s="37">
        <f>SUMIFS(СВЦЭМ!$C$34:$C$777,СВЦЭМ!$A$34:$A$777,$A92,СВЦЭМ!$B$34:$B$777,X$83)+'СЕТ СН'!$H$9+СВЦЭМ!$D$10+'СЕТ СН'!$H$5-'СЕТ СН'!$H$17</f>
        <v>4966.4198192900003</v>
      </c>
      <c r="Y92" s="37">
        <f>SUMIFS(СВЦЭМ!$C$34:$C$777,СВЦЭМ!$A$34:$A$777,$A92,СВЦЭМ!$B$34:$B$777,Y$83)+'СЕТ СН'!$H$9+СВЦЭМ!$D$10+'СЕТ СН'!$H$5-'СЕТ СН'!$H$17</f>
        <v>5051.7111145500003</v>
      </c>
    </row>
    <row r="93" spans="1:25" ht="15.75" x14ac:dyDescent="0.2">
      <c r="A93" s="36">
        <f t="shared" si="2"/>
        <v>43079</v>
      </c>
      <c r="B93" s="37">
        <f>SUMIFS(СВЦЭМ!$C$34:$C$777,СВЦЭМ!$A$34:$A$777,$A93,СВЦЭМ!$B$34:$B$777,B$83)+'СЕТ СН'!$H$9+СВЦЭМ!$D$10+'СЕТ СН'!$H$5-'СЕТ СН'!$H$17</f>
        <v>5087.9990351799997</v>
      </c>
      <c r="C93" s="37">
        <f>SUMIFS(СВЦЭМ!$C$34:$C$777,СВЦЭМ!$A$34:$A$777,$A93,СВЦЭМ!$B$34:$B$777,C$83)+'СЕТ СН'!$H$9+СВЦЭМ!$D$10+'СЕТ СН'!$H$5-'СЕТ СН'!$H$17</f>
        <v>5065.8580479499997</v>
      </c>
      <c r="D93" s="37">
        <f>SUMIFS(СВЦЭМ!$C$34:$C$777,СВЦЭМ!$A$34:$A$777,$A93,СВЦЭМ!$B$34:$B$777,D$83)+'СЕТ СН'!$H$9+СВЦЭМ!$D$10+'СЕТ СН'!$H$5-'СЕТ СН'!$H$17</f>
        <v>5070.0607393999999</v>
      </c>
      <c r="E93" s="37">
        <f>SUMIFS(СВЦЭМ!$C$34:$C$777,СВЦЭМ!$A$34:$A$777,$A93,СВЦЭМ!$B$34:$B$777,E$83)+'СЕТ СН'!$H$9+СВЦЭМ!$D$10+'СЕТ СН'!$H$5-'СЕТ СН'!$H$17</f>
        <v>5070.6700383799998</v>
      </c>
      <c r="F93" s="37">
        <f>SUMIFS(СВЦЭМ!$C$34:$C$777,СВЦЭМ!$A$34:$A$777,$A93,СВЦЭМ!$B$34:$B$777,F$83)+'СЕТ СН'!$H$9+СВЦЭМ!$D$10+'СЕТ СН'!$H$5-'СЕТ СН'!$H$17</f>
        <v>5068.8743313899995</v>
      </c>
      <c r="G93" s="37">
        <f>SUMIFS(СВЦЭМ!$C$34:$C$777,СВЦЭМ!$A$34:$A$777,$A93,СВЦЭМ!$B$34:$B$777,G$83)+'СЕТ СН'!$H$9+СВЦЭМ!$D$10+'СЕТ СН'!$H$5-'СЕТ СН'!$H$17</f>
        <v>5071.3111951999999</v>
      </c>
      <c r="H93" s="37">
        <f>SUMIFS(СВЦЭМ!$C$34:$C$777,СВЦЭМ!$A$34:$A$777,$A93,СВЦЭМ!$B$34:$B$777,H$83)+'СЕТ СН'!$H$9+СВЦЭМ!$D$10+'СЕТ СН'!$H$5-'СЕТ СН'!$H$17</f>
        <v>5060.2150263900003</v>
      </c>
      <c r="I93" s="37">
        <f>SUMIFS(СВЦЭМ!$C$34:$C$777,СВЦЭМ!$A$34:$A$777,$A93,СВЦЭМ!$B$34:$B$777,I$83)+'СЕТ СН'!$H$9+СВЦЭМ!$D$10+'СЕТ СН'!$H$5-'СЕТ СН'!$H$17</f>
        <v>5023.3977736899997</v>
      </c>
      <c r="J93" s="37">
        <f>SUMIFS(СВЦЭМ!$C$34:$C$777,СВЦЭМ!$A$34:$A$777,$A93,СВЦЭМ!$B$34:$B$777,J$83)+'СЕТ СН'!$H$9+СВЦЭМ!$D$10+'СЕТ СН'!$H$5-'СЕТ СН'!$H$17</f>
        <v>4932.5703474599995</v>
      </c>
      <c r="K93" s="37">
        <f>SUMIFS(СВЦЭМ!$C$34:$C$777,СВЦЭМ!$A$34:$A$777,$A93,СВЦЭМ!$B$34:$B$777,K$83)+'СЕТ СН'!$H$9+СВЦЭМ!$D$10+'СЕТ СН'!$H$5-'СЕТ СН'!$H$17</f>
        <v>4924.2878889799995</v>
      </c>
      <c r="L93" s="37">
        <f>SUMIFS(СВЦЭМ!$C$34:$C$777,СВЦЭМ!$A$34:$A$777,$A93,СВЦЭМ!$B$34:$B$777,L$83)+'СЕТ СН'!$H$9+СВЦЭМ!$D$10+'СЕТ СН'!$H$5-'СЕТ СН'!$H$17</f>
        <v>4819.95907859</v>
      </c>
      <c r="M93" s="37">
        <f>SUMIFS(СВЦЭМ!$C$34:$C$777,СВЦЭМ!$A$34:$A$777,$A93,СВЦЭМ!$B$34:$B$777,M$83)+'СЕТ СН'!$H$9+СВЦЭМ!$D$10+'СЕТ СН'!$H$5-'СЕТ СН'!$H$17</f>
        <v>4807.7480270199994</v>
      </c>
      <c r="N93" s="37">
        <f>SUMIFS(СВЦЭМ!$C$34:$C$777,СВЦЭМ!$A$34:$A$777,$A93,СВЦЭМ!$B$34:$B$777,N$83)+'СЕТ СН'!$H$9+СВЦЭМ!$D$10+'СЕТ СН'!$H$5-'СЕТ СН'!$H$17</f>
        <v>4875.5355326099998</v>
      </c>
      <c r="O93" s="37">
        <f>SUMIFS(СВЦЭМ!$C$34:$C$777,СВЦЭМ!$A$34:$A$777,$A93,СВЦЭМ!$B$34:$B$777,O$83)+'СЕТ СН'!$H$9+СВЦЭМ!$D$10+'СЕТ СН'!$H$5-'СЕТ СН'!$H$17</f>
        <v>4871.7268440600001</v>
      </c>
      <c r="P93" s="37">
        <f>SUMIFS(СВЦЭМ!$C$34:$C$777,СВЦЭМ!$A$34:$A$777,$A93,СВЦЭМ!$B$34:$B$777,P$83)+'СЕТ СН'!$H$9+СВЦЭМ!$D$10+'СЕТ СН'!$H$5-'СЕТ СН'!$H$17</f>
        <v>4867.4919566999997</v>
      </c>
      <c r="Q93" s="37">
        <f>SUMIFS(СВЦЭМ!$C$34:$C$777,СВЦЭМ!$A$34:$A$777,$A93,СВЦЭМ!$B$34:$B$777,Q$83)+'СЕТ СН'!$H$9+СВЦЭМ!$D$10+'СЕТ СН'!$H$5-'СЕТ СН'!$H$17</f>
        <v>4864.0607437500003</v>
      </c>
      <c r="R93" s="37">
        <f>SUMIFS(СВЦЭМ!$C$34:$C$777,СВЦЭМ!$A$34:$A$777,$A93,СВЦЭМ!$B$34:$B$777,R$83)+'СЕТ СН'!$H$9+СВЦЭМ!$D$10+'СЕТ СН'!$H$5-'СЕТ СН'!$H$17</f>
        <v>4869.4387055500001</v>
      </c>
      <c r="S93" s="37">
        <f>SUMIFS(СВЦЭМ!$C$34:$C$777,СВЦЭМ!$A$34:$A$777,$A93,СВЦЭМ!$B$34:$B$777,S$83)+'СЕТ СН'!$H$9+СВЦЭМ!$D$10+'СЕТ СН'!$H$5-'СЕТ СН'!$H$17</f>
        <v>4829.67011834</v>
      </c>
      <c r="T93" s="37">
        <f>SUMIFS(СВЦЭМ!$C$34:$C$777,СВЦЭМ!$A$34:$A$777,$A93,СВЦЭМ!$B$34:$B$777,T$83)+'СЕТ СН'!$H$9+СВЦЭМ!$D$10+'СЕТ СН'!$H$5-'СЕТ СН'!$H$17</f>
        <v>4784.4061682800002</v>
      </c>
      <c r="U93" s="37">
        <f>SUMIFS(СВЦЭМ!$C$34:$C$777,СВЦЭМ!$A$34:$A$777,$A93,СВЦЭМ!$B$34:$B$777,U$83)+'СЕТ СН'!$H$9+СВЦЭМ!$D$10+'СЕТ СН'!$H$5-'СЕТ СН'!$H$17</f>
        <v>4780.9171688999995</v>
      </c>
      <c r="V93" s="37">
        <f>SUMIFS(СВЦЭМ!$C$34:$C$777,СВЦЭМ!$A$34:$A$777,$A93,СВЦЭМ!$B$34:$B$777,V$83)+'СЕТ СН'!$H$9+СВЦЭМ!$D$10+'СЕТ СН'!$H$5-'СЕТ СН'!$H$17</f>
        <v>4781.2601903200002</v>
      </c>
      <c r="W93" s="37">
        <f>SUMIFS(СВЦЭМ!$C$34:$C$777,СВЦЭМ!$A$34:$A$777,$A93,СВЦЭМ!$B$34:$B$777,W$83)+'СЕТ СН'!$H$9+СВЦЭМ!$D$10+'СЕТ СН'!$H$5-'СЕТ СН'!$H$17</f>
        <v>4819.6376504099999</v>
      </c>
      <c r="X93" s="37">
        <f>SUMIFS(СВЦЭМ!$C$34:$C$777,СВЦЭМ!$A$34:$A$777,$A93,СВЦЭМ!$B$34:$B$777,X$83)+'СЕТ СН'!$H$9+СВЦЭМ!$D$10+'СЕТ СН'!$H$5-'СЕТ СН'!$H$17</f>
        <v>4963.8184954600001</v>
      </c>
      <c r="Y93" s="37">
        <f>SUMIFS(СВЦЭМ!$C$34:$C$777,СВЦЭМ!$A$34:$A$777,$A93,СВЦЭМ!$B$34:$B$777,Y$83)+'СЕТ СН'!$H$9+СВЦЭМ!$D$10+'СЕТ СН'!$H$5-'СЕТ СН'!$H$17</f>
        <v>4979.6406777399998</v>
      </c>
    </row>
    <row r="94" spans="1:25" ht="15.75" x14ac:dyDescent="0.2">
      <c r="A94" s="36">
        <f t="shared" si="2"/>
        <v>43080</v>
      </c>
      <c r="B94" s="37">
        <f>SUMIFS(СВЦЭМ!$C$34:$C$777,СВЦЭМ!$A$34:$A$777,$A94,СВЦЭМ!$B$34:$B$777,B$83)+'СЕТ СН'!$H$9+СВЦЭМ!$D$10+'СЕТ СН'!$H$5-'СЕТ СН'!$H$17</f>
        <v>5057.5194561799999</v>
      </c>
      <c r="C94" s="37">
        <f>SUMIFS(СВЦЭМ!$C$34:$C$777,СВЦЭМ!$A$34:$A$777,$A94,СВЦЭМ!$B$34:$B$777,C$83)+'СЕТ СН'!$H$9+СВЦЭМ!$D$10+'СЕТ СН'!$H$5-'СЕТ СН'!$H$17</f>
        <v>5121.6985851700001</v>
      </c>
      <c r="D94" s="37">
        <f>SUMIFS(СВЦЭМ!$C$34:$C$777,СВЦЭМ!$A$34:$A$777,$A94,СВЦЭМ!$B$34:$B$777,D$83)+'СЕТ СН'!$H$9+СВЦЭМ!$D$10+'СЕТ СН'!$H$5-'СЕТ СН'!$H$17</f>
        <v>5160.9872486900003</v>
      </c>
      <c r="E94" s="37">
        <f>SUMIFS(СВЦЭМ!$C$34:$C$777,СВЦЭМ!$A$34:$A$777,$A94,СВЦЭМ!$B$34:$B$777,E$83)+'СЕТ СН'!$H$9+СВЦЭМ!$D$10+'СЕТ СН'!$H$5-'СЕТ СН'!$H$17</f>
        <v>5168.9864799299994</v>
      </c>
      <c r="F94" s="37">
        <f>SUMIFS(СВЦЭМ!$C$34:$C$777,СВЦЭМ!$A$34:$A$777,$A94,СВЦЭМ!$B$34:$B$777,F$83)+'СЕТ СН'!$H$9+СВЦЭМ!$D$10+'СЕТ СН'!$H$5-'СЕТ СН'!$H$17</f>
        <v>5166.3017581900003</v>
      </c>
      <c r="G94" s="37">
        <f>SUMIFS(СВЦЭМ!$C$34:$C$777,СВЦЭМ!$A$34:$A$777,$A94,СВЦЭМ!$B$34:$B$777,G$83)+'СЕТ СН'!$H$9+СВЦЭМ!$D$10+'СЕТ СН'!$H$5-'СЕТ СН'!$H$17</f>
        <v>5142.2298157300002</v>
      </c>
      <c r="H94" s="37">
        <f>SUMIFS(СВЦЭМ!$C$34:$C$777,СВЦЭМ!$A$34:$A$777,$A94,СВЦЭМ!$B$34:$B$777,H$83)+'СЕТ СН'!$H$9+СВЦЭМ!$D$10+'СЕТ СН'!$H$5-'СЕТ СН'!$H$17</f>
        <v>5099.7131870399999</v>
      </c>
      <c r="I94" s="37">
        <f>SUMIFS(СВЦЭМ!$C$34:$C$777,СВЦЭМ!$A$34:$A$777,$A94,СВЦЭМ!$B$34:$B$777,I$83)+'СЕТ СН'!$H$9+СВЦЭМ!$D$10+'СЕТ СН'!$H$5-'СЕТ СН'!$H$17</f>
        <v>5026.2838765899996</v>
      </c>
      <c r="J94" s="37">
        <f>SUMIFS(СВЦЭМ!$C$34:$C$777,СВЦЭМ!$A$34:$A$777,$A94,СВЦЭМ!$B$34:$B$777,J$83)+'СЕТ СН'!$H$9+СВЦЭМ!$D$10+'СЕТ СН'!$H$5-'СЕТ СН'!$H$17</f>
        <v>4965.2035129100004</v>
      </c>
      <c r="K94" s="37">
        <f>SUMIFS(СВЦЭМ!$C$34:$C$777,СВЦЭМ!$A$34:$A$777,$A94,СВЦЭМ!$B$34:$B$777,K$83)+'СЕТ СН'!$H$9+СВЦЭМ!$D$10+'СЕТ СН'!$H$5-'СЕТ СН'!$H$17</f>
        <v>4886.5146681699998</v>
      </c>
      <c r="L94" s="37">
        <f>SUMIFS(СВЦЭМ!$C$34:$C$777,СВЦЭМ!$A$34:$A$777,$A94,СВЦЭМ!$B$34:$B$777,L$83)+'СЕТ СН'!$H$9+СВЦЭМ!$D$10+'СЕТ СН'!$H$5-'СЕТ СН'!$H$17</f>
        <v>4821.2616982099998</v>
      </c>
      <c r="M94" s="37">
        <f>SUMIFS(СВЦЭМ!$C$34:$C$777,СВЦЭМ!$A$34:$A$777,$A94,СВЦЭМ!$B$34:$B$777,M$83)+'СЕТ СН'!$H$9+СВЦЭМ!$D$10+'СЕТ СН'!$H$5-'СЕТ СН'!$H$17</f>
        <v>4806.8467474299996</v>
      </c>
      <c r="N94" s="37">
        <f>SUMIFS(СВЦЭМ!$C$34:$C$777,СВЦЭМ!$A$34:$A$777,$A94,СВЦЭМ!$B$34:$B$777,N$83)+'СЕТ СН'!$H$9+СВЦЭМ!$D$10+'СЕТ СН'!$H$5-'СЕТ СН'!$H$17</f>
        <v>4798.0783085200001</v>
      </c>
      <c r="O94" s="37">
        <f>SUMIFS(СВЦЭМ!$C$34:$C$777,СВЦЭМ!$A$34:$A$777,$A94,СВЦЭМ!$B$34:$B$777,O$83)+'СЕТ СН'!$H$9+СВЦЭМ!$D$10+'СЕТ СН'!$H$5-'СЕТ СН'!$H$17</f>
        <v>4822.0664716199999</v>
      </c>
      <c r="P94" s="37">
        <f>SUMIFS(СВЦЭМ!$C$34:$C$777,СВЦЭМ!$A$34:$A$777,$A94,СВЦЭМ!$B$34:$B$777,P$83)+'СЕТ СН'!$H$9+СВЦЭМ!$D$10+'СЕТ СН'!$H$5-'СЕТ СН'!$H$17</f>
        <v>4838.0446982399999</v>
      </c>
      <c r="Q94" s="37">
        <f>SUMIFS(СВЦЭМ!$C$34:$C$777,СВЦЭМ!$A$34:$A$777,$A94,СВЦЭМ!$B$34:$B$777,Q$83)+'СЕТ СН'!$H$9+СВЦЭМ!$D$10+'СЕТ СН'!$H$5-'СЕТ СН'!$H$17</f>
        <v>4855.12484907</v>
      </c>
      <c r="R94" s="37">
        <f>SUMIFS(СВЦЭМ!$C$34:$C$777,СВЦЭМ!$A$34:$A$777,$A94,СВЦЭМ!$B$34:$B$777,R$83)+'СЕТ СН'!$H$9+СВЦЭМ!$D$10+'СЕТ СН'!$H$5-'СЕТ СН'!$H$17</f>
        <v>4859.7396965299995</v>
      </c>
      <c r="S94" s="37">
        <f>SUMIFS(СВЦЭМ!$C$34:$C$777,СВЦЭМ!$A$34:$A$777,$A94,СВЦЭМ!$B$34:$B$777,S$83)+'СЕТ СН'!$H$9+СВЦЭМ!$D$10+'СЕТ СН'!$H$5-'СЕТ СН'!$H$17</f>
        <v>4864.6987139100002</v>
      </c>
      <c r="T94" s="37">
        <f>SUMIFS(СВЦЭМ!$C$34:$C$777,СВЦЭМ!$A$34:$A$777,$A94,СВЦЭМ!$B$34:$B$777,T$83)+'СЕТ СН'!$H$9+СВЦЭМ!$D$10+'СЕТ СН'!$H$5-'СЕТ СН'!$H$17</f>
        <v>4870.4260525400005</v>
      </c>
      <c r="U94" s="37">
        <f>SUMIFS(СВЦЭМ!$C$34:$C$777,СВЦЭМ!$A$34:$A$777,$A94,СВЦЭМ!$B$34:$B$777,U$83)+'СЕТ СН'!$H$9+СВЦЭМ!$D$10+'СЕТ СН'!$H$5-'СЕТ СН'!$H$17</f>
        <v>4865.6856532199999</v>
      </c>
      <c r="V94" s="37">
        <f>SUMIFS(СВЦЭМ!$C$34:$C$777,СВЦЭМ!$A$34:$A$777,$A94,СВЦЭМ!$B$34:$B$777,V$83)+'СЕТ СН'!$H$9+СВЦЭМ!$D$10+'СЕТ СН'!$H$5-'СЕТ СН'!$H$17</f>
        <v>4864.8319223999997</v>
      </c>
      <c r="W94" s="37">
        <f>SUMIFS(СВЦЭМ!$C$34:$C$777,СВЦЭМ!$A$34:$A$777,$A94,СВЦЭМ!$B$34:$B$777,W$83)+'СЕТ СН'!$H$9+СВЦЭМ!$D$10+'СЕТ СН'!$H$5-'СЕТ СН'!$H$17</f>
        <v>4941.1668546199999</v>
      </c>
      <c r="X94" s="37">
        <f>SUMIFS(СВЦЭМ!$C$34:$C$777,СВЦЭМ!$A$34:$A$777,$A94,СВЦЭМ!$B$34:$B$777,X$83)+'СЕТ СН'!$H$9+СВЦЭМ!$D$10+'СЕТ СН'!$H$5-'СЕТ СН'!$H$17</f>
        <v>5021.3195391299996</v>
      </c>
      <c r="Y94" s="37">
        <f>SUMIFS(СВЦЭМ!$C$34:$C$777,СВЦЭМ!$A$34:$A$777,$A94,СВЦЭМ!$B$34:$B$777,Y$83)+'СЕТ СН'!$H$9+СВЦЭМ!$D$10+'СЕТ СН'!$H$5-'СЕТ СН'!$H$17</f>
        <v>5101.2289485599995</v>
      </c>
    </row>
    <row r="95" spans="1:25" ht="15.75" x14ac:dyDescent="0.2">
      <c r="A95" s="36">
        <f t="shared" si="2"/>
        <v>43081</v>
      </c>
      <c r="B95" s="37">
        <f>SUMIFS(СВЦЭМ!$C$34:$C$777,СВЦЭМ!$A$34:$A$777,$A95,СВЦЭМ!$B$34:$B$777,B$83)+'СЕТ СН'!$H$9+СВЦЭМ!$D$10+'СЕТ СН'!$H$5-'СЕТ СН'!$H$17</f>
        <v>5148.0455855399996</v>
      </c>
      <c r="C95" s="37">
        <f>SUMIFS(СВЦЭМ!$C$34:$C$777,СВЦЭМ!$A$34:$A$777,$A95,СВЦЭМ!$B$34:$B$777,C$83)+'СЕТ СН'!$H$9+СВЦЭМ!$D$10+'СЕТ СН'!$H$5-'СЕТ СН'!$H$17</f>
        <v>5158.4319550800001</v>
      </c>
      <c r="D95" s="37">
        <f>SUMIFS(СВЦЭМ!$C$34:$C$777,СВЦЭМ!$A$34:$A$777,$A95,СВЦЭМ!$B$34:$B$777,D$83)+'СЕТ СН'!$H$9+СВЦЭМ!$D$10+'СЕТ СН'!$H$5-'СЕТ СН'!$H$17</f>
        <v>5177.2034157300004</v>
      </c>
      <c r="E95" s="37">
        <f>SUMIFS(СВЦЭМ!$C$34:$C$777,СВЦЭМ!$A$34:$A$777,$A95,СВЦЭМ!$B$34:$B$777,E$83)+'СЕТ СН'!$H$9+СВЦЭМ!$D$10+'СЕТ СН'!$H$5-'СЕТ СН'!$H$17</f>
        <v>5180.68259382</v>
      </c>
      <c r="F95" s="37">
        <f>SUMIFS(СВЦЭМ!$C$34:$C$777,СВЦЭМ!$A$34:$A$777,$A95,СВЦЭМ!$B$34:$B$777,F$83)+'СЕТ СН'!$H$9+СВЦЭМ!$D$10+'СЕТ СН'!$H$5-'СЕТ СН'!$H$17</f>
        <v>5180.1550022399997</v>
      </c>
      <c r="G95" s="37">
        <f>SUMIFS(СВЦЭМ!$C$34:$C$777,СВЦЭМ!$A$34:$A$777,$A95,СВЦЭМ!$B$34:$B$777,G$83)+'СЕТ СН'!$H$9+СВЦЭМ!$D$10+'СЕТ СН'!$H$5-'СЕТ СН'!$H$17</f>
        <v>5168.0024669899994</v>
      </c>
      <c r="H95" s="37">
        <f>SUMIFS(СВЦЭМ!$C$34:$C$777,СВЦЭМ!$A$34:$A$777,$A95,СВЦЭМ!$B$34:$B$777,H$83)+'СЕТ СН'!$H$9+СВЦЭМ!$D$10+'СЕТ СН'!$H$5-'СЕТ СН'!$H$17</f>
        <v>5151.5811165599998</v>
      </c>
      <c r="I95" s="37">
        <f>SUMIFS(СВЦЭМ!$C$34:$C$777,СВЦЭМ!$A$34:$A$777,$A95,СВЦЭМ!$B$34:$B$777,I$83)+'СЕТ СН'!$H$9+СВЦЭМ!$D$10+'СЕТ СН'!$H$5-'СЕТ СН'!$H$17</f>
        <v>5032.5943123500001</v>
      </c>
      <c r="J95" s="37">
        <f>SUMIFS(СВЦЭМ!$C$34:$C$777,СВЦЭМ!$A$34:$A$777,$A95,СВЦЭМ!$B$34:$B$777,J$83)+'СЕТ СН'!$H$9+СВЦЭМ!$D$10+'СЕТ СН'!$H$5-'СЕТ СН'!$H$17</f>
        <v>4972.9374947300003</v>
      </c>
      <c r="K95" s="37">
        <f>SUMIFS(СВЦЭМ!$C$34:$C$777,СВЦЭМ!$A$34:$A$777,$A95,СВЦЭМ!$B$34:$B$777,K$83)+'СЕТ СН'!$H$9+СВЦЭМ!$D$10+'СЕТ СН'!$H$5-'СЕТ СН'!$H$17</f>
        <v>4904.0641201399994</v>
      </c>
      <c r="L95" s="37">
        <f>SUMIFS(СВЦЭМ!$C$34:$C$777,СВЦЭМ!$A$34:$A$777,$A95,СВЦЭМ!$B$34:$B$777,L$83)+'СЕТ СН'!$H$9+СВЦЭМ!$D$10+'СЕТ СН'!$H$5-'СЕТ СН'!$H$17</f>
        <v>4841.54462496</v>
      </c>
      <c r="M95" s="37">
        <f>SUMIFS(СВЦЭМ!$C$34:$C$777,СВЦЭМ!$A$34:$A$777,$A95,СВЦЭМ!$B$34:$B$777,M$83)+'СЕТ СН'!$H$9+СВЦЭМ!$D$10+'СЕТ СН'!$H$5-'СЕТ СН'!$H$17</f>
        <v>4830.5582126600002</v>
      </c>
      <c r="N95" s="37">
        <f>SUMIFS(СВЦЭМ!$C$34:$C$777,СВЦЭМ!$A$34:$A$777,$A95,СВЦЭМ!$B$34:$B$777,N$83)+'СЕТ СН'!$H$9+СВЦЭМ!$D$10+'СЕТ СН'!$H$5-'СЕТ СН'!$H$17</f>
        <v>4831.2780682399998</v>
      </c>
      <c r="O95" s="37">
        <f>SUMIFS(СВЦЭМ!$C$34:$C$777,СВЦЭМ!$A$34:$A$777,$A95,СВЦЭМ!$B$34:$B$777,O$83)+'СЕТ СН'!$H$9+СВЦЭМ!$D$10+'СЕТ СН'!$H$5-'СЕТ СН'!$H$17</f>
        <v>4912.0463583999999</v>
      </c>
      <c r="P95" s="37">
        <f>SUMIFS(СВЦЭМ!$C$34:$C$777,СВЦЭМ!$A$34:$A$777,$A95,СВЦЭМ!$B$34:$B$777,P$83)+'СЕТ СН'!$H$9+СВЦЭМ!$D$10+'СЕТ СН'!$H$5-'СЕТ СН'!$H$17</f>
        <v>4934.7314594399995</v>
      </c>
      <c r="Q95" s="37">
        <f>SUMIFS(СВЦЭМ!$C$34:$C$777,СВЦЭМ!$A$34:$A$777,$A95,СВЦЭМ!$B$34:$B$777,Q$83)+'СЕТ СН'!$H$9+СВЦЭМ!$D$10+'СЕТ СН'!$H$5-'СЕТ СН'!$H$17</f>
        <v>4937.6075854600003</v>
      </c>
      <c r="R95" s="37">
        <f>SUMIFS(СВЦЭМ!$C$34:$C$777,СВЦЭМ!$A$34:$A$777,$A95,СВЦЭМ!$B$34:$B$777,R$83)+'СЕТ СН'!$H$9+СВЦЭМ!$D$10+'СЕТ СН'!$H$5-'СЕТ СН'!$H$17</f>
        <v>4878.15611446</v>
      </c>
      <c r="S95" s="37">
        <f>SUMIFS(СВЦЭМ!$C$34:$C$777,СВЦЭМ!$A$34:$A$777,$A95,СВЦЭМ!$B$34:$B$777,S$83)+'СЕТ СН'!$H$9+СВЦЭМ!$D$10+'СЕТ СН'!$H$5-'СЕТ СН'!$H$17</f>
        <v>4870.8249917699995</v>
      </c>
      <c r="T95" s="37">
        <f>SUMIFS(СВЦЭМ!$C$34:$C$777,СВЦЭМ!$A$34:$A$777,$A95,СВЦЭМ!$B$34:$B$777,T$83)+'СЕТ СН'!$H$9+СВЦЭМ!$D$10+'СЕТ СН'!$H$5-'СЕТ СН'!$H$17</f>
        <v>4880.5652314600002</v>
      </c>
      <c r="U95" s="37">
        <f>SUMIFS(СВЦЭМ!$C$34:$C$777,СВЦЭМ!$A$34:$A$777,$A95,СВЦЭМ!$B$34:$B$777,U$83)+'СЕТ СН'!$H$9+СВЦЭМ!$D$10+'СЕТ СН'!$H$5-'СЕТ СН'!$H$17</f>
        <v>4885.9442128600003</v>
      </c>
      <c r="V95" s="37">
        <f>SUMIFS(СВЦЭМ!$C$34:$C$777,СВЦЭМ!$A$34:$A$777,$A95,СВЦЭМ!$B$34:$B$777,V$83)+'СЕТ СН'!$H$9+СВЦЭМ!$D$10+'СЕТ СН'!$H$5-'СЕТ СН'!$H$17</f>
        <v>4891.6341580200005</v>
      </c>
      <c r="W95" s="37">
        <f>SUMIFS(СВЦЭМ!$C$34:$C$777,СВЦЭМ!$A$34:$A$777,$A95,СВЦЭМ!$B$34:$B$777,W$83)+'СЕТ СН'!$H$9+СВЦЭМ!$D$10+'СЕТ СН'!$H$5-'СЕТ СН'!$H$17</f>
        <v>4936.3554888899998</v>
      </c>
      <c r="X95" s="37">
        <f>SUMIFS(СВЦЭМ!$C$34:$C$777,СВЦЭМ!$A$34:$A$777,$A95,СВЦЭМ!$B$34:$B$777,X$83)+'СЕТ СН'!$H$9+СВЦЭМ!$D$10+'СЕТ СН'!$H$5-'СЕТ СН'!$H$17</f>
        <v>5009.5273914299996</v>
      </c>
      <c r="Y95" s="37">
        <f>SUMIFS(СВЦЭМ!$C$34:$C$777,СВЦЭМ!$A$34:$A$777,$A95,СВЦЭМ!$B$34:$B$777,Y$83)+'СЕТ СН'!$H$9+СВЦЭМ!$D$10+'СЕТ СН'!$H$5-'СЕТ СН'!$H$17</f>
        <v>5044.7650016600001</v>
      </c>
    </row>
    <row r="96" spans="1:25" ht="15.75" x14ac:dyDescent="0.2">
      <c r="A96" s="36">
        <f t="shared" si="2"/>
        <v>43082</v>
      </c>
      <c r="B96" s="37">
        <f>SUMIFS(СВЦЭМ!$C$34:$C$777,СВЦЭМ!$A$34:$A$777,$A96,СВЦЭМ!$B$34:$B$777,B$83)+'СЕТ СН'!$H$9+СВЦЭМ!$D$10+'СЕТ СН'!$H$5-'СЕТ СН'!$H$17</f>
        <v>5098.9675859199997</v>
      </c>
      <c r="C96" s="37">
        <f>SUMIFS(СВЦЭМ!$C$34:$C$777,СВЦЭМ!$A$34:$A$777,$A96,СВЦЭМ!$B$34:$B$777,C$83)+'СЕТ СН'!$H$9+СВЦЭМ!$D$10+'СЕТ СН'!$H$5-'СЕТ СН'!$H$17</f>
        <v>5161.2923544400001</v>
      </c>
      <c r="D96" s="37">
        <f>SUMIFS(СВЦЭМ!$C$34:$C$777,СВЦЭМ!$A$34:$A$777,$A96,СВЦЭМ!$B$34:$B$777,D$83)+'СЕТ СН'!$H$9+СВЦЭМ!$D$10+'СЕТ СН'!$H$5-'СЕТ СН'!$H$17</f>
        <v>5182.6124249799996</v>
      </c>
      <c r="E96" s="37">
        <f>SUMIFS(СВЦЭМ!$C$34:$C$777,СВЦЭМ!$A$34:$A$777,$A96,СВЦЭМ!$B$34:$B$777,E$83)+'СЕТ СН'!$H$9+СВЦЭМ!$D$10+'СЕТ СН'!$H$5-'СЕТ СН'!$H$17</f>
        <v>5186.4242696900001</v>
      </c>
      <c r="F96" s="37">
        <f>SUMIFS(СВЦЭМ!$C$34:$C$777,СВЦЭМ!$A$34:$A$777,$A96,СВЦЭМ!$B$34:$B$777,F$83)+'СЕТ СН'!$H$9+СВЦЭМ!$D$10+'СЕТ СН'!$H$5-'СЕТ СН'!$H$17</f>
        <v>5187.6781671099998</v>
      </c>
      <c r="G96" s="37">
        <f>SUMIFS(СВЦЭМ!$C$34:$C$777,СВЦЭМ!$A$34:$A$777,$A96,СВЦЭМ!$B$34:$B$777,G$83)+'СЕТ СН'!$H$9+СВЦЭМ!$D$10+'СЕТ СН'!$H$5-'СЕТ СН'!$H$17</f>
        <v>5181.1898497000002</v>
      </c>
      <c r="H96" s="37">
        <f>SUMIFS(СВЦЭМ!$C$34:$C$777,СВЦЭМ!$A$34:$A$777,$A96,СВЦЭМ!$B$34:$B$777,H$83)+'СЕТ СН'!$H$9+СВЦЭМ!$D$10+'СЕТ СН'!$H$5-'СЕТ СН'!$H$17</f>
        <v>5115.2981248899996</v>
      </c>
      <c r="I96" s="37">
        <f>SUMIFS(СВЦЭМ!$C$34:$C$777,СВЦЭМ!$A$34:$A$777,$A96,СВЦЭМ!$B$34:$B$777,I$83)+'СЕТ СН'!$H$9+СВЦЭМ!$D$10+'СЕТ СН'!$H$5-'СЕТ СН'!$H$17</f>
        <v>5029.6768614499997</v>
      </c>
      <c r="J96" s="37">
        <f>SUMIFS(СВЦЭМ!$C$34:$C$777,СВЦЭМ!$A$34:$A$777,$A96,СВЦЭМ!$B$34:$B$777,J$83)+'СЕТ СН'!$H$9+СВЦЭМ!$D$10+'СЕТ СН'!$H$5-'СЕТ СН'!$H$17</f>
        <v>5010.8572697899999</v>
      </c>
      <c r="K96" s="37">
        <f>SUMIFS(СВЦЭМ!$C$34:$C$777,СВЦЭМ!$A$34:$A$777,$A96,СВЦЭМ!$B$34:$B$777,K$83)+'СЕТ СН'!$H$9+СВЦЭМ!$D$10+'СЕТ СН'!$H$5-'СЕТ СН'!$H$17</f>
        <v>4947.3042843799994</v>
      </c>
      <c r="L96" s="37">
        <f>SUMIFS(СВЦЭМ!$C$34:$C$777,СВЦЭМ!$A$34:$A$777,$A96,СВЦЭМ!$B$34:$B$777,L$83)+'СЕТ СН'!$H$9+СВЦЭМ!$D$10+'СЕТ СН'!$H$5-'СЕТ СН'!$H$17</f>
        <v>4890.2168612400001</v>
      </c>
      <c r="M96" s="37">
        <f>SUMIFS(СВЦЭМ!$C$34:$C$777,СВЦЭМ!$A$34:$A$777,$A96,СВЦЭМ!$B$34:$B$777,M$83)+'СЕТ СН'!$H$9+СВЦЭМ!$D$10+'СЕТ СН'!$H$5-'СЕТ СН'!$H$17</f>
        <v>4865.0917593200002</v>
      </c>
      <c r="N96" s="37">
        <f>SUMIFS(СВЦЭМ!$C$34:$C$777,СВЦЭМ!$A$34:$A$777,$A96,СВЦЭМ!$B$34:$B$777,N$83)+'СЕТ СН'!$H$9+СВЦЭМ!$D$10+'СЕТ СН'!$H$5-'СЕТ СН'!$H$17</f>
        <v>4854.6191356600002</v>
      </c>
      <c r="O96" s="37">
        <f>SUMIFS(СВЦЭМ!$C$34:$C$777,СВЦЭМ!$A$34:$A$777,$A96,СВЦЭМ!$B$34:$B$777,O$83)+'СЕТ СН'!$H$9+СВЦЭМ!$D$10+'СЕТ СН'!$H$5-'СЕТ СН'!$H$17</f>
        <v>4853.1813842199999</v>
      </c>
      <c r="P96" s="37">
        <f>SUMIFS(СВЦЭМ!$C$34:$C$777,СВЦЭМ!$A$34:$A$777,$A96,СВЦЭМ!$B$34:$B$777,P$83)+'СЕТ СН'!$H$9+СВЦЭМ!$D$10+'СЕТ СН'!$H$5-'СЕТ СН'!$H$17</f>
        <v>4857.24162858</v>
      </c>
      <c r="Q96" s="37">
        <f>SUMIFS(СВЦЭМ!$C$34:$C$777,СВЦЭМ!$A$34:$A$777,$A96,СВЦЭМ!$B$34:$B$777,Q$83)+'СЕТ СН'!$H$9+СВЦЭМ!$D$10+'СЕТ СН'!$H$5-'СЕТ СН'!$H$17</f>
        <v>4859.9499034399996</v>
      </c>
      <c r="R96" s="37">
        <f>SUMIFS(СВЦЭМ!$C$34:$C$777,СВЦЭМ!$A$34:$A$777,$A96,СВЦЭМ!$B$34:$B$777,R$83)+'СЕТ СН'!$H$9+СВЦЭМ!$D$10+'СЕТ СН'!$H$5-'СЕТ СН'!$H$17</f>
        <v>4864.4028451499998</v>
      </c>
      <c r="S96" s="37">
        <f>SUMIFS(СВЦЭМ!$C$34:$C$777,СВЦЭМ!$A$34:$A$777,$A96,СВЦЭМ!$B$34:$B$777,S$83)+'СЕТ СН'!$H$9+СВЦЭМ!$D$10+'СЕТ СН'!$H$5-'СЕТ СН'!$H$17</f>
        <v>4865.1525886899999</v>
      </c>
      <c r="T96" s="37">
        <f>SUMIFS(СВЦЭМ!$C$34:$C$777,СВЦЭМ!$A$34:$A$777,$A96,СВЦЭМ!$B$34:$B$777,T$83)+'СЕТ СН'!$H$9+СВЦЭМ!$D$10+'СЕТ СН'!$H$5-'СЕТ СН'!$H$17</f>
        <v>4884.8380588299997</v>
      </c>
      <c r="U96" s="37">
        <f>SUMIFS(СВЦЭМ!$C$34:$C$777,СВЦЭМ!$A$34:$A$777,$A96,СВЦЭМ!$B$34:$B$777,U$83)+'СЕТ СН'!$H$9+СВЦЭМ!$D$10+'СЕТ СН'!$H$5-'СЕТ СН'!$H$17</f>
        <v>4887.2374236699998</v>
      </c>
      <c r="V96" s="37">
        <f>SUMIFS(СВЦЭМ!$C$34:$C$777,СВЦЭМ!$A$34:$A$777,$A96,СВЦЭМ!$B$34:$B$777,V$83)+'СЕТ СН'!$H$9+СВЦЭМ!$D$10+'СЕТ СН'!$H$5-'СЕТ СН'!$H$17</f>
        <v>4882.7410093799999</v>
      </c>
      <c r="W96" s="37">
        <f>SUMIFS(СВЦЭМ!$C$34:$C$777,СВЦЭМ!$A$34:$A$777,$A96,СВЦЭМ!$B$34:$B$777,W$83)+'СЕТ СН'!$H$9+СВЦЭМ!$D$10+'СЕТ СН'!$H$5-'СЕТ СН'!$H$17</f>
        <v>4910.0237570099998</v>
      </c>
      <c r="X96" s="37">
        <f>SUMIFS(СВЦЭМ!$C$34:$C$777,СВЦЭМ!$A$34:$A$777,$A96,СВЦЭМ!$B$34:$B$777,X$83)+'СЕТ СН'!$H$9+СВЦЭМ!$D$10+'СЕТ СН'!$H$5-'СЕТ СН'!$H$17</f>
        <v>4968.14386835</v>
      </c>
      <c r="Y96" s="37">
        <f>SUMIFS(СВЦЭМ!$C$34:$C$777,СВЦЭМ!$A$34:$A$777,$A96,СВЦЭМ!$B$34:$B$777,Y$83)+'СЕТ СН'!$H$9+СВЦЭМ!$D$10+'СЕТ СН'!$H$5-'СЕТ СН'!$H$17</f>
        <v>4978.0637526099999</v>
      </c>
    </row>
    <row r="97" spans="1:25" ht="15.75" x14ac:dyDescent="0.2">
      <c r="A97" s="36">
        <f t="shared" si="2"/>
        <v>43083</v>
      </c>
      <c r="B97" s="37">
        <f>SUMIFS(СВЦЭМ!$C$34:$C$777,СВЦЭМ!$A$34:$A$777,$A97,СВЦЭМ!$B$34:$B$777,B$83)+'СЕТ СН'!$H$9+СВЦЭМ!$D$10+'СЕТ СН'!$H$5-'СЕТ СН'!$H$17</f>
        <v>4979.7309750499999</v>
      </c>
      <c r="C97" s="37">
        <f>SUMIFS(СВЦЭМ!$C$34:$C$777,СВЦЭМ!$A$34:$A$777,$A97,СВЦЭМ!$B$34:$B$777,C$83)+'СЕТ СН'!$H$9+СВЦЭМ!$D$10+'СЕТ СН'!$H$5-'СЕТ СН'!$H$17</f>
        <v>5014.4603659799996</v>
      </c>
      <c r="D97" s="37">
        <f>SUMIFS(СВЦЭМ!$C$34:$C$777,СВЦЭМ!$A$34:$A$777,$A97,СВЦЭМ!$B$34:$B$777,D$83)+'СЕТ СН'!$H$9+СВЦЭМ!$D$10+'СЕТ СН'!$H$5-'СЕТ СН'!$H$17</f>
        <v>5092.6939406500005</v>
      </c>
      <c r="E97" s="37">
        <f>SUMIFS(СВЦЭМ!$C$34:$C$777,СВЦЭМ!$A$34:$A$777,$A97,СВЦЭМ!$B$34:$B$777,E$83)+'СЕТ СН'!$H$9+СВЦЭМ!$D$10+'СЕТ СН'!$H$5-'СЕТ СН'!$H$17</f>
        <v>5183.7310756299994</v>
      </c>
      <c r="F97" s="37">
        <f>SUMIFS(СВЦЭМ!$C$34:$C$777,СВЦЭМ!$A$34:$A$777,$A97,СВЦЭМ!$B$34:$B$777,F$83)+'СЕТ СН'!$H$9+СВЦЭМ!$D$10+'СЕТ СН'!$H$5-'СЕТ СН'!$H$17</f>
        <v>5185.3754647200003</v>
      </c>
      <c r="G97" s="37">
        <f>SUMIFS(СВЦЭМ!$C$34:$C$777,СВЦЭМ!$A$34:$A$777,$A97,СВЦЭМ!$B$34:$B$777,G$83)+'СЕТ СН'!$H$9+СВЦЭМ!$D$10+'СЕТ СН'!$H$5-'СЕТ СН'!$H$17</f>
        <v>5190.2889345399999</v>
      </c>
      <c r="H97" s="37">
        <f>SUMIFS(СВЦЭМ!$C$34:$C$777,СВЦЭМ!$A$34:$A$777,$A97,СВЦЭМ!$B$34:$B$777,H$83)+'СЕТ СН'!$H$9+СВЦЭМ!$D$10+'СЕТ СН'!$H$5-'СЕТ СН'!$H$17</f>
        <v>5147.10477446</v>
      </c>
      <c r="I97" s="37">
        <f>SUMIFS(СВЦЭМ!$C$34:$C$777,СВЦЭМ!$A$34:$A$777,$A97,СВЦЭМ!$B$34:$B$777,I$83)+'СЕТ СН'!$H$9+СВЦЭМ!$D$10+'СЕТ СН'!$H$5-'СЕТ СН'!$H$17</f>
        <v>5060.7049338100005</v>
      </c>
      <c r="J97" s="37">
        <f>SUMIFS(СВЦЭМ!$C$34:$C$777,СВЦЭМ!$A$34:$A$777,$A97,СВЦЭМ!$B$34:$B$777,J$83)+'СЕТ СН'!$H$9+СВЦЭМ!$D$10+'СЕТ СН'!$H$5-'СЕТ СН'!$H$17</f>
        <v>4999.6037680999998</v>
      </c>
      <c r="K97" s="37">
        <f>SUMIFS(СВЦЭМ!$C$34:$C$777,СВЦЭМ!$A$34:$A$777,$A97,СВЦЭМ!$B$34:$B$777,K$83)+'СЕТ СН'!$H$9+СВЦЭМ!$D$10+'СЕТ СН'!$H$5-'СЕТ СН'!$H$17</f>
        <v>4946.4768993099997</v>
      </c>
      <c r="L97" s="37">
        <f>SUMIFS(СВЦЭМ!$C$34:$C$777,СВЦЭМ!$A$34:$A$777,$A97,СВЦЭМ!$B$34:$B$777,L$83)+'СЕТ СН'!$H$9+СВЦЭМ!$D$10+'СЕТ СН'!$H$5-'СЕТ СН'!$H$17</f>
        <v>4874.9993165799997</v>
      </c>
      <c r="M97" s="37">
        <f>SUMIFS(СВЦЭМ!$C$34:$C$777,СВЦЭМ!$A$34:$A$777,$A97,СВЦЭМ!$B$34:$B$777,M$83)+'СЕТ СН'!$H$9+СВЦЭМ!$D$10+'СЕТ СН'!$H$5-'СЕТ СН'!$H$17</f>
        <v>4860.4342091500002</v>
      </c>
      <c r="N97" s="37">
        <f>SUMIFS(СВЦЭМ!$C$34:$C$777,СВЦЭМ!$A$34:$A$777,$A97,СВЦЭМ!$B$34:$B$777,N$83)+'СЕТ СН'!$H$9+СВЦЭМ!$D$10+'СЕТ СН'!$H$5-'СЕТ СН'!$H$17</f>
        <v>4870.1090514299995</v>
      </c>
      <c r="O97" s="37">
        <f>SUMIFS(СВЦЭМ!$C$34:$C$777,СВЦЭМ!$A$34:$A$777,$A97,СВЦЭМ!$B$34:$B$777,O$83)+'СЕТ СН'!$H$9+СВЦЭМ!$D$10+'СЕТ СН'!$H$5-'СЕТ СН'!$H$17</f>
        <v>4866.3957897099999</v>
      </c>
      <c r="P97" s="37">
        <f>SUMIFS(СВЦЭМ!$C$34:$C$777,СВЦЭМ!$A$34:$A$777,$A97,СВЦЭМ!$B$34:$B$777,P$83)+'СЕТ СН'!$H$9+СВЦЭМ!$D$10+'СЕТ СН'!$H$5-'СЕТ СН'!$H$17</f>
        <v>4897.8637640799998</v>
      </c>
      <c r="Q97" s="37">
        <f>SUMIFS(СВЦЭМ!$C$34:$C$777,СВЦЭМ!$A$34:$A$777,$A97,СВЦЭМ!$B$34:$B$777,Q$83)+'СЕТ СН'!$H$9+СВЦЭМ!$D$10+'СЕТ СН'!$H$5-'СЕТ СН'!$H$17</f>
        <v>4899.3862378499998</v>
      </c>
      <c r="R97" s="37">
        <f>SUMIFS(СВЦЭМ!$C$34:$C$777,СВЦЭМ!$A$34:$A$777,$A97,СВЦЭМ!$B$34:$B$777,R$83)+'СЕТ СН'!$H$9+СВЦЭМ!$D$10+'СЕТ СН'!$H$5-'СЕТ СН'!$H$17</f>
        <v>4896.3831689199997</v>
      </c>
      <c r="S97" s="37">
        <f>SUMIFS(СВЦЭМ!$C$34:$C$777,СВЦЭМ!$A$34:$A$777,$A97,СВЦЭМ!$B$34:$B$777,S$83)+'СЕТ СН'!$H$9+СВЦЭМ!$D$10+'СЕТ СН'!$H$5-'СЕТ СН'!$H$17</f>
        <v>4870.1677946700001</v>
      </c>
      <c r="T97" s="37">
        <f>SUMIFS(СВЦЭМ!$C$34:$C$777,СВЦЭМ!$A$34:$A$777,$A97,СВЦЭМ!$B$34:$B$777,T$83)+'СЕТ СН'!$H$9+СВЦЭМ!$D$10+'СЕТ СН'!$H$5-'СЕТ СН'!$H$17</f>
        <v>4848.9780095699998</v>
      </c>
      <c r="U97" s="37">
        <f>SUMIFS(СВЦЭМ!$C$34:$C$777,СВЦЭМ!$A$34:$A$777,$A97,СВЦЭМ!$B$34:$B$777,U$83)+'СЕТ СН'!$H$9+СВЦЭМ!$D$10+'СЕТ СН'!$H$5-'СЕТ СН'!$H$17</f>
        <v>4854.6006969800001</v>
      </c>
      <c r="V97" s="37">
        <f>SUMIFS(СВЦЭМ!$C$34:$C$777,СВЦЭМ!$A$34:$A$777,$A97,СВЦЭМ!$B$34:$B$777,V$83)+'СЕТ СН'!$H$9+СВЦЭМ!$D$10+'СЕТ СН'!$H$5-'СЕТ СН'!$H$17</f>
        <v>4870.6667829600001</v>
      </c>
      <c r="W97" s="37">
        <f>SUMIFS(СВЦЭМ!$C$34:$C$777,СВЦЭМ!$A$34:$A$777,$A97,СВЦЭМ!$B$34:$B$777,W$83)+'СЕТ СН'!$H$9+СВЦЭМ!$D$10+'СЕТ СН'!$H$5-'СЕТ СН'!$H$17</f>
        <v>4923.9554807499999</v>
      </c>
      <c r="X97" s="37">
        <f>SUMIFS(СВЦЭМ!$C$34:$C$777,СВЦЭМ!$A$34:$A$777,$A97,СВЦЭМ!$B$34:$B$777,X$83)+'СЕТ СН'!$H$9+СВЦЭМ!$D$10+'СЕТ СН'!$H$5-'СЕТ СН'!$H$17</f>
        <v>4987.3539674900003</v>
      </c>
      <c r="Y97" s="37">
        <f>SUMIFS(СВЦЭМ!$C$34:$C$777,СВЦЭМ!$A$34:$A$777,$A97,СВЦЭМ!$B$34:$B$777,Y$83)+'СЕТ СН'!$H$9+СВЦЭМ!$D$10+'СЕТ СН'!$H$5-'СЕТ СН'!$H$17</f>
        <v>5065.5383596800002</v>
      </c>
    </row>
    <row r="98" spans="1:25" ht="15.75" x14ac:dyDescent="0.2">
      <c r="A98" s="36">
        <f t="shared" si="2"/>
        <v>43084</v>
      </c>
      <c r="B98" s="37">
        <f>SUMIFS(СВЦЭМ!$C$34:$C$777,СВЦЭМ!$A$34:$A$777,$A98,СВЦЭМ!$B$34:$B$777,B$83)+'СЕТ СН'!$H$9+СВЦЭМ!$D$10+'СЕТ СН'!$H$5-'СЕТ СН'!$H$17</f>
        <v>5089.3214474400002</v>
      </c>
      <c r="C98" s="37">
        <f>SUMIFS(СВЦЭМ!$C$34:$C$777,СВЦЭМ!$A$34:$A$777,$A98,СВЦЭМ!$B$34:$B$777,C$83)+'СЕТ СН'!$H$9+СВЦЭМ!$D$10+'СЕТ СН'!$H$5-'СЕТ СН'!$H$17</f>
        <v>5072.97012808</v>
      </c>
      <c r="D98" s="37">
        <f>SUMIFS(СВЦЭМ!$C$34:$C$777,СВЦЭМ!$A$34:$A$777,$A98,СВЦЭМ!$B$34:$B$777,D$83)+'СЕТ СН'!$H$9+СВЦЭМ!$D$10+'СЕТ СН'!$H$5-'СЕТ СН'!$H$17</f>
        <v>5039.8912740300002</v>
      </c>
      <c r="E98" s="37">
        <f>SUMIFS(СВЦЭМ!$C$34:$C$777,СВЦЭМ!$A$34:$A$777,$A98,СВЦЭМ!$B$34:$B$777,E$83)+'СЕТ СН'!$H$9+СВЦЭМ!$D$10+'СЕТ СН'!$H$5-'СЕТ СН'!$H$17</f>
        <v>5055.3288823900002</v>
      </c>
      <c r="F98" s="37">
        <f>SUMIFS(СВЦЭМ!$C$34:$C$777,СВЦЭМ!$A$34:$A$777,$A98,СВЦЭМ!$B$34:$B$777,F$83)+'СЕТ СН'!$H$9+СВЦЭМ!$D$10+'СЕТ СН'!$H$5-'СЕТ СН'!$H$17</f>
        <v>5143.0982556099998</v>
      </c>
      <c r="G98" s="37">
        <f>SUMIFS(СВЦЭМ!$C$34:$C$777,СВЦЭМ!$A$34:$A$777,$A98,СВЦЭМ!$B$34:$B$777,G$83)+'СЕТ СН'!$H$9+СВЦЭМ!$D$10+'СЕТ СН'!$H$5-'СЕТ СН'!$H$17</f>
        <v>5171.21090955</v>
      </c>
      <c r="H98" s="37">
        <f>SUMIFS(СВЦЭМ!$C$34:$C$777,СВЦЭМ!$A$34:$A$777,$A98,СВЦЭМ!$B$34:$B$777,H$83)+'СЕТ СН'!$H$9+СВЦЭМ!$D$10+'СЕТ СН'!$H$5-'СЕТ СН'!$H$17</f>
        <v>5118.2251937399997</v>
      </c>
      <c r="I98" s="37">
        <f>SUMIFS(СВЦЭМ!$C$34:$C$777,СВЦЭМ!$A$34:$A$777,$A98,СВЦЭМ!$B$34:$B$777,I$83)+'СЕТ СН'!$H$9+СВЦЭМ!$D$10+'СЕТ СН'!$H$5-'СЕТ СН'!$H$17</f>
        <v>5035.87496629</v>
      </c>
      <c r="J98" s="37">
        <f>SUMIFS(СВЦЭМ!$C$34:$C$777,СВЦЭМ!$A$34:$A$777,$A98,СВЦЭМ!$B$34:$B$777,J$83)+'СЕТ СН'!$H$9+СВЦЭМ!$D$10+'СЕТ СН'!$H$5-'СЕТ СН'!$H$17</f>
        <v>4995.5694198399997</v>
      </c>
      <c r="K98" s="37">
        <f>SUMIFS(СВЦЭМ!$C$34:$C$777,СВЦЭМ!$A$34:$A$777,$A98,СВЦЭМ!$B$34:$B$777,K$83)+'СЕТ СН'!$H$9+СВЦЭМ!$D$10+'СЕТ СН'!$H$5-'СЕТ СН'!$H$17</f>
        <v>4938.6859368799996</v>
      </c>
      <c r="L98" s="37">
        <f>SUMIFS(СВЦЭМ!$C$34:$C$777,СВЦЭМ!$A$34:$A$777,$A98,СВЦЭМ!$B$34:$B$777,L$83)+'СЕТ СН'!$H$9+СВЦЭМ!$D$10+'СЕТ СН'!$H$5-'СЕТ СН'!$H$17</f>
        <v>4875.72994965</v>
      </c>
      <c r="M98" s="37">
        <f>SUMIFS(СВЦЭМ!$C$34:$C$777,СВЦЭМ!$A$34:$A$777,$A98,СВЦЭМ!$B$34:$B$777,M$83)+'СЕТ СН'!$H$9+СВЦЭМ!$D$10+'СЕТ СН'!$H$5-'СЕТ СН'!$H$17</f>
        <v>4855.0618633300001</v>
      </c>
      <c r="N98" s="37">
        <f>SUMIFS(СВЦЭМ!$C$34:$C$777,СВЦЭМ!$A$34:$A$777,$A98,СВЦЭМ!$B$34:$B$777,N$83)+'СЕТ СН'!$H$9+СВЦЭМ!$D$10+'СЕТ СН'!$H$5-'СЕТ СН'!$H$17</f>
        <v>4860.4789076199995</v>
      </c>
      <c r="O98" s="37">
        <f>SUMIFS(СВЦЭМ!$C$34:$C$777,СВЦЭМ!$A$34:$A$777,$A98,СВЦЭМ!$B$34:$B$777,O$83)+'СЕТ СН'!$H$9+СВЦЭМ!$D$10+'СЕТ СН'!$H$5-'СЕТ СН'!$H$17</f>
        <v>4877.3395698499999</v>
      </c>
      <c r="P98" s="37">
        <f>SUMIFS(СВЦЭМ!$C$34:$C$777,СВЦЭМ!$A$34:$A$777,$A98,СВЦЭМ!$B$34:$B$777,P$83)+'СЕТ СН'!$H$9+СВЦЭМ!$D$10+'СЕТ СН'!$H$5-'СЕТ СН'!$H$17</f>
        <v>4903.0456933699998</v>
      </c>
      <c r="Q98" s="37">
        <f>SUMIFS(СВЦЭМ!$C$34:$C$777,СВЦЭМ!$A$34:$A$777,$A98,СВЦЭМ!$B$34:$B$777,Q$83)+'СЕТ СН'!$H$9+СВЦЭМ!$D$10+'СЕТ СН'!$H$5-'СЕТ СН'!$H$17</f>
        <v>4907.5211941899997</v>
      </c>
      <c r="R98" s="37">
        <f>SUMIFS(СВЦЭМ!$C$34:$C$777,СВЦЭМ!$A$34:$A$777,$A98,СВЦЭМ!$B$34:$B$777,R$83)+'СЕТ СН'!$H$9+СВЦЭМ!$D$10+'СЕТ СН'!$H$5-'СЕТ СН'!$H$17</f>
        <v>4908.7078465599998</v>
      </c>
      <c r="S98" s="37">
        <f>SUMIFS(СВЦЭМ!$C$34:$C$777,СВЦЭМ!$A$34:$A$777,$A98,СВЦЭМ!$B$34:$B$777,S$83)+'СЕТ СН'!$H$9+СВЦЭМ!$D$10+'СЕТ СН'!$H$5-'СЕТ СН'!$H$17</f>
        <v>4885.0998342599996</v>
      </c>
      <c r="T98" s="37">
        <f>SUMIFS(СВЦЭМ!$C$34:$C$777,СВЦЭМ!$A$34:$A$777,$A98,СВЦЭМ!$B$34:$B$777,T$83)+'СЕТ СН'!$H$9+СВЦЭМ!$D$10+'СЕТ СН'!$H$5-'СЕТ СН'!$H$17</f>
        <v>4853.8963973499995</v>
      </c>
      <c r="U98" s="37">
        <f>SUMIFS(СВЦЭМ!$C$34:$C$777,СВЦЭМ!$A$34:$A$777,$A98,СВЦЭМ!$B$34:$B$777,U$83)+'СЕТ СН'!$H$9+СВЦЭМ!$D$10+'СЕТ СН'!$H$5-'СЕТ СН'!$H$17</f>
        <v>4859.0344057599996</v>
      </c>
      <c r="V98" s="37">
        <f>SUMIFS(СВЦЭМ!$C$34:$C$777,СВЦЭМ!$A$34:$A$777,$A98,СВЦЭМ!$B$34:$B$777,V$83)+'СЕТ СН'!$H$9+СВЦЭМ!$D$10+'СЕТ СН'!$H$5-'СЕТ СН'!$H$17</f>
        <v>4876.7391234099996</v>
      </c>
      <c r="W98" s="37">
        <f>SUMIFS(СВЦЭМ!$C$34:$C$777,СВЦЭМ!$A$34:$A$777,$A98,СВЦЭМ!$B$34:$B$777,W$83)+'СЕТ СН'!$H$9+СВЦЭМ!$D$10+'СЕТ СН'!$H$5-'СЕТ СН'!$H$17</f>
        <v>4930.8298914500001</v>
      </c>
      <c r="X98" s="37">
        <f>SUMIFS(СВЦЭМ!$C$34:$C$777,СВЦЭМ!$A$34:$A$777,$A98,СВЦЭМ!$B$34:$B$777,X$83)+'СЕТ СН'!$H$9+СВЦЭМ!$D$10+'СЕТ СН'!$H$5-'СЕТ СН'!$H$17</f>
        <v>4989.2139604599997</v>
      </c>
      <c r="Y98" s="37">
        <f>SUMIFS(СВЦЭМ!$C$34:$C$777,СВЦЭМ!$A$34:$A$777,$A98,СВЦЭМ!$B$34:$B$777,Y$83)+'СЕТ СН'!$H$9+СВЦЭМ!$D$10+'СЕТ СН'!$H$5-'СЕТ СН'!$H$17</f>
        <v>5068.5853796000001</v>
      </c>
    </row>
    <row r="99" spans="1:25" ht="15.75" x14ac:dyDescent="0.2">
      <c r="A99" s="36">
        <f t="shared" si="2"/>
        <v>43085</v>
      </c>
      <c r="B99" s="37">
        <f>SUMIFS(СВЦЭМ!$C$34:$C$777,СВЦЭМ!$A$34:$A$777,$A99,СВЦЭМ!$B$34:$B$777,B$83)+'СЕТ СН'!$H$9+СВЦЭМ!$D$10+'СЕТ СН'!$H$5-'СЕТ СН'!$H$17</f>
        <v>5096.1078530100003</v>
      </c>
      <c r="C99" s="37">
        <f>SUMIFS(СВЦЭМ!$C$34:$C$777,СВЦЭМ!$A$34:$A$777,$A99,СВЦЭМ!$B$34:$B$777,C$83)+'СЕТ СН'!$H$9+СВЦЭМ!$D$10+'СЕТ СН'!$H$5-'СЕТ СН'!$H$17</f>
        <v>5086.4569323699998</v>
      </c>
      <c r="D99" s="37">
        <f>SUMIFS(СВЦЭМ!$C$34:$C$777,СВЦЭМ!$A$34:$A$777,$A99,СВЦЭМ!$B$34:$B$777,D$83)+'СЕТ СН'!$H$9+СВЦЭМ!$D$10+'СЕТ СН'!$H$5-'СЕТ СН'!$H$17</f>
        <v>5068.2137405900003</v>
      </c>
      <c r="E99" s="37">
        <f>SUMIFS(СВЦЭМ!$C$34:$C$777,СВЦЭМ!$A$34:$A$777,$A99,СВЦЭМ!$B$34:$B$777,E$83)+'СЕТ СН'!$H$9+СВЦЭМ!$D$10+'СЕТ СН'!$H$5-'СЕТ СН'!$H$17</f>
        <v>5068.4297223399999</v>
      </c>
      <c r="F99" s="37">
        <f>SUMIFS(СВЦЭМ!$C$34:$C$777,СВЦЭМ!$A$34:$A$777,$A99,СВЦЭМ!$B$34:$B$777,F$83)+'СЕТ СН'!$H$9+СВЦЭМ!$D$10+'СЕТ СН'!$H$5-'СЕТ СН'!$H$17</f>
        <v>5067.5679036499996</v>
      </c>
      <c r="G99" s="37">
        <f>SUMIFS(СВЦЭМ!$C$34:$C$777,СВЦЭМ!$A$34:$A$777,$A99,СВЦЭМ!$B$34:$B$777,G$83)+'СЕТ СН'!$H$9+СВЦЭМ!$D$10+'СЕТ СН'!$H$5-'СЕТ СН'!$H$17</f>
        <v>5073.0442082999998</v>
      </c>
      <c r="H99" s="37">
        <f>SUMIFS(СВЦЭМ!$C$34:$C$777,СВЦЭМ!$A$34:$A$777,$A99,СВЦЭМ!$B$34:$B$777,H$83)+'СЕТ СН'!$H$9+СВЦЭМ!$D$10+'СЕТ СН'!$H$5-'СЕТ СН'!$H$17</f>
        <v>5061.32880191</v>
      </c>
      <c r="I99" s="37">
        <f>SUMIFS(СВЦЭМ!$C$34:$C$777,СВЦЭМ!$A$34:$A$777,$A99,СВЦЭМ!$B$34:$B$777,I$83)+'СЕТ СН'!$H$9+СВЦЭМ!$D$10+'СЕТ СН'!$H$5-'СЕТ СН'!$H$17</f>
        <v>5012.7857475800001</v>
      </c>
      <c r="J99" s="37">
        <f>SUMIFS(СВЦЭМ!$C$34:$C$777,СВЦЭМ!$A$34:$A$777,$A99,СВЦЭМ!$B$34:$B$777,J$83)+'СЕТ СН'!$H$9+СВЦЭМ!$D$10+'СЕТ СН'!$H$5-'СЕТ СН'!$H$17</f>
        <v>4999.2714023299995</v>
      </c>
      <c r="K99" s="37">
        <f>SUMIFS(СВЦЭМ!$C$34:$C$777,СВЦЭМ!$A$34:$A$777,$A99,СВЦЭМ!$B$34:$B$777,K$83)+'СЕТ СН'!$H$9+СВЦЭМ!$D$10+'СЕТ СН'!$H$5-'СЕТ СН'!$H$17</f>
        <v>4946.4390643699999</v>
      </c>
      <c r="L99" s="37">
        <f>SUMIFS(СВЦЭМ!$C$34:$C$777,СВЦЭМ!$A$34:$A$777,$A99,СВЦЭМ!$B$34:$B$777,L$83)+'СЕТ СН'!$H$9+СВЦЭМ!$D$10+'СЕТ СН'!$H$5-'СЕТ СН'!$H$17</f>
        <v>4882.0349792100005</v>
      </c>
      <c r="M99" s="37">
        <f>SUMIFS(СВЦЭМ!$C$34:$C$777,СВЦЭМ!$A$34:$A$777,$A99,СВЦЭМ!$B$34:$B$777,M$83)+'СЕТ СН'!$H$9+СВЦЭМ!$D$10+'СЕТ СН'!$H$5-'СЕТ СН'!$H$17</f>
        <v>4866.5822073500003</v>
      </c>
      <c r="N99" s="37">
        <f>SUMIFS(СВЦЭМ!$C$34:$C$777,СВЦЭМ!$A$34:$A$777,$A99,СВЦЭМ!$B$34:$B$777,N$83)+'СЕТ СН'!$H$9+СВЦЭМ!$D$10+'СЕТ СН'!$H$5-'СЕТ СН'!$H$17</f>
        <v>4878.5266898600003</v>
      </c>
      <c r="O99" s="37">
        <f>SUMIFS(СВЦЭМ!$C$34:$C$777,СВЦЭМ!$A$34:$A$777,$A99,СВЦЭМ!$B$34:$B$777,O$83)+'СЕТ СН'!$H$9+СВЦЭМ!$D$10+'СЕТ СН'!$H$5-'СЕТ СН'!$H$17</f>
        <v>4897.4585613300005</v>
      </c>
      <c r="P99" s="37">
        <f>SUMIFS(СВЦЭМ!$C$34:$C$777,СВЦЭМ!$A$34:$A$777,$A99,СВЦЭМ!$B$34:$B$777,P$83)+'СЕТ СН'!$H$9+СВЦЭМ!$D$10+'СЕТ СН'!$H$5-'СЕТ СН'!$H$17</f>
        <v>4909.1648066399994</v>
      </c>
      <c r="Q99" s="37">
        <f>SUMIFS(СВЦЭМ!$C$34:$C$777,СВЦЭМ!$A$34:$A$777,$A99,СВЦЭМ!$B$34:$B$777,Q$83)+'СЕТ СН'!$H$9+СВЦЭМ!$D$10+'СЕТ СН'!$H$5-'СЕТ СН'!$H$17</f>
        <v>4911.7767193399995</v>
      </c>
      <c r="R99" s="37">
        <f>SUMIFS(СВЦЭМ!$C$34:$C$777,СВЦЭМ!$A$34:$A$777,$A99,СВЦЭМ!$B$34:$B$777,R$83)+'СЕТ СН'!$H$9+СВЦЭМ!$D$10+'СЕТ СН'!$H$5-'СЕТ СН'!$H$17</f>
        <v>4908.8522639399998</v>
      </c>
      <c r="S99" s="37">
        <f>SUMIFS(СВЦЭМ!$C$34:$C$777,СВЦЭМ!$A$34:$A$777,$A99,СВЦЭМ!$B$34:$B$777,S$83)+'СЕТ СН'!$H$9+СВЦЭМ!$D$10+'СЕТ СН'!$H$5-'СЕТ СН'!$H$17</f>
        <v>4882.05211633</v>
      </c>
      <c r="T99" s="37">
        <f>SUMIFS(СВЦЭМ!$C$34:$C$777,СВЦЭМ!$A$34:$A$777,$A99,СВЦЭМ!$B$34:$B$777,T$83)+'СЕТ СН'!$H$9+СВЦЭМ!$D$10+'СЕТ СН'!$H$5-'СЕТ СН'!$H$17</f>
        <v>4857.36695108</v>
      </c>
      <c r="U99" s="37">
        <f>SUMIFS(СВЦЭМ!$C$34:$C$777,СВЦЭМ!$A$34:$A$777,$A99,СВЦЭМ!$B$34:$B$777,U$83)+'СЕТ СН'!$H$9+СВЦЭМ!$D$10+'СЕТ СН'!$H$5-'СЕТ СН'!$H$17</f>
        <v>4877.3777022100003</v>
      </c>
      <c r="V99" s="37">
        <f>SUMIFS(СВЦЭМ!$C$34:$C$777,СВЦЭМ!$A$34:$A$777,$A99,СВЦЭМ!$B$34:$B$777,V$83)+'СЕТ СН'!$H$9+СВЦЭМ!$D$10+'СЕТ СН'!$H$5-'СЕТ СН'!$H$17</f>
        <v>4896.2085075199993</v>
      </c>
      <c r="W99" s="37">
        <f>SUMIFS(СВЦЭМ!$C$34:$C$777,СВЦЭМ!$A$34:$A$777,$A99,СВЦЭМ!$B$34:$B$777,W$83)+'СЕТ СН'!$H$9+СВЦЭМ!$D$10+'СЕТ СН'!$H$5-'СЕТ СН'!$H$17</f>
        <v>4919.8922270700004</v>
      </c>
      <c r="X99" s="37">
        <f>SUMIFS(СВЦЭМ!$C$34:$C$777,СВЦЭМ!$A$34:$A$777,$A99,СВЦЭМ!$B$34:$B$777,X$83)+'СЕТ СН'!$H$9+СВЦЭМ!$D$10+'СЕТ СН'!$H$5-'СЕТ СН'!$H$17</f>
        <v>4982.1552268599999</v>
      </c>
      <c r="Y99" s="37">
        <f>SUMIFS(СВЦЭМ!$C$34:$C$777,СВЦЭМ!$A$34:$A$777,$A99,СВЦЭМ!$B$34:$B$777,Y$83)+'СЕТ СН'!$H$9+СВЦЭМ!$D$10+'СЕТ СН'!$H$5-'СЕТ СН'!$H$17</f>
        <v>5059.0471868599998</v>
      </c>
    </row>
    <row r="100" spans="1:25" ht="15.75" x14ac:dyDescent="0.2">
      <c r="A100" s="36">
        <f t="shared" si="2"/>
        <v>43086</v>
      </c>
      <c r="B100" s="37">
        <f>SUMIFS(СВЦЭМ!$C$34:$C$777,СВЦЭМ!$A$34:$A$777,$A100,СВЦЭМ!$B$34:$B$777,B$83)+'СЕТ СН'!$H$9+СВЦЭМ!$D$10+'СЕТ СН'!$H$5-'СЕТ СН'!$H$17</f>
        <v>5094.3226709700002</v>
      </c>
      <c r="C100" s="37">
        <f>SUMIFS(СВЦЭМ!$C$34:$C$777,СВЦЭМ!$A$34:$A$777,$A100,СВЦЭМ!$B$34:$B$777,C$83)+'СЕТ СН'!$H$9+СВЦЭМ!$D$10+'СЕТ СН'!$H$5-'СЕТ СН'!$H$17</f>
        <v>5074.4088017300001</v>
      </c>
      <c r="D100" s="37">
        <f>SUMIFS(СВЦЭМ!$C$34:$C$777,СВЦЭМ!$A$34:$A$777,$A100,СВЦЭМ!$B$34:$B$777,D$83)+'СЕТ СН'!$H$9+СВЦЭМ!$D$10+'СЕТ СН'!$H$5-'СЕТ СН'!$H$17</f>
        <v>5059.8981904100001</v>
      </c>
      <c r="E100" s="37">
        <f>SUMIFS(СВЦЭМ!$C$34:$C$777,СВЦЭМ!$A$34:$A$777,$A100,СВЦЭМ!$B$34:$B$777,E$83)+'СЕТ СН'!$H$9+СВЦЭМ!$D$10+'СЕТ СН'!$H$5-'СЕТ СН'!$H$17</f>
        <v>5057.6755246100001</v>
      </c>
      <c r="F100" s="37">
        <f>SUMIFS(СВЦЭМ!$C$34:$C$777,СВЦЭМ!$A$34:$A$777,$A100,СВЦЭМ!$B$34:$B$777,F$83)+'СЕТ СН'!$H$9+СВЦЭМ!$D$10+'СЕТ СН'!$H$5-'СЕТ СН'!$H$17</f>
        <v>5056.7799063100001</v>
      </c>
      <c r="G100" s="37">
        <f>SUMIFS(СВЦЭМ!$C$34:$C$777,СВЦЭМ!$A$34:$A$777,$A100,СВЦЭМ!$B$34:$B$777,G$83)+'СЕТ СН'!$H$9+СВЦЭМ!$D$10+'СЕТ СН'!$H$5-'СЕТ СН'!$H$17</f>
        <v>5061.0417710900001</v>
      </c>
      <c r="H100" s="37">
        <f>SUMIFS(СВЦЭМ!$C$34:$C$777,СВЦЭМ!$A$34:$A$777,$A100,СВЦЭМ!$B$34:$B$777,H$83)+'СЕТ СН'!$H$9+СВЦЭМ!$D$10+'СЕТ СН'!$H$5-'СЕТ СН'!$H$17</f>
        <v>5069.39578747</v>
      </c>
      <c r="I100" s="37">
        <f>SUMIFS(СВЦЭМ!$C$34:$C$777,СВЦЭМ!$A$34:$A$777,$A100,СВЦЭМ!$B$34:$B$777,I$83)+'СЕТ СН'!$H$9+СВЦЭМ!$D$10+'СЕТ СН'!$H$5-'СЕТ СН'!$H$17</f>
        <v>5082.6125377600001</v>
      </c>
      <c r="J100" s="37">
        <f>SUMIFS(СВЦЭМ!$C$34:$C$777,СВЦЭМ!$A$34:$A$777,$A100,СВЦЭМ!$B$34:$B$777,J$83)+'СЕТ СН'!$H$9+СВЦЭМ!$D$10+'СЕТ СН'!$H$5-'СЕТ СН'!$H$17</f>
        <v>5041.1298573100003</v>
      </c>
      <c r="K100" s="37">
        <f>SUMIFS(СВЦЭМ!$C$34:$C$777,СВЦЭМ!$A$34:$A$777,$A100,СВЦЭМ!$B$34:$B$777,K$83)+'СЕТ СН'!$H$9+СВЦЭМ!$D$10+'СЕТ СН'!$H$5-'СЕТ СН'!$H$17</f>
        <v>4949.9270297200001</v>
      </c>
      <c r="L100" s="37">
        <f>SUMIFS(СВЦЭМ!$C$34:$C$777,СВЦЭМ!$A$34:$A$777,$A100,СВЦЭМ!$B$34:$B$777,L$83)+'СЕТ СН'!$H$9+СВЦЭМ!$D$10+'СЕТ СН'!$H$5-'СЕТ СН'!$H$17</f>
        <v>4864.0712751399997</v>
      </c>
      <c r="M100" s="37">
        <f>SUMIFS(СВЦЭМ!$C$34:$C$777,СВЦЭМ!$A$34:$A$777,$A100,СВЦЭМ!$B$34:$B$777,M$83)+'СЕТ СН'!$H$9+СВЦЭМ!$D$10+'СЕТ СН'!$H$5-'СЕТ СН'!$H$17</f>
        <v>4849.2738763100006</v>
      </c>
      <c r="N100" s="37">
        <f>SUMIFS(СВЦЭМ!$C$34:$C$777,СВЦЭМ!$A$34:$A$777,$A100,СВЦЭМ!$B$34:$B$777,N$83)+'СЕТ СН'!$H$9+СВЦЭМ!$D$10+'СЕТ СН'!$H$5-'СЕТ СН'!$H$17</f>
        <v>4864.2886327199994</v>
      </c>
      <c r="O100" s="37">
        <f>SUMIFS(СВЦЭМ!$C$34:$C$777,СВЦЭМ!$A$34:$A$777,$A100,СВЦЭМ!$B$34:$B$777,O$83)+'СЕТ СН'!$H$9+СВЦЭМ!$D$10+'СЕТ СН'!$H$5-'СЕТ СН'!$H$17</f>
        <v>4868.9695621499995</v>
      </c>
      <c r="P100" s="37">
        <f>SUMIFS(СВЦЭМ!$C$34:$C$777,СВЦЭМ!$A$34:$A$777,$A100,СВЦЭМ!$B$34:$B$777,P$83)+'СЕТ СН'!$H$9+СВЦЭМ!$D$10+'СЕТ СН'!$H$5-'СЕТ СН'!$H$17</f>
        <v>4880.2760437500001</v>
      </c>
      <c r="Q100" s="37">
        <f>SUMIFS(СВЦЭМ!$C$34:$C$777,СВЦЭМ!$A$34:$A$777,$A100,СВЦЭМ!$B$34:$B$777,Q$83)+'СЕТ СН'!$H$9+СВЦЭМ!$D$10+'СЕТ СН'!$H$5-'СЕТ СН'!$H$17</f>
        <v>4886.5851844899998</v>
      </c>
      <c r="R100" s="37">
        <f>SUMIFS(СВЦЭМ!$C$34:$C$777,СВЦЭМ!$A$34:$A$777,$A100,СВЦЭМ!$B$34:$B$777,R$83)+'СЕТ СН'!$H$9+СВЦЭМ!$D$10+'СЕТ СН'!$H$5-'СЕТ СН'!$H$17</f>
        <v>4886.5589289300005</v>
      </c>
      <c r="S100" s="37">
        <f>SUMIFS(СВЦЭМ!$C$34:$C$777,СВЦЭМ!$A$34:$A$777,$A100,СВЦЭМ!$B$34:$B$777,S$83)+'СЕТ СН'!$H$9+СВЦЭМ!$D$10+'СЕТ СН'!$H$5-'СЕТ СН'!$H$17</f>
        <v>4852.9225596699998</v>
      </c>
      <c r="T100" s="37">
        <f>SUMIFS(СВЦЭМ!$C$34:$C$777,СВЦЭМ!$A$34:$A$777,$A100,СВЦЭМ!$B$34:$B$777,T$83)+'СЕТ СН'!$H$9+СВЦЭМ!$D$10+'СЕТ СН'!$H$5-'СЕТ СН'!$H$17</f>
        <v>4870.56364906</v>
      </c>
      <c r="U100" s="37">
        <f>SUMIFS(СВЦЭМ!$C$34:$C$777,СВЦЭМ!$A$34:$A$777,$A100,СВЦЭМ!$B$34:$B$777,U$83)+'СЕТ СН'!$H$9+СВЦЭМ!$D$10+'СЕТ СН'!$H$5-'СЕТ СН'!$H$17</f>
        <v>4875.9853410300002</v>
      </c>
      <c r="V100" s="37">
        <f>SUMIFS(СВЦЭМ!$C$34:$C$777,СВЦЭМ!$A$34:$A$777,$A100,СВЦЭМ!$B$34:$B$777,V$83)+'СЕТ СН'!$H$9+СВЦЭМ!$D$10+'СЕТ СН'!$H$5-'СЕТ СН'!$H$17</f>
        <v>4894.5569153799997</v>
      </c>
      <c r="W100" s="37">
        <f>SUMIFS(СВЦЭМ!$C$34:$C$777,СВЦЭМ!$A$34:$A$777,$A100,СВЦЭМ!$B$34:$B$777,W$83)+'СЕТ СН'!$H$9+СВЦЭМ!$D$10+'СЕТ СН'!$H$5-'СЕТ СН'!$H$17</f>
        <v>4942.9169449299998</v>
      </c>
      <c r="X100" s="37">
        <f>SUMIFS(СВЦЭМ!$C$34:$C$777,СВЦЭМ!$A$34:$A$777,$A100,СВЦЭМ!$B$34:$B$777,X$83)+'СЕТ СН'!$H$9+СВЦЭМ!$D$10+'СЕТ СН'!$H$5-'СЕТ СН'!$H$17</f>
        <v>4987.4044081900001</v>
      </c>
      <c r="Y100" s="37">
        <f>SUMIFS(СВЦЭМ!$C$34:$C$777,СВЦЭМ!$A$34:$A$777,$A100,СВЦЭМ!$B$34:$B$777,Y$83)+'СЕТ СН'!$H$9+СВЦЭМ!$D$10+'СЕТ СН'!$H$5-'СЕТ СН'!$H$17</f>
        <v>5028.7193600999999</v>
      </c>
    </row>
    <row r="101" spans="1:25" ht="15.75" x14ac:dyDescent="0.2">
      <c r="A101" s="36">
        <f t="shared" si="2"/>
        <v>43087</v>
      </c>
      <c r="B101" s="37">
        <f>SUMIFS(СВЦЭМ!$C$34:$C$777,СВЦЭМ!$A$34:$A$777,$A101,СВЦЭМ!$B$34:$B$777,B$83)+'СЕТ СН'!$H$9+СВЦЭМ!$D$10+'СЕТ СН'!$H$5-'СЕТ СН'!$H$17</f>
        <v>5087.1334067999996</v>
      </c>
      <c r="C101" s="37">
        <f>SUMIFS(СВЦЭМ!$C$34:$C$777,СВЦЭМ!$A$34:$A$777,$A101,СВЦЭМ!$B$34:$B$777,C$83)+'СЕТ СН'!$H$9+СВЦЭМ!$D$10+'СЕТ СН'!$H$5-'СЕТ СН'!$H$17</f>
        <v>5071.7454531100002</v>
      </c>
      <c r="D101" s="37">
        <f>SUMIFS(СВЦЭМ!$C$34:$C$777,СВЦЭМ!$A$34:$A$777,$A101,СВЦЭМ!$B$34:$B$777,D$83)+'СЕТ СН'!$H$9+СВЦЭМ!$D$10+'СЕТ СН'!$H$5-'СЕТ СН'!$H$17</f>
        <v>5060.0455815099995</v>
      </c>
      <c r="E101" s="37">
        <f>SUMIFS(СВЦЭМ!$C$34:$C$777,СВЦЭМ!$A$34:$A$777,$A101,СВЦЭМ!$B$34:$B$777,E$83)+'СЕТ СН'!$H$9+СВЦЭМ!$D$10+'СЕТ СН'!$H$5-'СЕТ СН'!$H$17</f>
        <v>5058.0514072799997</v>
      </c>
      <c r="F101" s="37">
        <f>SUMIFS(СВЦЭМ!$C$34:$C$777,СВЦЭМ!$A$34:$A$777,$A101,СВЦЭМ!$B$34:$B$777,F$83)+'СЕТ СН'!$H$9+СВЦЭМ!$D$10+'СЕТ СН'!$H$5-'СЕТ СН'!$H$17</f>
        <v>5058.2540539399997</v>
      </c>
      <c r="G101" s="37">
        <f>SUMIFS(СВЦЭМ!$C$34:$C$777,СВЦЭМ!$A$34:$A$777,$A101,СВЦЭМ!$B$34:$B$777,G$83)+'СЕТ СН'!$H$9+СВЦЭМ!$D$10+'СЕТ СН'!$H$5-'СЕТ СН'!$H$17</f>
        <v>5067.5328194800004</v>
      </c>
      <c r="H101" s="37">
        <f>SUMIFS(СВЦЭМ!$C$34:$C$777,СВЦЭМ!$A$34:$A$777,$A101,СВЦЭМ!$B$34:$B$777,H$83)+'СЕТ СН'!$H$9+СВЦЭМ!$D$10+'СЕТ СН'!$H$5-'СЕТ СН'!$H$17</f>
        <v>5084.6798982500004</v>
      </c>
      <c r="I101" s="37">
        <f>SUMIFS(СВЦЭМ!$C$34:$C$777,СВЦЭМ!$A$34:$A$777,$A101,СВЦЭМ!$B$34:$B$777,I$83)+'СЕТ СН'!$H$9+СВЦЭМ!$D$10+'СЕТ СН'!$H$5-'СЕТ СН'!$H$17</f>
        <v>5068.4595448099999</v>
      </c>
      <c r="J101" s="37">
        <f>SUMIFS(СВЦЭМ!$C$34:$C$777,СВЦЭМ!$A$34:$A$777,$A101,СВЦЭМ!$B$34:$B$777,J$83)+'СЕТ СН'!$H$9+СВЦЭМ!$D$10+'СЕТ СН'!$H$5-'СЕТ СН'!$H$17</f>
        <v>5007.4923761800001</v>
      </c>
      <c r="K101" s="37">
        <f>SUMIFS(СВЦЭМ!$C$34:$C$777,СВЦЭМ!$A$34:$A$777,$A101,СВЦЭМ!$B$34:$B$777,K$83)+'СЕТ СН'!$H$9+СВЦЭМ!$D$10+'СЕТ СН'!$H$5-'СЕТ СН'!$H$17</f>
        <v>4942.6953968400003</v>
      </c>
      <c r="L101" s="37">
        <f>SUMIFS(СВЦЭМ!$C$34:$C$777,СВЦЭМ!$A$34:$A$777,$A101,СВЦЭМ!$B$34:$B$777,L$83)+'СЕТ СН'!$H$9+СВЦЭМ!$D$10+'СЕТ СН'!$H$5-'СЕТ СН'!$H$17</f>
        <v>4876.7079029199995</v>
      </c>
      <c r="M101" s="37">
        <f>SUMIFS(СВЦЭМ!$C$34:$C$777,СВЦЭМ!$A$34:$A$777,$A101,СВЦЭМ!$B$34:$B$777,M$83)+'СЕТ СН'!$H$9+СВЦЭМ!$D$10+'СЕТ СН'!$H$5-'СЕТ СН'!$H$17</f>
        <v>4871.4905792600002</v>
      </c>
      <c r="N101" s="37">
        <f>SUMIFS(СВЦЭМ!$C$34:$C$777,СВЦЭМ!$A$34:$A$777,$A101,СВЦЭМ!$B$34:$B$777,N$83)+'СЕТ СН'!$H$9+СВЦЭМ!$D$10+'СЕТ СН'!$H$5-'СЕТ СН'!$H$17</f>
        <v>4888.8589411900002</v>
      </c>
      <c r="O101" s="37">
        <f>SUMIFS(СВЦЭМ!$C$34:$C$777,СВЦЭМ!$A$34:$A$777,$A101,СВЦЭМ!$B$34:$B$777,O$83)+'СЕТ СН'!$H$9+СВЦЭМ!$D$10+'СЕТ СН'!$H$5-'СЕТ СН'!$H$17</f>
        <v>4912.7025222900002</v>
      </c>
      <c r="P101" s="37">
        <f>SUMIFS(СВЦЭМ!$C$34:$C$777,СВЦЭМ!$A$34:$A$777,$A101,СВЦЭМ!$B$34:$B$777,P$83)+'СЕТ СН'!$H$9+СВЦЭМ!$D$10+'СЕТ СН'!$H$5-'СЕТ СН'!$H$17</f>
        <v>4917.9268105900001</v>
      </c>
      <c r="Q101" s="37">
        <f>SUMIFS(СВЦЭМ!$C$34:$C$777,СВЦЭМ!$A$34:$A$777,$A101,СВЦЭМ!$B$34:$B$777,Q$83)+'СЕТ СН'!$H$9+СВЦЭМ!$D$10+'СЕТ СН'!$H$5-'СЕТ СН'!$H$17</f>
        <v>4908.4103414000001</v>
      </c>
      <c r="R101" s="37">
        <f>SUMIFS(СВЦЭМ!$C$34:$C$777,СВЦЭМ!$A$34:$A$777,$A101,СВЦЭМ!$B$34:$B$777,R$83)+'СЕТ СН'!$H$9+СВЦЭМ!$D$10+'СЕТ СН'!$H$5-'СЕТ СН'!$H$17</f>
        <v>4907.0986542800001</v>
      </c>
      <c r="S101" s="37">
        <f>SUMIFS(СВЦЭМ!$C$34:$C$777,СВЦЭМ!$A$34:$A$777,$A101,СВЦЭМ!$B$34:$B$777,S$83)+'СЕТ СН'!$H$9+СВЦЭМ!$D$10+'СЕТ СН'!$H$5-'СЕТ СН'!$H$17</f>
        <v>4878.3075245800001</v>
      </c>
      <c r="T101" s="37">
        <f>SUMIFS(СВЦЭМ!$C$34:$C$777,СВЦЭМ!$A$34:$A$777,$A101,СВЦЭМ!$B$34:$B$777,T$83)+'СЕТ СН'!$H$9+СВЦЭМ!$D$10+'СЕТ СН'!$H$5-'СЕТ СН'!$H$17</f>
        <v>4863.7727134100005</v>
      </c>
      <c r="U101" s="37">
        <f>SUMIFS(СВЦЭМ!$C$34:$C$777,СВЦЭМ!$A$34:$A$777,$A101,СВЦЭМ!$B$34:$B$777,U$83)+'СЕТ СН'!$H$9+СВЦЭМ!$D$10+'СЕТ СН'!$H$5-'СЕТ СН'!$H$17</f>
        <v>4865.6994070399996</v>
      </c>
      <c r="V101" s="37">
        <f>SUMIFS(СВЦЭМ!$C$34:$C$777,СВЦЭМ!$A$34:$A$777,$A101,СВЦЭМ!$B$34:$B$777,V$83)+'СЕТ СН'!$H$9+СВЦЭМ!$D$10+'СЕТ СН'!$H$5-'СЕТ СН'!$H$17</f>
        <v>4876.9140188700003</v>
      </c>
      <c r="W101" s="37">
        <f>SUMIFS(СВЦЭМ!$C$34:$C$777,СВЦЭМ!$A$34:$A$777,$A101,СВЦЭМ!$B$34:$B$777,W$83)+'СЕТ СН'!$H$9+СВЦЭМ!$D$10+'СЕТ СН'!$H$5-'СЕТ СН'!$H$17</f>
        <v>4934.5179412400003</v>
      </c>
      <c r="X101" s="37">
        <f>SUMIFS(СВЦЭМ!$C$34:$C$777,СВЦЭМ!$A$34:$A$777,$A101,СВЦЭМ!$B$34:$B$777,X$83)+'СЕТ СН'!$H$9+СВЦЭМ!$D$10+'СЕТ СН'!$H$5-'СЕТ СН'!$H$17</f>
        <v>4999.1269939399999</v>
      </c>
      <c r="Y101" s="37">
        <f>SUMIFS(СВЦЭМ!$C$34:$C$777,СВЦЭМ!$A$34:$A$777,$A101,СВЦЭМ!$B$34:$B$777,Y$83)+'СЕТ СН'!$H$9+СВЦЭМ!$D$10+'СЕТ СН'!$H$5-'СЕТ СН'!$H$17</f>
        <v>5067.8121517500003</v>
      </c>
    </row>
    <row r="102" spans="1:25" ht="15.75" x14ac:dyDescent="0.2">
      <c r="A102" s="36">
        <f t="shared" si="2"/>
        <v>43088</v>
      </c>
      <c r="B102" s="37">
        <f>SUMIFS(СВЦЭМ!$C$34:$C$777,СВЦЭМ!$A$34:$A$777,$A102,СВЦЭМ!$B$34:$B$777,B$83)+'СЕТ СН'!$H$9+СВЦЭМ!$D$10+'СЕТ СН'!$H$5-'СЕТ СН'!$H$17</f>
        <v>5073.8760985899999</v>
      </c>
      <c r="C102" s="37">
        <f>SUMIFS(СВЦЭМ!$C$34:$C$777,СВЦЭМ!$A$34:$A$777,$A102,СВЦЭМ!$B$34:$B$777,C$83)+'СЕТ СН'!$H$9+СВЦЭМ!$D$10+'СЕТ СН'!$H$5-'СЕТ СН'!$H$17</f>
        <v>5077.9156240399998</v>
      </c>
      <c r="D102" s="37">
        <f>SUMIFS(СВЦЭМ!$C$34:$C$777,СВЦЭМ!$A$34:$A$777,$A102,СВЦЭМ!$B$34:$B$777,D$83)+'СЕТ СН'!$H$9+СВЦЭМ!$D$10+'СЕТ СН'!$H$5-'СЕТ СН'!$H$17</f>
        <v>5071.9049384099999</v>
      </c>
      <c r="E102" s="37">
        <f>SUMIFS(СВЦЭМ!$C$34:$C$777,СВЦЭМ!$A$34:$A$777,$A102,СВЦЭМ!$B$34:$B$777,E$83)+'СЕТ СН'!$H$9+СВЦЭМ!$D$10+'СЕТ СН'!$H$5-'СЕТ СН'!$H$17</f>
        <v>5069.2743529299996</v>
      </c>
      <c r="F102" s="37">
        <f>SUMIFS(СВЦЭМ!$C$34:$C$777,СВЦЭМ!$A$34:$A$777,$A102,СВЦЭМ!$B$34:$B$777,F$83)+'СЕТ СН'!$H$9+СВЦЭМ!$D$10+'СЕТ СН'!$H$5-'СЕТ СН'!$H$17</f>
        <v>5068.8797442799996</v>
      </c>
      <c r="G102" s="37">
        <f>SUMIFS(СВЦЭМ!$C$34:$C$777,СВЦЭМ!$A$34:$A$777,$A102,СВЦЭМ!$B$34:$B$777,G$83)+'СЕТ СН'!$H$9+СВЦЭМ!$D$10+'СЕТ СН'!$H$5-'СЕТ СН'!$H$17</f>
        <v>5071.6542774299996</v>
      </c>
      <c r="H102" s="37">
        <f>SUMIFS(СВЦЭМ!$C$34:$C$777,СВЦЭМ!$A$34:$A$777,$A102,СВЦЭМ!$B$34:$B$777,H$83)+'СЕТ СН'!$H$9+СВЦЭМ!$D$10+'СЕТ СН'!$H$5-'СЕТ СН'!$H$17</f>
        <v>5071.6603409899999</v>
      </c>
      <c r="I102" s="37">
        <f>SUMIFS(СВЦЭМ!$C$34:$C$777,СВЦЭМ!$A$34:$A$777,$A102,СВЦЭМ!$B$34:$B$777,I$83)+'СЕТ СН'!$H$9+СВЦЭМ!$D$10+'СЕТ СН'!$H$5-'СЕТ СН'!$H$17</f>
        <v>5013.8083266200001</v>
      </c>
      <c r="J102" s="37">
        <f>SUMIFS(СВЦЭМ!$C$34:$C$777,СВЦЭМ!$A$34:$A$777,$A102,СВЦЭМ!$B$34:$B$777,J$83)+'СЕТ СН'!$H$9+СВЦЭМ!$D$10+'СЕТ СН'!$H$5-'СЕТ СН'!$H$17</f>
        <v>4970.0286308499999</v>
      </c>
      <c r="K102" s="37">
        <f>SUMIFS(СВЦЭМ!$C$34:$C$777,СВЦЭМ!$A$34:$A$777,$A102,СВЦЭМ!$B$34:$B$777,K$83)+'СЕТ СН'!$H$9+СВЦЭМ!$D$10+'СЕТ СН'!$H$5-'СЕТ СН'!$H$17</f>
        <v>4902.4146371099996</v>
      </c>
      <c r="L102" s="37">
        <f>SUMIFS(СВЦЭМ!$C$34:$C$777,СВЦЭМ!$A$34:$A$777,$A102,СВЦЭМ!$B$34:$B$777,L$83)+'СЕТ СН'!$H$9+СВЦЭМ!$D$10+'СЕТ СН'!$H$5-'СЕТ СН'!$H$17</f>
        <v>4845.3787891299999</v>
      </c>
      <c r="M102" s="37">
        <f>SUMIFS(СВЦЭМ!$C$34:$C$777,СВЦЭМ!$A$34:$A$777,$A102,СВЦЭМ!$B$34:$B$777,M$83)+'СЕТ СН'!$H$9+СВЦЭМ!$D$10+'СЕТ СН'!$H$5-'СЕТ СН'!$H$17</f>
        <v>4835.8369735799997</v>
      </c>
      <c r="N102" s="37">
        <f>SUMIFS(СВЦЭМ!$C$34:$C$777,СВЦЭМ!$A$34:$A$777,$A102,СВЦЭМ!$B$34:$B$777,N$83)+'СЕТ СН'!$H$9+СВЦЭМ!$D$10+'СЕТ СН'!$H$5-'СЕТ СН'!$H$17</f>
        <v>4853.7239857699997</v>
      </c>
      <c r="O102" s="37">
        <f>SUMIFS(СВЦЭМ!$C$34:$C$777,СВЦЭМ!$A$34:$A$777,$A102,СВЦЭМ!$B$34:$B$777,O$83)+'СЕТ СН'!$H$9+СВЦЭМ!$D$10+'СЕТ СН'!$H$5-'СЕТ СН'!$H$17</f>
        <v>4852.6357994099999</v>
      </c>
      <c r="P102" s="37">
        <f>SUMIFS(СВЦЭМ!$C$34:$C$777,СВЦЭМ!$A$34:$A$777,$A102,СВЦЭМ!$B$34:$B$777,P$83)+'СЕТ СН'!$H$9+СВЦЭМ!$D$10+'СЕТ СН'!$H$5-'СЕТ СН'!$H$17</f>
        <v>4860.0185926800004</v>
      </c>
      <c r="Q102" s="37">
        <f>SUMIFS(СВЦЭМ!$C$34:$C$777,СВЦЭМ!$A$34:$A$777,$A102,СВЦЭМ!$B$34:$B$777,Q$83)+'СЕТ СН'!$H$9+СВЦЭМ!$D$10+'СЕТ СН'!$H$5-'СЕТ СН'!$H$17</f>
        <v>4863.8777247099997</v>
      </c>
      <c r="R102" s="37">
        <f>SUMIFS(СВЦЭМ!$C$34:$C$777,СВЦЭМ!$A$34:$A$777,$A102,СВЦЭМ!$B$34:$B$777,R$83)+'СЕТ СН'!$H$9+СВЦЭМ!$D$10+'СЕТ СН'!$H$5-'СЕТ СН'!$H$17</f>
        <v>4859.3706551100004</v>
      </c>
      <c r="S102" s="37">
        <f>SUMIFS(СВЦЭМ!$C$34:$C$777,СВЦЭМ!$A$34:$A$777,$A102,СВЦЭМ!$B$34:$B$777,S$83)+'СЕТ СН'!$H$9+СВЦЭМ!$D$10+'СЕТ СН'!$H$5-'СЕТ СН'!$H$17</f>
        <v>4837.8089696699999</v>
      </c>
      <c r="T102" s="37">
        <f>SUMIFS(СВЦЭМ!$C$34:$C$777,СВЦЭМ!$A$34:$A$777,$A102,СВЦЭМ!$B$34:$B$777,T$83)+'СЕТ СН'!$H$9+СВЦЭМ!$D$10+'СЕТ СН'!$H$5-'СЕТ СН'!$H$17</f>
        <v>4842.1436258899994</v>
      </c>
      <c r="U102" s="37">
        <f>SUMIFS(СВЦЭМ!$C$34:$C$777,СВЦЭМ!$A$34:$A$777,$A102,СВЦЭМ!$B$34:$B$777,U$83)+'СЕТ СН'!$H$9+СВЦЭМ!$D$10+'СЕТ СН'!$H$5-'СЕТ СН'!$H$17</f>
        <v>4841.7558714699999</v>
      </c>
      <c r="V102" s="37">
        <f>SUMIFS(СВЦЭМ!$C$34:$C$777,СВЦЭМ!$A$34:$A$777,$A102,СВЦЭМ!$B$34:$B$777,V$83)+'СЕТ СН'!$H$9+СВЦЭМ!$D$10+'СЕТ СН'!$H$5-'СЕТ СН'!$H$17</f>
        <v>4831.3283593599999</v>
      </c>
      <c r="W102" s="37">
        <f>SUMIFS(СВЦЭМ!$C$34:$C$777,СВЦЭМ!$A$34:$A$777,$A102,СВЦЭМ!$B$34:$B$777,W$83)+'СЕТ СН'!$H$9+СВЦЭМ!$D$10+'СЕТ СН'!$H$5-'СЕТ СН'!$H$17</f>
        <v>4877.7129420900001</v>
      </c>
      <c r="X102" s="37">
        <f>SUMIFS(СВЦЭМ!$C$34:$C$777,СВЦЭМ!$A$34:$A$777,$A102,СВЦЭМ!$B$34:$B$777,X$83)+'СЕТ СН'!$H$9+СВЦЭМ!$D$10+'СЕТ СН'!$H$5-'СЕТ СН'!$H$17</f>
        <v>4949.9317467599994</v>
      </c>
      <c r="Y102" s="37">
        <f>SUMIFS(СВЦЭМ!$C$34:$C$777,СВЦЭМ!$A$34:$A$777,$A102,СВЦЭМ!$B$34:$B$777,Y$83)+'СЕТ СН'!$H$9+СВЦЭМ!$D$10+'СЕТ СН'!$H$5-'СЕТ СН'!$H$17</f>
        <v>5029.9068732300002</v>
      </c>
    </row>
    <row r="103" spans="1:25" ht="15.75" x14ac:dyDescent="0.2">
      <c r="A103" s="36">
        <f t="shared" si="2"/>
        <v>43089</v>
      </c>
      <c r="B103" s="37">
        <f>SUMIFS(СВЦЭМ!$C$34:$C$777,СВЦЭМ!$A$34:$A$777,$A103,СВЦЭМ!$B$34:$B$777,B$83)+'СЕТ СН'!$H$9+СВЦЭМ!$D$10+'СЕТ СН'!$H$5-'СЕТ СН'!$H$17</f>
        <v>5053.3736919100002</v>
      </c>
      <c r="C103" s="37">
        <f>SUMIFS(СВЦЭМ!$C$34:$C$777,СВЦЭМ!$A$34:$A$777,$A103,СВЦЭМ!$B$34:$B$777,C$83)+'СЕТ СН'!$H$9+СВЦЭМ!$D$10+'СЕТ СН'!$H$5-'СЕТ СН'!$H$17</f>
        <v>5065.9026333199999</v>
      </c>
      <c r="D103" s="37">
        <f>SUMIFS(СВЦЭМ!$C$34:$C$777,СВЦЭМ!$A$34:$A$777,$A103,СВЦЭМ!$B$34:$B$777,D$83)+'СЕТ СН'!$H$9+СВЦЭМ!$D$10+'СЕТ СН'!$H$5-'СЕТ СН'!$H$17</f>
        <v>5065.5597046599996</v>
      </c>
      <c r="E103" s="37">
        <f>SUMIFS(СВЦЭМ!$C$34:$C$777,СВЦЭМ!$A$34:$A$777,$A103,СВЦЭМ!$B$34:$B$777,E$83)+'СЕТ СН'!$H$9+СВЦЭМ!$D$10+'СЕТ СН'!$H$5-'СЕТ СН'!$H$17</f>
        <v>5061.5063904799999</v>
      </c>
      <c r="F103" s="37">
        <f>SUMIFS(СВЦЭМ!$C$34:$C$777,СВЦЭМ!$A$34:$A$777,$A103,СВЦЭМ!$B$34:$B$777,F$83)+'СЕТ СН'!$H$9+СВЦЭМ!$D$10+'СЕТ СН'!$H$5-'СЕТ СН'!$H$17</f>
        <v>5060.3054536299996</v>
      </c>
      <c r="G103" s="37">
        <f>SUMIFS(СВЦЭМ!$C$34:$C$777,СВЦЭМ!$A$34:$A$777,$A103,СВЦЭМ!$B$34:$B$777,G$83)+'СЕТ СН'!$H$9+СВЦЭМ!$D$10+'СЕТ СН'!$H$5-'СЕТ СН'!$H$17</f>
        <v>5067.6538037499995</v>
      </c>
      <c r="H103" s="37">
        <f>SUMIFS(СВЦЭМ!$C$34:$C$777,СВЦЭМ!$A$34:$A$777,$A103,СВЦЭМ!$B$34:$B$777,H$83)+'СЕТ СН'!$H$9+СВЦЭМ!$D$10+'СЕТ СН'!$H$5-'СЕТ СН'!$H$17</f>
        <v>5068.3156677400002</v>
      </c>
      <c r="I103" s="37">
        <f>SUMIFS(СВЦЭМ!$C$34:$C$777,СВЦЭМ!$A$34:$A$777,$A103,СВЦЭМ!$B$34:$B$777,I$83)+'СЕТ СН'!$H$9+СВЦЭМ!$D$10+'СЕТ СН'!$H$5-'СЕТ СН'!$H$17</f>
        <v>4996.79914715</v>
      </c>
      <c r="J103" s="37">
        <f>SUMIFS(СВЦЭМ!$C$34:$C$777,СВЦЭМ!$A$34:$A$777,$A103,СВЦЭМ!$B$34:$B$777,J$83)+'СЕТ СН'!$H$9+СВЦЭМ!$D$10+'СЕТ СН'!$H$5-'СЕТ СН'!$H$17</f>
        <v>4996.6730945600002</v>
      </c>
      <c r="K103" s="37">
        <f>SUMIFS(СВЦЭМ!$C$34:$C$777,СВЦЭМ!$A$34:$A$777,$A103,СВЦЭМ!$B$34:$B$777,K$83)+'СЕТ СН'!$H$9+СВЦЭМ!$D$10+'СЕТ СН'!$H$5-'СЕТ СН'!$H$17</f>
        <v>4927.4374881700005</v>
      </c>
      <c r="L103" s="37">
        <f>SUMIFS(СВЦЭМ!$C$34:$C$777,СВЦЭМ!$A$34:$A$777,$A103,СВЦЭМ!$B$34:$B$777,L$83)+'СЕТ СН'!$H$9+СВЦЭМ!$D$10+'СЕТ СН'!$H$5-'СЕТ СН'!$H$17</f>
        <v>4858.5524646399999</v>
      </c>
      <c r="M103" s="37">
        <f>SUMIFS(СВЦЭМ!$C$34:$C$777,СВЦЭМ!$A$34:$A$777,$A103,СВЦЭМ!$B$34:$B$777,M$83)+'СЕТ СН'!$H$9+СВЦЭМ!$D$10+'СЕТ СН'!$H$5-'СЕТ СН'!$H$17</f>
        <v>4850.9433505300003</v>
      </c>
      <c r="N103" s="37">
        <f>SUMIFS(СВЦЭМ!$C$34:$C$777,СВЦЭМ!$A$34:$A$777,$A103,СВЦЭМ!$B$34:$B$777,N$83)+'СЕТ СН'!$H$9+СВЦЭМ!$D$10+'СЕТ СН'!$H$5-'СЕТ СН'!$H$17</f>
        <v>4873.4494275500001</v>
      </c>
      <c r="O103" s="37">
        <f>SUMIFS(СВЦЭМ!$C$34:$C$777,СВЦЭМ!$A$34:$A$777,$A103,СВЦЭМ!$B$34:$B$777,O$83)+'СЕТ СН'!$H$9+СВЦЭМ!$D$10+'СЕТ СН'!$H$5-'СЕТ СН'!$H$17</f>
        <v>4885.7706232399996</v>
      </c>
      <c r="P103" s="37">
        <f>SUMIFS(СВЦЭМ!$C$34:$C$777,СВЦЭМ!$A$34:$A$777,$A103,СВЦЭМ!$B$34:$B$777,P$83)+'СЕТ СН'!$H$9+СВЦЭМ!$D$10+'СЕТ СН'!$H$5-'СЕТ СН'!$H$17</f>
        <v>4891.7992520299995</v>
      </c>
      <c r="Q103" s="37">
        <f>SUMIFS(СВЦЭМ!$C$34:$C$777,СВЦЭМ!$A$34:$A$777,$A103,СВЦЭМ!$B$34:$B$777,Q$83)+'СЕТ СН'!$H$9+СВЦЭМ!$D$10+'СЕТ СН'!$H$5-'СЕТ СН'!$H$17</f>
        <v>4894.7673416099997</v>
      </c>
      <c r="R103" s="37">
        <f>SUMIFS(СВЦЭМ!$C$34:$C$777,СВЦЭМ!$A$34:$A$777,$A103,СВЦЭМ!$B$34:$B$777,R$83)+'СЕТ СН'!$H$9+СВЦЭМ!$D$10+'СЕТ СН'!$H$5-'СЕТ СН'!$H$17</f>
        <v>4894.00767748</v>
      </c>
      <c r="S103" s="37">
        <f>SUMIFS(СВЦЭМ!$C$34:$C$777,СВЦЭМ!$A$34:$A$777,$A103,СВЦЭМ!$B$34:$B$777,S$83)+'СЕТ СН'!$H$9+СВЦЭМ!$D$10+'СЕТ СН'!$H$5-'СЕТ СН'!$H$17</f>
        <v>4855.0660277400002</v>
      </c>
      <c r="T103" s="37">
        <f>SUMIFS(СВЦЭМ!$C$34:$C$777,СВЦЭМ!$A$34:$A$777,$A103,СВЦЭМ!$B$34:$B$777,T$83)+'СЕТ СН'!$H$9+СВЦЭМ!$D$10+'СЕТ СН'!$H$5-'СЕТ СН'!$H$17</f>
        <v>4816.6792467300002</v>
      </c>
      <c r="U103" s="37">
        <f>SUMIFS(СВЦЭМ!$C$34:$C$777,СВЦЭМ!$A$34:$A$777,$A103,СВЦЭМ!$B$34:$B$777,U$83)+'СЕТ СН'!$H$9+СВЦЭМ!$D$10+'СЕТ СН'!$H$5-'СЕТ СН'!$H$17</f>
        <v>4823.1389775500002</v>
      </c>
      <c r="V103" s="37">
        <f>SUMIFS(СВЦЭМ!$C$34:$C$777,СВЦЭМ!$A$34:$A$777,$A103,СВЦЭМ!$B$34:$B$777,V$83)+'СЕТ СН'!$H$9+СВЦЭМ!$D$10+'СЕТ СН'!$H$5-'СЕТ СН'!$H$17</f>
        <v>4833.1940444900001</v>
      </c>
      <c r="W103" s="37">
        <f>SUMIFS(СВЦЭМ!$C$34:$C$777,СВЦЭМ!$A$34:$A$777,$A103,СВЦЭМ!$B$34:$B$777,W$83)+'СЕТ СН'!$H$9+СВЦЭМ!$D$10+'СЕТ СН'!$H$5-'СЕТ СН'!$H$17</f>
        <v>4888.9573413300004</v>
      </c>
      <c r="X103" s="37">
        <f>SUMIFS(СВЦЭМ!$C$34:$C$777,СВЦЭМ!$A$34:$A$777,$A103,СВЦЭМ!$B$34:$B$777,X$83)+'СЕТ СН'!$H$9+СВЦЭМ!$D$10+'СЕТ СН'!$H$5-'СЕТ СН'!$H$17</f>
        <v>4921.90661034</v>
      </c>
      <c r="Y103" s="37">
        <f>SUMIFS(СВЦЭМ!$C$34:$C$777,СВЦЭМ!$A$34:$A$777,$A103,СВЦЭМ!$B$34:$B$777,Y$83)+'СЕТ СН'!$H$9+СВЦЭМ!$D$10+'СЕТ СН'!$H$5-'СЕТ СН'!$H$17</f>
        <v>4982.4167481799996</v>
      </c>
    </row>
    <row r="104" spans="1:25" ht="15.75" x14ac:dyDescent="0.2">
      <c r="A104" s="36">
        <f t="shared" si="2"/>
        <v>43090</v>
      </c>
      <c r="B104" s="37">
        <f>SUMIFS(СВЦЭМ!$C$34:$C$777,СВЦЭМ!$A$34:$A$777,$A104,СВЦЭМ!$B$34:$B$777,B$83)+'СЕТ СН'!$H$9+СВЦЭМ!$D$10+'СЕТ СН'!$H$5-'СЕТ СН'!$H$17</f>
        <v>5062.5677121600002</v>
      </c>
      <c r="C104" s="37">
        <f>SUMIFS(СВЦЭМ!$C$34:$C$777,СВЦЭМ!$A$34:$A$777,$A104,СВЦЭМ!$B$34:$B$777,C$83)+'СЕТ СН'!$H$9+СВЦЭМ!$D$10+'СЕТ СН'!$H$5-'СЕТ СН'!$H$17</f>
        <v>5107.4375279899996</v>
      </c>
      <c r="D104" s="37">
        <f>SUMIFS(СВЦЭМ!$C$34:$C$777,СВЦЭМ!$A$34:$A$777,$A104,СВЦЭМ!$B$34:$B$777,D$83)+'СЕТ СН'!$H$9+СВЦЭМ!$D$10+'СЕТ СН'!$H$5-'СЕТ СН'!$H$17</f>
        <v>5143.9064418099997</v>
      </c>
      <c r="E104" s="37">
        <f>SUMIFS(СВЦЭМ!$C$34:$C$777,СВЦЭМ!$A$34:$A$777,$A104,СВЦЭМ!$B$34:$B$777,E$83)+'СЕТ СН'!$H$9+СВЦЭМ!$D$10+'СЕТ СН'!$H$5-'СЕТ СН'!$H$17</f>
        <v>5153.0334706399999</v>
      </c>
      <c r="F104" s="37">
        <f>SUMIFS(СВЦЭМ!$C$34:$C$777,СВЦЭМ!$A$34:$A$777,$A104,СВЦЭМ!$B$34:$B$777,F$83)+'СЕТ СН'!$H$9+СВЦЭМ!$D$10+'СЕТ СН'!$H$5-'СЕТ СН'!$H$17</f>
        <v>5155.6666149599996</v>
      </c>
      <c r="G104" s="37">
        <f>SUMIFS(СВЦЭМ!$C$34:$C$777,СВЦЭМ!$A$34:$A$777,$A104,СВЦЭМ!$B$34:$B$777,G$83)+'СЕТ СН'!$H$9+СВЦЭМ!$D$10+'СЕТ СН'!$H$5-'СЕТ СН'!$H$17</f>
        <v>5136.5277422700001</v>
      </c>
      <c r="H104" s="37">
        <f>SUMIFS(СВЦЭМ!$C$34:$C$777,СВЦЭМ!$A$34:$A$777,$A104,СВЦЭМ!$B$34:$B$777,H$83)+'СЕТ СН'!$H$9+СВЦЭМ!$D$10+'СЕТ СН'!$H$5-'СЕТ СН'!$H$17</f>
        <v>5072.7567700600002</v>
      </c>
      <c r="I104" s="37">
        <f>SUMIFS(СВЦЭМ!$C$34:$C$777,СВЦЭМ!$A$34:$A$777,$A104,СВЦЭМ!$B$34:$B$777,I$83)+'СЕТ СН'!$H$9+СВЦЭМ!$D$10+'СЕТ СН'!$H$5-'СЕТ СН'!$H$17</f>
        <v>5007.4697989599999</v>
      </c>
      <c r="J104" s="37">
        <f>SUMIFS(СВЦЭМ!$C$34:$C$777,СВЦЭМ!$A$34:$A$777,$A104,СВЦЭМ!$B$34:$B$777,J$83)+'СЕТ СН'!$H$9+СВЦЭМ!$D$10+'СЕТ СН'!$H$5-'СЕТ СН'!$H$17</f>
        <v>4974.9222026400003</v>
      </c>
      <c r="K104" s="37">
        <f>SUMIFS(СВЦЭМ!$C$34:$C$777,СВЦЭМ!$A$34:$A$777,$A104,СВЦЭМ!$B$34:$B$777,K$83)+'СЕТ СН'!$H$9+СВЦЭМ!$D$10+'СЕТ СН'!$H$5-'СЕТ СН'!$H$17</f>
        <v>4920.0961411099997</v>
      </c>
      <c r="L104" s="37">
        <f>SUMIFS(СВЦЭМ!$C$34:$C$777,СВЦЭМ!$A$34:$A$777,$A104,СВЦЭМ!$B$34:$B$777,L$83)+'СЕТ СН'!$H$9+СВЦЭМ!$D$10+'СЕТ СН'!$H$5-'СЕТ СН'!$H$17</f>
        <v>4868.1959311400005</v>
      </c>
      <c r="M104" s="37">
        <f>SUMIFS(СВЦЭМ!$C$34:$C$777,СВЦЭМ!$A$34:$A$777,$A104,СВЦЭМ!$B$34:$B$777,M$83)+'СЕТ СН'!$H$9+СВЦЭМ!$D$10+'СЕТ СН'!$H$5-'СЕТ СН'!$H$17</f>
        <v>4851.0927725700003</v>
      </c>
      <c r="N104" s="37">
        <f>SUMIFS(СВЦЭМ!$C$34:$C$777,СВЦЭМ!$A$34:$A$777,$A104,СВЦЭМ!$B$34:$B$777,N$83)+'СЕТ СН'!$H$9+СВЦЭМ!$D$10+'СЕТ СН'!$H$5-'СЕТ СН'!$H$17</f>
        <v>4822.0322401399999</v>
      </c>
      <c r="O104" s="37">
        <f>SUMIFS(СВЦЭМ!$C$34:$C$777,СВЦЭМ!$A$34:$A$777,$A104,СВЦЭМ!$B$34:$B$777,O$83)+'СЕТ СН'!$H$9+СВЦЭМ!$D$10+'СЕТ СН'!$H$5-'СЕТ СН'!$H$17</f>
        <v>4811.0684380700004</v>
      </c>
      <c r="P104" s="37">
        <f>SUMIFS(СВЦЭМ!$C$34:$C$777,СВЦЭМ!$A$34:$A$777,$A104,СВЦЭМ!$B$34:$B$777,P$83)+'СЕТ СН'!$H$9+СВЦЭМ!$D$10+'СЕТ СН'!$H$5-'СЕТ СН'!$H$17</f>
        <v>4821.8363495499998</v>
      </c>
      <c r="Q104" s="37">
        <f>SUMIFS(СВЦЭМ!$C$34:$C$777,СВЦЭМ!$A$34:$A$777,$A104,СВЦЭМ!$B$34:$B$777,Q$83)+'СЕТ СН'!$H$9+СВЦЭМ!$D$10+'СЕТ СН'!$H$5-'СЕТ СН'!$H$17</f>
        <v>4828.3726503799999</v>
      </c>
      <c r="R104" s="37">
        <f>SUMIFS(СВЦЭМ!$C$34:$C$777,СВЦЭМ!$A$34:$A$777,$A104,СВЦЭМ!$B$34:$B$777,R$83)+'СЕТ СН'!$H$9+СВЦЭМ!$D$10+'СЕТ СН'!$H$5-'СЕТ СН'!$H$17</f>
        <v>4825.4153468300001</v>
      </c>
      <c r="S104" s="37">
        <f>SUMIFS(СВЦЭМ!$C$34:$C$777,СВЦЭМ!$A$34:$A$777,$A104,СВЦЭМ!$B$34:$B$777,S$83)+'СЕТ СН'!$H$9+СВЦЭМ!$D$10+'СЕТ СН'!$H$5-'СЕТ СН'!$H$17</f>
        <v>4785.3510369300002</v>
      </c>
      <c r="T104" s="37">
        <f>SUMIFS(СВЦЭМ!$C$34:$C$777,СВЦЭМ!$A$34:$A$777,$A104,СВЦЭМ!$B$34:$B$777,T$83)+'СЕТ СН'!$H$9+СВЦЭМ!$D$10+'СЕТ СН'!$H$5-'СЕТ СН'!$H$17</f>
        <v>4757.50929258</v>
      </c>
      <c r="U104" s="37">
        <f>SUMIFS(СВЦЭМ!$C$34:$C$777,СВЦЭМ!$A$34:$A$777,$A104,СВЦЭМ!$B$34:$B$777,U$83)+'СЕТ СН'!$H$9+СВЦЭМ!$D$10+'СЕТ СН'!$H$5-'СЕТ СН'!$H$17</f>
        <v>4763.3899567999997</v>
      </c>
      <c r="V104" s="37">
        <f>SUMIFS(СВЦЭМ!$C$34:$C$777,СВЦЭМ!$A$34:$A$777,$A104,СВЦЭМ!$B$34:$B$777,V$83)+'СЕТ СН'!$H$9+СВЦЭМ!$D$10+'СЕТ СН'!$H$5-'СЕТ СН'!$H$17</f>
        <v>4780.9898903599997</v>
      </c>
      <c r="W104" s="37">
        <f>SUMIFS(СВЦЭМ!$C$34:$C$777,СВЦЭМ!$A$34:$A$777,$A104,СВЦЭМ!$B$34:$B$777,W$83)+'СЕТ СН'!$H$9+СВЦЭМ!$D$10+'СЕТ СН'!$H$5-'СЕТ СН'!$H$17</f>
        <v>4842.9081870700002</v>
      </c>
      <c r="X104" s="37">
        <f>SUMIFS(СВЦЭМ!$C$34:$C$777,СВЦЭМ!$A$34:$A$777,$A104,СВЦЭМ!$B$34:$B$777,X$83)+'СЕТ СН'!$H$9+СВЦЭМ!$D$10+'СЕТ СН'!$H$5-'СЕТ СН'!$H$17</f>
        <v>4914.7990545900002</v>
      </c>
      <c r="Y104" s="37">
        <f>SUMIFS(СВЦЭМ!$C$34:$C$777,СВЦЭМ!$A$34:$A$777,$A104,СВЦЭМ!$B$34:$B$777,Y$83)+'СЕТ СН'!$H$9+СВЦЭМ!$D$10+'СЕТ СН'!$H$5-'СЕТ СН'!$H$17</f>
        <v>4992.3222219299996</v>
      </c>
    </row>
    <row r="105" spans="1:25" ht="15.75" x14ac:dyDescent="0.2">
      <c r="A105" s="36">
        <f t="shared" si="2"/>
        <v>43091</v>
      </c>
      <c r="B105" s="37">
        <f>SUMIFS(СВЦЭМ!$C$34:$C$777,СВЦЭМ!$A$34:$A$777,$A105,СВЦЭМ!$B$34:$B$777,B$83)+'СЕТ СН'!$H$9+СВЦЭМ!$D$10+'СЕТ СН'!$H$5-'СЕТ СН'!$H$17</f>
        <v>5081.88838261</v>
      </c>
      <c r="C105" s="37">
        <f>SUMIFS(СВЦЭМ!$C$34:$C$777,СВЦЭМ!$A$34:$A$777,$A105,СВЦЭМ!$B$34:$B$777,C$83)+'СЕТ СН'!$H$9+СВЦЭМ!$D$10+'СЕТ СН'!$H$5-'СЕТ СН'!$H$17</f>
        <v>5104.59523988</v>
      </c>
      <c r="D105" s="37">
        <f>SUMIFS(СВЦЭМ!$C$34:$C$777,СВЦЭМ!$A$34:$A$777,$A105,СВЦЭМ!$B$34:$B$777,D$83)+'СЕТ СН'!$H$9+СВЦЭМ!$D$10+'СЕТ СН'!$H$5-'СЕТ СН'!$H$17</f>
        <v>5122.8504478300001</v>
      </c>
      <c r="E105" s="37">
        <f>SUMIFS(СВЦЭМ!$C$34:$C$777,СВЦЭМ!$A$34:$A$777,$A105,СВЦЭМ!$B$34:$B$777,E$83)+'СЕТ СН'!$H$9+СВЦЭМ!$D$10+'СЕТ СН'!$H$5-'СЕТ СН'!$H$17</f>
        <v>5132.0008079500003</v>
      </c>
      <c r="F105" s="37">
        <f>SUMIFS(СВЦЭМ!$C$34:$C$777,СВЦЭМ!$A$34:$A$777,$A105,СВЦЭМ!$B$34:$B$777,F$83)+'СЕТ СН'!$H$9+СВЦЭМ!$D$10+'СЕТ СН'!$H$5-'СЕТ СН'!$H$17</f>
        <v>5135.3610112999995</v>
      </c>
      <c r="G105" s="37">
        <f>SUMIFS(СВЦЭМ!$C$34:$C$777,СВЦЭМ!$A$34:$A$777,$A105,СВЦЭМ!$B$34:$B$777,G$83)+'СЕТ СН'!$H$9+СВЦЭМ!$D$10+'СЕТ СН'!$H$5-'СЕТ СН'!$H$17</f>
        <v>5123.9578908900003</v>
      </c>
      <c r="H105" s="37">
        <f>SUMIFS(СВЦЭМ!$C$34:$C$777,СВЦЭМ!$A$34:$A$777,$A105,СВЦЭМ!$B$34:$B$777,H$83)+'СЕТ СН'!$H$9+СВЦЭМ!$D$10+'СЕТ СН'!$H$5-'СЕТ СН'!$H$17</f>
        <v>5065.1557670399998</v>
      </c>
      <c r="I105" s="37">
        <f>SUMIFS(СВЦЭМ!$C$34:$C$777,СВЦЭМ!$A$34:$A$777,$A105,СВЦЭМ!$B$34:$B$777,I$83)+'СЕТ СН'!$H$9+СВЦЭМ!$D$10+'СЕТ СН'!$H$5-'СЕТ СН'!$H$17</f>
        <v>4994.0534345100004</v>
      </c>
      <c r="J105" s="37">
        <f>SUMIFS(СВЦЭМ!$C$34:$C$777,СВЦЭМ!$A$34:$A$777,$A105,СВЦЭМ!$B$34:$B$777,J$83)+'СЕТ СН'!$H$9+СВЦЭМ!$D$10+'СЕТ СН'!$H$5-'СЕТ СН'!$H$17</f>
        <v>4945.8051020399998</v>
      </c>
      <c r="K105" s="37">
        <f>SUMIFS(СВЦЭМ!$C$34:$C$777,СВЦЭМ!$A$34:$A$777,$A105,СВЦЭМ!$B$34:$B$777,K$83)+'СЕТ СН'!$H$9+СВЦЭМ!$D$10+'СЕТ СН'!$H$5-'СЕТ СН'!$H$17</f>
        <v>4879.2966848199994</v>
      </c>
      <c r="L105" s="37">
        <f>SUMIFS(СВЦЭМ!$C$34:$C$777,СВЦЭМ!$A$34:$A$777,$A105,СВЦЭМ!$B$34:$B$777,L$83)+'СЕТ СН'!$H$9+СВЦЭМ!$D$10+'СЕТ СН'!$H$5-'СЕТ СН'!$H$17</f>
        <v>4822.4028957400005</v>
      </c>
      <c r="M105" s="37">
        <f>SUMIFS(СВЦЭМ!$C$34:$C$777,СВЦЭМ!$A$34:$A$777,$A105,СВЦЭМ!$B$34:$B$777,M$83)+'СЕТ СН'!$H$9+СВЦЭМ!$D$10+'СЕТ СН'!$H$5-'СЕТ СН'!$H$17</f>
        <v>4813.1897013799999</v>
      </c>
      <c r="N105" s="37">
        <f>SUMIFS(СВЦЭМ!$C$34:$C$777,СВЦЭМ!$A$34:$A$777,$A105,СВЦЭМ!$B$34:$B$777,N$83)+'СЕТ СН'!$H$9+СВЦЭМ!$D$10+'СЕТ СН'!$H$5-'СЕТ СН'!$H$17</f>
        <v>4834.5981666799998</v>
      </c>
      <c r="O105" s="37">
        <f>SUMIFS(СВЦЭМ!$C$34:$C$777,СВЦЭМ!$A$34:$A$777,$A105,СВЦЭМ!$B$34:$B$777,O$83)+'СЕТ СН'!$H$9+СВЦЭМ!$D$10+'СЕТ СН'!$H$5-'СЕТ СН'!$H$17</f>
        <v>4849.9082742700002</v>
      </c>
      <c r="P105" s="37">
        <f>SUMIFS(СВЦЭМ!$C$34:$C$777,СВЦЭМ!$A$34:$A$777,$A105,СВЦЭМ!$B$34:$B$777,P$83)+'СЕТ СН'!$H$9+СВЦЭМ!$D$10+'СЕТ СН'!$H$5-'СЕТ СН'!$H$17</f>
        <v>4861.3725646799994</v>
      </c>
      <c r="Q105" s="37">
        <f>SUMIFS(СВЦЭМ!$C$34:$C$777,СВЦЭМ!$A$34:$A$777,$A105,СВЦЭМ!$B$34:$B$777,Q$83)+'СЕТ СН'!$H$9+СВЦЭМ!$D$10+'СЕТ СН'!$H$5-'СЕТ СН'!$H$17</f>
        <v>4858.93299837</v>
      </c>
      <c r="R105" s="37">
        <f>SUMIFS(СВЦЭМ!$C$34:$C$777,СВЦЭМ!$A$34:$A$777,$A105,СВЦЭМ!$B$34:$B$777,R$83)+'СЕТ СН'!$H$9+СВЦЭМ!$D$10+'СЕТ СН'!$H$5-'СЕТ СН'!$H$17</f>
        <v>4858.8318010000003</v>
      </c>
      <c r="S105" s="37">
        <f>SUMIFS(СВЦЭМ!$C$34:$C$777,СВЦЭМ!$A$34:$A$777,$A105,СВЦЭМ!$B$34:$B$777,S$83)+'СЕТ СН'!$H$9+СВЦЭМ!$D$10+'СЕТ СН'!$H$5-'СЕТ СН'!$H$17</f>
        <v>4836.5178161200001</v>
      </c>
      <c r="T105" s="37">
        <f>SUMIFS(СВЦЭМ!$C$34:$C$777,СВЦЭМ!$A$34:$A$777,$A105,СВЦЭМ!$B$34:$B$777,T$83)+'СЕТ СН'!$H$9+СВЦЭМ!$D$10+'СЕТ СН'!$H$5-'СЕТ СН'!$H$17</f>
        <v>4801.1205625900002</v>
      </c>
      <c r="U105" s="37">
        <f>SUMIFS(СВЦЭМ!$C$34:$C$777,СВЦЭМ!$A$34:$A$777,$A105,СВЦЭМ!$B$34:$B$777,U$83)+'СЕТ СН'!$H$9+СВЦЭМ!$D$10+'СЕТ СН'!$H$5-'СЕТ СН'!$H$17</f>
        <v>4806.9642909300001</v>
      </c>
      <c r="V105" s="37">
        <f>SUMIFS(СВЦЭМ!$C$34:$C$777,СВЦЭМ!$A$34:$A$777,$A105,СВЦЭМ!$B$34:$B$777,V$83)+'СЕТ СН'!$H$9+СВЦЭМ!$D$10+'СЕТ СН'!$H$5-'СЕТ СН'!$H$17</f>
        <v>4819.0990685799998</v>
      </c>
      <c r="W105" s="37">
        <f>SUMIFS(СВЦЭМ!$C$34:$C$777,СВЦЭМ!$A$34:$A$777,$A105,СВЦЭМ!$B$34:$B$777,W$83)+'СЕТ СН'!$H$9+СВЦЭМ!$D$10+'СЕТ СН'!$H$5-'СЕТ СН'!$H$17</f>
        <v>4872.5240662300002</v>
      </c>
      <c r="X105" s="37">
        <f>SUMIFS(СВЦЭМ!$C$34:$C$777,СВЦЭМ!$A$34:$A$777,$A105,СВЦЭМ!$B$34:$B$777,X$83)+'СЕТ СН'!$H$9+СВЦЭМ!$D$10+'СЕТ СН'!$H$5-'СЕТ СН'!$H$17</f>
        <v>4932.9886780100005</v>
      </c>
      <c r="Y105" s="37">
        <f>SUMIFS(СВЦЭМ!$C$34:$C$777,СВЦЭМ!$A$34:$A$777,$A105,СВЦЭМ!$B$34:$B$777,Y$83)+'СЕТ СН'!$H$9+СВЦЭМ!$D$10+'СЕТ СН'!$H$5-'СЕТ СН'!$H$17</f>
        <v>5004.2586318399999</v>
      </c>
    </row>
    <row r="106" spans="1:25" ht="15.75" x14ac:dyDescent="0.2">
      <c r="A106" s="36">
        <f t="shared" si="2"/>
        <v>43092</v>
      </c>
      <c r="B106" s="37">
        <f>SUMIFS(СВЦЭМ!$C$34:$C$777,СВЦЭМ!$A$34:$A$777,$A106,СВЦЭМ!$B$34:$B$777,B$83)+'СЕТ СН'!$H$9+СВЦЭМ!$D$10+'СЕТ СН'!$H$5-'СЕТ СН'!$H$17</f>
        <v>5049.1075138199994</v>
      </c>
      <c r="C106" s="37">
        <f>SUMIFS(СВЦЭМ!$C$34:$C$777,СВЦЭМ!$A$34:$A$777,$A106,СВЦЭМ!$B$34:$B$777,C$83)+'СЕТ СН'!$H$9+СВЦЭМ!$D$10+'СЕТ СН'!$H$5-'СЕТ СН'!$H$17</f>
        <v>5080.87599469</v>
      </c>
      <c r="D106" s="37">
        <f>SUMIFS(СВЦЭМ!$C$34:$C$777,СВЦЭМ!$A$34:$A$777,$A106,СВЦЭМ!$B$34:$B$777,D$83)+'СЕТ СН'!$H$9+СВЦЭМ!$D$10+'СЕТ СН'!$H$5-'СЕТ СН'!$H$17</f>
        <v>5112.4443539799995</v>
      </c>
      <c r="E106" s="37">
        <f>SUMIFS(СВЦЭМ!$C$34:$C$777,СВЦЭМ!$A$34:$A$777,$A106,СВЦЭМ!$B$34:$B$777,E$83)+'СЕТ СН'!$H$9+СВЦЭМ!$D$10+'СЕТ СН'!$H$5-'СЕТ СН'!$H$17</f>
        <v>5116.2041924900004</v>
      </c>
      <c r="F106" s="37">
        <f>SUMIFS(СВЦЭМ!$C$34:$C$777,СВЦЭМ!$A$34:$A$777,$A106,СВЦЭМ!$B$34:$B$777,F$83)+'СЕТ СН'!$H$9+СВЦЭМ!$D$10+'СЕТ СН'!$H$5-'СЕТ СН'!$H$17</f>
        <v>5119.79244105</v>
      </c>
      <c r="G106" s="37">
        <f>SUMIFS(СВЦЭМ!$C$34:$C$777,СВЦЭМ!$A$34:$A$777,$A106,СВЦЭМ!$B$34:$B$777,G$83)+'СЕТ СН'!$H$9+СВЦЭМ!$D$10+'СЕТ СН'!$H$5-'СЕТ СН'!$H$17</f>
        <v>5120.9000454899997</v>
      </c>
      <c r="H106" s="37">
        <f>SUMIFS(СВЦЭМ!$C$34:$C$777,СВЦЭМ!$A$34:$A$777,$A106,СВЦЭМ!$B$34:$B$777,H$83)+'СЕТ СН'!$H$9+СВЦЭМ!$D$10+'СЕТ СН'!$H$5-'СЕТ СН'!$H$17</f>
        <v>5113.1696517999999</v>
      </c>
      <c r="I106" s="37">
        <f>SUMIFS(СВЦЭМ!$C$34:$C$777,СВЦЭМ!$A$34:$A$777,$A106,СВЦЭМ!$B$34:$B$777,I$83)+'СЕТ СН'!$H$9+СВЦЭМ!$D$10+'СЕТ СН'!$H$5-'СЕТ СН'!$H$17</f>
        <v>5053.4451719099998</v>
      </c>
      <c r="J106" s="37">
        <f>SUMIFS(СВЦЭМ!$C$34:$C$777,СВЦЭМ!$A$34:$A$777,$A106,СВЦЭМ!$B$34:$B$777,J$83)+'СЕТ СН'!$H$9+СВЦЭМ!$D$10+'СЕТ СН'!$H$5-'СЕТ СН'!$H$17</f>
        <v>4981.4515331299999</v>
      </c>
      <c r="K106" s="37">
        <f>SUMIFS(СВЦЭМ!$C$34:$C$777,СВЦЭМ!$A$34:$A$777,$A106,СВЦЭМ!$B$34:$B$777,K$83)+'СЕТ СН'!$H$9+СВЦЭМ!$D$10+'СЕТ СН'!$H$5-'СЕТ СН'!$H$17</f>
        <v>4891.2312892600003</v>
      </c>
      <c r="L106" s="37">
        <f>SUMIFS(СВЦЭМ!$C$34:$C$777,СВЦЭМ!$A$34:$A$777,$A106,СВЦЭМ!$B$34:$B$777,L$83)+'СЕТ СН'!$H$9+СВЦЭМ!$D$10+'СЕТ СН'!$H$5-'СЕТ СН'!$H$17</f>
        <v>4811.4080405200002</v>
      </c>
      <c r="M106" s="37">
        <f>SUMIFS(СВЦЭМ!$C$34:$C$777,СВЦЭМ!$A$34:$A$777,$A106,СВЦЭМ!$B$34:$B$777,M$83)+'СЕТ СН'!$H$9+СВЦЭМ!$D$10+'СЕТ СН'!$H$5-'СЕТ СН'!$H$17</f>
        <v>4801.0868422799995</v>
      </c>
      <c r="N106" s="37">
        <f>SUMIFS(СВЦЭМ!$C$34:$C$777,СВЦЭМ!$A$34:$A$777,$A106,СВЦЭМ!$B$34:$B$777,N$83)+'СЕТ СН'!$H$9+СВЦЭМ!$D$10+'СЕТ СН'!$H$5-'СЕТ СН'!$H$17</f>
        <v>4818.1074685599997</v>
      </c>
      <c r="O106" s="37">
        <f>SUMIFS(СВЦЭМ!$C$34:$C$777,СВЦЭМ!$A$34:$A$777,$A106,СВЦЭМ!$B$34:$B$777,O$83)+'СЕТ СН'!$H$9+СВЦЭМ!$D$10+'СЕТ СН'!$H$5-'СЕТ СН'!$H$17</f>
        <v>4840.5974474899995</v>
      </c>
      <c r="P106" s="37">
        <f>SUMIFS(СВЦЭМ!$C$34:$C$777,СВЦЭМ!$A$34:$A$777,$A106,СВЦЭМ!$B$34:$B$777,P$83)+'СЕТ СН'!$H$9+СВЦЭМ!$D$10+'СЕТ СН'!$H$5-'СЕТ СН'!$H$17</f>
        <v>4855.5517140000002</v>
      </c>
      <c r="Q106" s="37">
        <f>SUMIFS(СВЦЭМ!$C$34:$C$777,СВЦЭМ!$A$34:$A$777,$A106,СВЦЭМ!$B$34:$B$777,Q$83)+'СЕТ СН'!$H$9+СВЦЭМ!$D$10+'СЕТ СН'!$H$5-'СЕТ СН'!$H$17</f>
        <v>4858.3693428799997</v>
      </c>
      <c r="R106" s="37">
        <f>SUMIFS(СВЦЭМ!$C$34:$C$777,СВЦЭМ!$A$34:$A$777,$A106,СВЦЭМ!$B$34:$B$777,R$83)+'СЕТ СН'!$H$9+СВЦЭМ!$D$10+'СЕТ СН'!$H$5-'СЕТ СН'!$H$17</f>
        <v>4855.8643187600001</v>
      </c>
      <c r="S106" s="37">
        <f>SUMIFS(СВЦЭМ!$C$34:$C$777,СВЦЭМ!$A$34:$A$777,$A106,СВЦЭМ!$B$34:$B$777,S$83)+'СЕТ СН'!$H$9+СВЦЭМ!$D$10+'СЕТ СН'!$H$5-'СЕТ СН'!$H$17</f>
        <v>4815.9349795999997</v>
      </c>
      <c r="T106" s="37">
        <f>SUMIFS(СВЦЭМ!$C$34:$C$777,СВЦЭМ!$A$34:$A$777,$A106,СВЦЭМ!$B$34:$B$777,T$83)+'СЕТ СН'!$H$9+СВЦЭМ!$D$10+'СЕТ СН'!$H$5-'СЕТ СН'!$H$17</f>
        <v>4783.6579846200002</v>
      </c>
      <c r="U106" s="37">
        <f>SUMIFS(СВЦЭМ!$C$34:$C$777,СВЦЭМ!$A$34:$A$777,$A106,СВЦЭМ!$B$34:$B$777,U$83)+'СЕТ СН'!$H$9+СВЦЭМ!$D$10+'СЕТ СН'!$H$5-'СЕТ СН'!$H$17</f>
        <v>4790.6016371900005</v>
      </c>
      <c r="V106" s="37">
        <f>SUMIFS(СВЦЭМ!$C$34:$C$777,СВЦЭМ!$A$34:$A$777,$A106,СВЦЭМ!$B$34:$B$777,V$83)+'СЕТ СН'!$H$9+СВЦЭМ!$D$10+'СЕТ СН'!$H$5-'СЕТ СН'!$H$17</f>
        <v>4810.3532385099998</v>
      </c>
      <c r="W106" s="37">
        <f>SUMIFS(СВЦЭМ!$C$34:$C$777,СВЦЭМ!$A$34:$A$777,$A106,СВЦЭМ!$B$34:$B$777,W$83)+'СЕТ СН'!$H$9+СВЦЭМ!$D$10+'СЕТ СН'!$H$5-'СЕТ СН'!$H$17</f>
        <v>4865.9642973999999</v>
      </c>
      <c r="X106" s="37">
        <f>SUMIFS(СВЦЭМ!$C$34:$C$777,СВЦЭМ!$A$34:$A$777,$A106,СВЦЭМ!$B$34:$B$777,X$83)+'СЕТ СН'!$H$9+СВЦЭМ!$D$10+'СЕТ СН'!$H$5-'СЕТ СН'!$H$17</f>
        <v>4931.4965770199997</v>
      </c>
      <c r="Y106" s="37">
        <f>SUMIFS(СВЦЭМ!$C$34:$C$777,СВЦЭМ!$A$34:$A$777,$A106,СВЦЭМ!$B$34:$B$777,Y$83)+'СЕТ СН'!$H$9+СВЦЭМ!$D$10+'СЕТ СН'!$H$5-'СЕТ СН'!$H$17</f>
        <v>4969.7093607799998</v>
      </c>
    </row>
    <row r="107" spans="1:25" ht="15.75" x14ac:dyDescent="0.2">
      <c r="A107" s="36">
        <f t="shared" si="2"/>
        <v>43093</v>
      </c>
      <c r="B107" s="37">
        <f>SUMIFS(СВЦЭМ!$C$34:$C$777,СВЦЭМ!$A$34:$A$777,$A107,СВЦЭМ!$B$34:$B$777,B$83)+'СЕТ СН'!$H$9+СВЦЭМ!$D$10+'СЕТ СН'!$H$5-'СЕТ СН'!$H$17</f>
        <v>5045.8474469900002</v>
      </c>
      <c r="C107" s="37">
        <f>SUMIFS(СВЦЭМ!$C$34:$C$777,СВЦЭМ!$A$34:$A$777,$A107,СВЦЭМ!$B$34:$B$777,C$83)+'СЕТ СН'!$H$9+СВЦЭМ!$D$10+'СЕТ СН'!$H$5-'СЕТ СН'!$H$17</f>
        <v>5077.6937779500004</v>
      </c>
      <c r="D107" s="37">
        <f>SUMIFS(СВЦЭМ!$C$34:$C$777,СВЦЭМ!$A$34:$A$777,$A107,СВЦЭМ!$B$34:$B$777,D$83)+'СЕТ СН'!$H$9+СВЦЭМ!$D$10+'СЕТ СН'!$H$5-'СЕТ СН'!$H$17</f>
        <v>5113.2843890300001</v>
      </c>
      <c r="E107" s="37">
        <f>SUMIFS(СВЦЭМ!$C$34:$C$777,СВЦЭМ!$A$34:$A$777,$A107,СВЦЭМ!$B$34:$B$777,E$83)+'СЕТ СН'!$H$9+СВЦЭМ!$D$10+'СЕТ СН'!$H$5-'СЕТ СН'!$H$17</f>
        <v>5116.2635853499996</v>
      </c>
      <c r="F107" s="37">
        <f>SUMIFS(СВЦЭМ!$C$34:$C$777,СВЦЭМ!$A$34:$A$777,$A107,СВЦЭМ!$B$34:$B$777,F$83)+'СЕТ СН'!$H$9+СВЦЭМ!$D$10+'СЕТ СН'!$H$5-'СЕТ СН'!$H$17</f>
        <v>5117.4350445099999</v>
      </c>
      <c r="G107" s="37">
        <f>SUMIFS(СВЦЭМ!$C$34:$C$777,СВЦЭМ!$A$34:$A$777,$A107,СВЦЭМ!$B$34:$B$777,G$83)+'СЕТ СН'!$H$9+СВЦЭМ!$D$10+'СЕТ СН'!$H$5-'СЕТ СН'!$H$17</f>
        <v>5118.3775996599998</v>
      </c>
      <c r="H107" s="37">
        <f>SUMIFS(СВЦЭМ!$C$34:$C$777,СВЦЭМ!$A$34:$A$777,$A107,СВЦЭМ!$B$34:$B$777,H$83)+'СЕТ СН'!$H$9+СВЦЭМ!$D$10+'СЕТ СН'!$H$5-'СЕТ СН'!$H$17</f>
        <v>5110.8521816000002</v>
      </c>
      <c r="I107" s="37">
        <f>SUMIFS(СВЦЭМ!$C$34:$C$777,СВЦЭМ!$A$34:$A$777,$A107,СВЦЭМ!$B$34:$B$777,I$83)+'СЕТ СН'!$H$9+СВЦЭМ!$D$10+'СЕТ СН'!$H$5-'СЕТ СН'!$H$17</f>
        <v>5065.2867709399998</v>
      </c>
      <c r="J107" s="37">
        <f>SUMIFS(СВЦЭМ!$C$34:$C$777,СВЦЭМ!$A$34:$A$777,$A107,СВЦЭМ!$B$34:$B$777,J$83)+'СЕТ СН'!$H$9+СВЦЭМ!$D$10+'СЕТ СН'!$H$5-'СЕТ СН'!$H$17</f>
        <v>5004.2689742900002</v>
      </c>
      <c r="K107" s="37">
        <f>SUMIFS(СВЦЭМ!$C$34:$C$777,СВЦЭМ!$A$34:$A$777,$A107,СВЦЭМ!$B$34:$B$777,K$83)+'СЕТ СН'!$H$9+СВЦЭМ!$D$10+'СЕТ СН'!$H$5-'СЕТ СН'!$H$17</f>
        <v>4909.1874427700004</v>
      </c>
      <c r="L107" s="37">
        <f>SUMIFS(СВЦЭМ!$C$34:$C$777,СВЦЭМ!$A$34:$A$777,$A107,СВЦЭМ!$B$34:$B$777,L$83)+'СЕТ СН'!$H$9+СВЦЭМ!$D$10+'СЕТ СН'!$H$5-'СЕТ СН'!$H$17</f>
        <v>4826.4067073999995</v>
      </c>
      <c r="M107" s="37">
        <f>SUMIFS(СВЦЭМ!$C$34:$C$777,СВЦЭМ!$A$34:$A$777,$A107,СВЦЭМ!$B$34:$B$777,M$83)+'СЕТ СН'!$H$9+СВЦЭМ!$D$10+'СЕТ СН'!$H$5-'СЕТ СН'!$H$17</f>
        <v>4805.2752234500003</v>
      </c>
      <c r="N107" s="37">
        <f>SUMIFS(СВЦЭМ!$C$34:$C$777,СВЦЭМ!$A$34:$A$777,$A107,СВЦЭМ!$B$34:$B$777,N$83)+'СЕТ СН'!$H$9+СВЦЭМ!$D$10+'СЕТ СН'!$H$5-'СЕТ СН'!$H$17</f>
        <v>4817.2394232099996</v>
      </c>
      <c r="O107" s="37">
        <f>SUMIFS(СВЦЭМ!$C$34:$C$777,СВЦЭМ!$A$34:$A$777,$A107,СВЦЭМ!$B$34:$B$777,O$83)+'СЕТ СН'!$H$9+СВЦЭМ!$D$10+'СЕТ СН'!$H$5-'СЕТ СН'!$H$17</f>
        <v>4829.5002371299997</v>
      </c>
      <c r="P107" s="37">
        <f>SUMIFS(СВЦЭМ!$C$34:$C$777,СВЦЭМ!$A$34:$A$777,$A107,СВЦЭМ!$B$34:$B$777,P$83)+'СЕТ СН'!$H$9+СВЦЭМ!$D$10+'СЕТ СН'!$H$5-'СЕТ СН'!$H$17</f>
        <v>4834.9403298899997</v>
      </c>
      <c r="Q107" s="37">
        <f>SUMIFS(СВЦЭМ!$C$34:$C$777,СВЦЭМ!$A$34:$A$777,$A107,СВЦЭМ!$B$34:$B$777,Q$83)+'СЕТ СН'!$H$9+СВЦЭМ!$D$10+'СЕТ СН'!$H$5-'СЕТ СН'!$H$17</f>
        <v>4837.5094469599999</v>
      </c>
      <c r="R107" s="37">
        <f>SUMIFS(СВЦЭМ!$C$34:$C$777,СВЦЭМ!$A$34:$A$777,$A107,СВЦЭМ!$B$34:$B$777,R$83)+'СЕТ СН'!$H$9+СВЦЭМ!$D$10+'СЕТ СН'!$H$5-'СЕТ СН'!$H$17</f>
        <v>4835.6727157699997</v>
      </c>
      <c r="S107" s="37">
        <f>SUMIFS(СВЦЭМ!$C$34:$C$777,СВЦЭМ!$A$34:$A$777,$A107,СВЦЭМ!$B$34:$B$777,S$83)+'СЕТ СН'!$H$9+СВЦЭМ!$D$10+'СЕТ СН'!$H$5-'СЕТ СН'!$H$17</f>
        <v>4802.0467425200004</v>
      </c>
      <c r="T107" s="37">
        <f>SUMIFS(СВЦЭМ!$C$34:$C$777,СВЦЭМ!$A$34:$A$777,$A107,СВЦЭМ!$B$34:$B$777,T$83)+'СЕТ СН'!$H$9+СВЦЭМ!$D$10+'СЕТ СН'!$H$5-'СЕТ СН'!$H$17</f>
        <v>4761.6663770300001</v>
      </c>
      <c r="U107" s="37">
        <f>SUMIFS(СВЦЭМ!$C$34:$C$777,СВЦЭМ!$A$34:$A$777,$A107,СВЦЭМ!$B$34:$B$777,U$83)+'СЕТ СН'!$H$9+СВЦЭМ!$D$10+'СЕТ СН'!$H$5-'СЕТ СН'!$H$17</f>
        <v>4766.4059677400001</v>
      </c>
      <c r="V107" s="37">
        <f>SUMIFS(СВЦЭМ!$C$34:$C$777,СВЦЭМ!$A$34:$A$777,$A107,СВЦЭМ!$B$34:$B$777,V$83)+'СЕТ СН'!$H$9+СВЦЭМ!$D$10+'СЕТ СН'!$H$5-'СЕТ СН'!$H$17</f>
        <v>4783.1752180799995</v>
      </c>
      <c r="W107" s="37">
        <f>SUMIFS(СВЦЭМ!$C$34:$C$777,СВЦЭМ!$A$34:$A$777,$A107,СВЦЭМ!$B$34:$B$777,W$83)+'СЕТ СН'!$H$9+СВЦЭМ!$D$10+'СЕТ СН'!$H$5-'СЕТ СН'!$H$17</f>
        <v>4837.5459875899996</v>
      </c>
      <c r="X107" s="37">
        <f>SUMIFS(СВЦЭМ!$C$34:$C$777,СВЦЭМ!$A$34:$A$777,$A107,СВЦЭМ!$B$34:$B$777,X$83)+'СЕТ СН'!$H$9+СВЦЭМ!$D$10+'СЕТ СН'!$H$5-'СЕТ СН'!$H$17</f>
        <v>4913.2135698299999</v>
      </c>
      <c r="Y107" s="37">
        <f>SUMIFS(СВЦЭМ!$C$34:$C$777,СВЦЭМ!$A$34:$A$777,$A107,СВЦЭМ!$B$34:$B$777,Y$83)+'СЕТ СН'!$H$9+СВЦЭМ!$D$10+'СЕТ СН'!$H$5-'СЕТ СН'!$H$17</f>
        <v>4983.0452468100002</v>
      </c>
    </row>
    <row r="108" spans="1:25" ht="15.75" x14ac:dyDescent="0.2">
      <c r="A108" s="36">
        <f t="shared" si="2"/>
        <v>43094</v>
      </c>
      <c r="B108" s="37">
        <f>SUMIFS(СВЦЭМ!$C$34:$C$777,СВЦЭМ!$A$34:$A$777,$A108,СВЦЭМ!$B$34:$B$777,B$83)+'СЕТ СН'!$H$9+СВЦЭМ!$D$10+'СЕТ СН'!$H$5-'СЕТ СН'!$H$17</f>
        <v>5073.8799367000001</v>
      </c>
      <c r="C108" s="37">
        <f>SUMIFS(СВЦЭМ!$C$34:$C$777,СВЦЭМ!$A$34:$A$777,$A108,СВЦЭМ!$B$34:$B$777,C$83)+'СЕТ СН'!$H$9+СВЦЭМ!$D$10+'СЕТ СН'!$H$5-'СЕТ СН'!$H$17</f>
        <v>5106.1567493499997</v>
      </c>
      <c r="D108" s="37">
        <f>SUMIFS(СВЦЭМ!$C$34:$C$777,СВЦЭМ!$A$34:$A$777,$A108,СВЦЭМ!$B$34:$B$777,D$83)+'СЕТ СН'!$H$9+СВЦЭМ!$D$10+'СЕТ СН'!$H$5-'СЕТ СН'!$H$17</f>
        <v>5148.3301799700002</v>
      </c>
      <c r="E108" s="37">
        <f>SUMIFS(СВЦЭМ!$C$34:$C$777,СВЦЭМ!$A$34:$A$777,$A108,СВЦЭМ!$B$34:$B$777,E$83)+'СЕТ СН'!$H$9+СВЦЭМ!$D$10+'СЕТ СН'!$H$5-'СЕТ СН'!$H$17</f>
        <v>5158.3452574299999</v>
      </c>
      <c r="F108" s="37">
        <f>SUMIFS(СВЦЭМ!$C$34:$C$777,СВЦЭМ!$A$34:$A$777,$A108,СВЦЭМ!$B$34:$B$777,F$83)+'СЕТ СН'!$H$9+СВЦЭМ!$D$10+'СЕТ СН'!$H$5-'СЕТ СН'!$H$17</f>
        <v>5158.7939976500002</v>
      </c>
      <c r="G108" s="37">
        <f>SUMIFS(СВЦЭМ!$C$34:$C$777,СВЦЭМ!$A$34:$A$777,$A108,СВЦЭМ!$B$34:$B$777,G$83)+'СЕТ СН'!$H$9+СВЦЭМ!$D$10+'СЕТ СН'!$H$5-'СЕТ СН'!$H$17</f>
        <v>5145.0189119300003</v>
      </c>
      <c r="H108" s="37">
        <f>SUMIFS(СВЦЭМ!$C$34:$C$777,СВЦЭМ!$A$34:$A$777,$A108,СВЦЭМ!$B$34:$B$777,H$83)+'СЕТ СН'!$H$9+СВЦЭМ!$D$10+'СЕТ СН'!$H$5-'СЕТ СН'!$H$17</f>
        <v>5089.8960307099996</v>
      </c>
      <c r="I108" s="37">
        <f>SUMIFS(СВЦЭМ!$C$34:$C$777,СВЦЭМ!$A$34:$A$777,$A108,СВЦЭМ!$B$34:$B$777,I$83)+'СЕТ СН'!$H$9+СВЦЭМ!$D$10+'СЕТ СН'!$H$5-'СЕТ СН'!$H$17</f>
        <v>4993.4890028299997</v>
      </c>
      <c r="J108" s="37">
        <f>SUMIFS(СВЦЭМ!$C$34:$C$777,СВЦЭМ!$A$34:$A$777,$A108,СВЦЭМ!$B$34:$B$777,J$83)+'СЕТ СН'!$H$9+СВЦЭМ!$D$10+'СЕТ СН'!$H$5-'СЕТ СН'!$H$17</f>
        <v>4959.2612322900004</v>
      </c>
      <c r="K108" s="37">
        <f>SUMIFS(СВЦЭМ!$C$34:$C$777,СВЦЭМ!$A$34:$A$777,$A108,СВЦЭМ!$B$34:$B$777,K$83)+'СЕТ СН'!$H$9+СВЦЭМ!$D$10+'СЕТ СН'!$H$5-'СЕТ СН'!$H$17</f>
        <v>4887.7610750799995</v>
      </c>
      <c r="L108" s="37">
        <f>SUMIFS(СВЦЭМ!$C$34:$C$777,СВЦЭМ!$A$34:$A$777,$A108,СВЦЭМ!$B$34:$B$777,L$83)+'СЕТ СН'!$H$9+СВЦЭМ!$D$10+'СЕТ СН'!$H$5-'СЕТ СН'!$H$17</f>
        <v>4824.3496686099998</v>
      </c>
      <c r="M108" s="37">
        <f>SUMIFS(СВЦЭМ!$C$34:$C$777,СВЦЭМ!$A$34:$A$777,$A108,СВЦЭМ!$B$34:$B$777,M$83)+'СЕТ СН'!$H$9+СВЦЭМ!$D$10+'СЕТ СН'!$H$5-'СЕТ СН'!$H$17</f>
        <v>4815.9544553400001</v>
      </c>
      <c r="N108" s="37">
        <f>SUMIFS(СВЦЭМ!$C$34:$C$777,СВЦЭМ!$A$34:$A$777,$A108,СВЦЭМ!$B$34:$B$777,N$83)+'СЕТ СН'!$H$9+СВЦЭМ!$D$10+'СЕТ СН'!$H$5-'СЕТ СН'!$H$17</f>
        <v>4831.5530844200002</v>
      </c>
      <c r="O108" s="37">
        <f>SUMIFS(СВЦЭМ!$C$34:$C$777,СВЦЭМ!$A$34:$A$777,$A108,СВЦЭМ!$B$34:$B$777,O$83)+'СЕТ СН'!$H$9+СВЦЭМ!$D$10+'СЕТ СН'!$H$5-'СЕТ СН'!$H$17</f>
        <v>4840.8453884999999</v>
      </c>
      <c r="P108" s="37">
        <f>SUMIFS(СВЦЭМ!$C$34:$C$777,СВЦЭМ!$A$34:$A$777,$A108,СВЦЭМ!$B$34:$B$777,P$83)+'СЕТ СН'!$H$9+СВЦЭМ!$D$10+'СЕТ СН'!$H$5-'СЕТ СН'!$H$17</f>
        <v>4846.9237014700002</v>
      </c>
      <c r="Q108" s="37">
        <f>SUMIFS(СВЦЭМ!$C$34:$C$777,СВЦЭМ!$A$34:$A$777,$A108,СВЦЭМ!$B$34:$B$777,Q$83)+'СЕТ СН'!$H$9+СВЦЭМ!$D$10+'СЕТ СН'!$H$5-'СЕТ СН'!$H$17</f>
        <v>4848.33825376</v>
      </c>
      <c r="R108" s="37">
        <f>SUMIFS(СВЦЭМ!$C$34:$C$777,СВЦЭМ!$A$34:$A$777,$A108,СВЦЭМ!$B$34:$B$777,R$83)+'СЕТ СН'!$H$9+СВЦЭМ!$D$10+'СЕТ СН'!$H$5-'СЕТ СН'!$H$17</f>
        <v>4851.3122103400001</v>
      </c>
      <c r="S108" s="37">
        <f>SUMIFS(СВЦЭМ!$C$34:$C$777,СВЦЭМ!$A$34:$A$777,$A108,СВЦЭМ!$B$34:$B$777,S$83)+'СЕТ СН'!$H$9+СВЦЭМ!$D$10+'СЕТ СН'!$H$5-'СЕТ СН'!$H$17</f>
        <v>4824.3113661799998</v>
      </c>
      <c r="T108" s="37">
        <f>SUMIFS(СВЦЭМ!$C$34:$C$777,СВЦЭМ!$A$34:$A$777,$A108,СВЦЭМ!$B$34:$B$777,T$83)+'СЕТ СН'!$H$9+СВЦЭМ!$D$10+'СЕТ СН'!$H$5-'СЕТ СН'!$H$17</f>
        <v>4790.7105129199999</v>
      </c>
      <c r="U108" s="37">
        <f>SUMIFS(СВЦЭМ!$C$34:$C$777,СВЦЭМ!$A$34:$A$777,$A108,СВЦЭМ!$B$34:$B$777,U$83)+'СЕТ СН'!$H$9+СВЦЭМ!$D$10+'СЕТ СН'!$H$5-'СЕТ СН'!$H$17</f>
        <v>4792.9702169600005</v>
      </c>
      <c r="V108" s="37">
        <f>SUMIFS(СВЦЭМ!$C$34:$C$777,СВЦЭМ!$A$34:$A$777,$A108,СВЦЭМ!$B$34:$B$777,V$83)+'СЕТ СН'!$H$9+СВЦЭМ!$D$10+'СЕТ СН'!$H$5-'СЕТ СН'!$H$17</f>
        <v>4809.8050646900001</v>
      </c>
      <c r="W108" s="37">
        <f>SUMIFS(СВЦЭМ!$C$34:$C$777,СВЦЭМ!$A$34:$A$777,$A108,СВЦЭМ!$B$34:$B$777,W$83)+'СЕТ СН'!$H$9+СВЦЭМ!$D$10+'СЕТ СН'!$H$5-'СЕТ СН'!$H$17</f>
        <v>4868.6269623500002</v>
      </c>
      <c r="X108" s="37">
        <f>SUMIFS(СВЦЭМ!$C$34:$C$777,СВЦЭМ!$A$34:$A$777,$A108,СВЦЭМ!$B$34:$B$777,X$83)+'СЕТ СН'!$H$9+СВЦЭМ!$D$10+'СЕТ СН'!$H$5-'СЕТ СН'!$H$17</f>
        <v>4938.9857396099997</v>
      </c>
      <c r="Y108" s="37">
        <f>SUMIFS(СВЦЭМ!$C$34:$C$777,СВЦЭМ!$A$34:$A$777,$A108,СВЦЭМ!$B$34:$B$777,Y$83)+'СЕТ СН'!$H$9+СВЦЭМ!$D$10+'СЕТ СН'!$H$5-'СЕТ СН'!$H$17</f>
        <v>5007.5410711099994</v>
      </c>
    </row>
    <row r="109" spans="1:25" ht="15.75" x14ac:dyDescent="0.2">
      <c r="A109" s="36">
        <f t="shared" si="2"/>
        <v>43095</v>
      </c>
      <c r="B109" s="37">
        <f>SUMIFS(СВЦЭМ!$C$34:$C$777,СВЦЭМ!$A$34:$A$777,$A109,СВЦЭМ!$B$34:$B$777,B$83)+'СЕТ СН'!$H$9+СВЦЭМ!$D$10+'СЕТ СН'!$H$5-'СЕТ СН'!$H$17</f>
        <v>5066.4608735800002</v>
      </c>
      <c r="C109" s="37">
        <f>SUMIFS(СВЦЭМ!$C$34:$C$777,СВЦЭМ!$A$34:$A$777,$A109,СВЦЭМ!$B$34:$B$777,C$83)+'СЕТ СН'!$H$9+СВЦЭМ!$D$10+'СЕТ СН'!$H$5-'СЕТ СН'!$H$17</f>
        <v>5103.3326543700005</v>
      </c>
      <c r="D109" s="37">
        <f>SUMIFS(СВЦЭМ!$C$34:$C$777,СВЦЭМ!$A$34:$A$777,$A109,СВЦЭМ!$B$34:$B$777,D$83)+'СЕТ СН'!$H$9+СВЦЭМ!$D$10+'СЕТ СН'!$H$5-'СЕТ СН'!$H$17</f>
        <v>5139.0256495200001</v>
      </c>
      <c r="E109" s="37">
        <f>SUMIFS(СВЦЭМ!$C$34:$C$777,СВЦЭМ!$A$34:$A$777,$A109,СВЦЭМ!$B$34:$B$777,E$83)+'СЕТ СН'!$H$9+СВЦЭМ!$D$10+'СЕТ СН'!$H$5-'СЕТ СН'!$H$17</f>
        <v>5142.3134210099997</v>
      </c>
      <c r="F109" s="37">
        <f>SUMIFS(СВЦЭМ!$C$34:$C$777,СВЦЭМ!$A$34:$A$777,$A109,СВЦЭМ!$B$34:$B$777,F$83)+'СЕТ СН'!$H$9+СВЦЭМ!$D$10+'СЕТ СН'!$H$5-'СЕТ СН'!$H$17</f>
        <v>5146.0480107100002</v>
      </c>
      <c r="G109" s="37">
        <f>SUMIFS(СВЦЭМ!$C$34:$C$777,СВЦЭМ!$A$34:$A$777,$A109,СВЦЭМ!$B$34:$B$777,G$83)+'СЕТ СН'!$H$9+СВЦЭМ!$D$10+'СЕТ СН'!$H$5-'СЕТ СН'!$H$17</f>
        <v>5136.3938302500001</v>
      </c>
      <c r="H109" s="37">
        <f>SUMIFS(СВЦЭМ!$C$34:$C$777,СВЦЭМ!$A$34:$A$777,$A109,СВЦЭМ!$B$34:$B$777,H$83)+'СЕТ СН'!$H$9+СВЦЭМ!$D$10+'СЕТ СН'!$H$5-'СЕТ СН'!$H$17</f>
        <v>5087.8150188999998</v>
      </c>
      <c r="I109" s="37">
        <f>SUMIFS(СВЦЭМ!$C$34:$C$777,СВЦЭМ!$A$34:$A$777,$A109,СВЦЭМ!$B$34:$B$777,I$83)+'СЕТ СН'!$H$9+СВЦЭМ!$D$10+'СЕТ СН'!$H$5-'СЕТ СН'!$H$17</f>
        <v>5007.4390762399998</v>
      </c>
      <c r="J109" s="37">
        <f>SUMIFS(СВЦЭМ!$C$34:$C$777,СВЦЭМ!$A$34:$A$777,$A109,СВЦЭМ!$B$34:$B$777,J$83)+'СЕТ СН'!$H$9+СВЦЭМ!$D$10+'СЕТ СН'!$H$5-'СЕТ СН'!$H$17</f>
        <v>4961.8347903499998</v>
      </c>
      <c r="K109" s="37">
        <f>SUMIFS(СВЦЭМ!$C$34:$C$777,СВЦЭМ!$A$34:$A$777,$A109,СВЦЭМ!$B$34:$B$777,K$83)+'СЕТ СН'!$H$9+СВЦЭМ!$D$10+'СЕТ СН'!$H$5-'СЕТ СН'!$H$17</f>
        <v>4888.3699237299998</v>
      </c>
      <c r="L109" s="37">
        <f>SUMIFS(СВЦЭМ!$C$34:$C$777,СВЦЭМ!$A$34:$A$777,$A109,СВЦЭМ!$B$34:$B$777,L$83)+'СЕТ СН'!$H$9+СВЦЭМ!$D$10+'СЕТ СН'!$H$5-'СЕТ СН'!$H$17</f>
        <v>4827.1639405799997</v>
      </c>
      <c r="M109" s="37">
        <f>SUMIFS(СВЦЭМ!$C$34:$C$777,СВЦЭМ!$A$34:$A$777,$A109,СВЦЭМ!$B$34:$B$777,M$83)+'СЕТ СН'!$H$9+СВЦЭМ!$D$10+'СЕТ СН'!$H$5-'СЕТ СН'!$H$17</f>
        <v>4820.8579697200003</v>
      </c>
      <c r="N109" s="37">
        <f>SUMIFS(СВЦЭМ!$C$34:$C$777,СВЦЭМ!$A$34:$A$777,$A109,СВЦЭМ!$B$34:$B$777,N$83)+'СЕТ СН'!$H$9+СВЦЭМ!$D$10+'СЕТ СН'!$H$5-'СЕТ СН'!$H$17</f>
        <v>4836.5647396999993</v>
      </c>
      <c r="O109" s="37">
        <f>SUMIFS(СВЦЭМ!$C$34:$C$777,СВЦЭМ!$A$34:$A$777,$A109,СВЦЭМ!$B$34:$B$777,O$83)+'СЕТ СН'!$H$9+СВЦЭМ!$D$10+'СЕТ СН'!$H$5-'СЕТ СН'!$H$17</f>
        <v>4845.3329055100003</v>
      </c>
      <c r="P109" s="37">
        <f>SUMIFS(СВЦЭМ!$C$34:$C$777,СВЦЭМ!$A$34:$A$777,$A109,СВЦЭМ!$B$34:$B$777,P$83)+'СЕТ СН'!$H$9+СВЦЭМ!$D$10+'СЕТ СН'!$H$5-'СЕТ СН'!$H$17</f>
        <v>4863.5864503699995</v>
      </c>
      <c r="Q109" s="37">
        <f>SUMIFS(СВЦЭМ!$C$34:$C$777,СВЦЭМ!$A$34:$A$777,$A109,СВЦЭМ!$B$34:$B$777,Q$83)+'СЕТ СН'!$H$9+СВЦЭМ!$D$10+'СЕТ СН'!$H$5-'СЕТ СН'!$H$17</f>
        <v>4865.42725488</v>
      </c>
      <c r="R109" s="37">
        <f>SUMIFS(СВЦЭМ!$C$34:$C$777,СВЦЭМ!$A$34:$A$777,$A109,СВЦЭМ!$B$34:$B$777,R$83)+'СЕТ СН'!$H$9+СВЦЭМ!$D$10+'СЕТ СН'!$H$5-'СЕТ СН'!$H$17</f>
        <v>4867.3833999899998</v>
      </c>
      <c r="S109" s="37">
        <f>SUMIFS(СВЦЭМ!$C$34:$C$777,СВЦЭМ!$A$34:$A$777,$A109,СВЦЭМ!$B$34:$B$777,S$83)+'СЕТ СН'!$H$9+СВЦЭМ!$D$10+'СЕТ СН'!$H$5-'СЕТ СН'!$H$17</f>
        <v>4835.0889592700005</v>
      </c>
      <c r="T109" s="37">
        <f>SUMIFS(СВЦЭМ!$C$34:$C$777,СВЦЭМ!$A$34:$A$777,$A109,СВЦЭМ!$B$34:$B$777,T$83)+'СЕТ СН'!$H$9+СВЦЭМ!$D$10+'СЕТ СН'!$H$5-'СЕТ СН'!$H$17</f>
        <v>4796.5673941099994</v>
      </c>
      <c r="U109" s="37">
        <f>SUMIFS(СВЦЭМ!$C$34:$C$777,СВЦЭМ!$A$34:$A$777,$A109,СВЦЭМ!$B$34:$B$777,U$83)+'СЕТ СН'!$H$9+СВЦЭМ!$D$10+'СЕТ СН'!$H$5-'СЕТ СН'!$H$17</f>
        <v>4800.67519687</v>
      </c>
      <c r="V109" s="37">
        <f>SUMIFS(СВЦЭМ!$C$34:$C$777,СВЦЭМ!$A$34:$A$777,$A109,СВЦЭМ!$B$34:$B$777,V$83)+'СЕТ СН'!$H$9+СВЦЭМ!$D$10+'СЕТ СН'!$H$5-'СЕТ СН'!$H$17</f>
        <v>4817.3535044099999</v>
      </c>
      <c r="W109" s="37">
        <f>SUMIFS(СВЦЭМ!$C$34:$C$777,СВЦЭМ!$A$34:$A$777,$A109,СВЦЭМ!$B$34:$B$777,W$83)+'СЕТ СН'!$H$9+СВЦЭМ!$D$10+'СЕТ СН'!$H$5-'СЕТ СН'!$H$17</f>
        <v>4872.4959200699996</v>
      </c>
      <c r="X109" s="37">
        <f>SUMIFS(СВЦЭМ!$C$34:$C$777,СВЦЭМ!$A$34:$A$777,$A109,СВЦЭМ!$B$34:$B$777,X$83)+'СЕТ СН'!$H$9+СВЦЭМ!$D$10+'СЕТ СН'!$H$5-'СЕТ СН'!$H$17</f>
        <v>4949.38680372</v>
      </c>
      <c r="Y109" s="37">
        <f>SUMIFS(СВЦЭМ!$C$34:$C$777,СВЦЭМ!$A$34:$A$777,$A109,СВЦЭМ!$B$34:$B$777,Y$83)+'СЕТ СН'!$H$9+СВЦЭМ!$D$10+'СЕТ СН'!$H$5-'СЕТ СН'!$H$17</f>
        <v>5015.6275791899998</v>
      </c>
    </row>
    <row r="110" spans="1:25" ht="15.75" x14ac:dyDescent="0.2">
      <c r="A110" s="36">
        <f t="shared" si="2"/>
        <v>43096</v>
      </c>
      <c r="B110" s="37">
        <f>SUMIFS(СВЦЭМ!$C$34:$C$777,СВЦЭМ!$A$34:$A$777,$A110,СВЦЭМ!$B$34:$B$777,B$83)+'СЕТ СН'!$H$9+СВЦЭМ!$D$10+'СЕТ СН'!$H$5-'СЕТ СН'!$H$17</f>
        <v>5066.2822746800002</v>
      </c>
      <c r="C110" s="37">
        <f>SUMIFS(СВЦЭМ!$C$34:$C$777,СВЦЭМ!$A$34:$A$777,$A110,СВЦЭМ!$B$34:$B$777,C$83)+'СЕТ СН'!$H$9+СВЦЭМ!$D$10+'СЕТ СН'!$H$5-'СЕТ СН'!$H$17</f>
        <v>5106.4303104000001</v>
      </c>
      <c r="D110" s="37">
        <f>SUMIFS(СВЦЭМ!$C$34:$C$777,СВЦЭМ!$A$34:$A$777,$A110,СВЦЭМ!$B$34:$B$777,D$83)+'СЕТ СН'!$H$9+СВЦЭМ!$D$10+'СЕТ СН'!$H$5-'СЕТ СН'!$H$17</f>
        <v>5146.4411847699994</v>
      </c>
      <c r="E110" s="37">
        <f>SUMIFS(СВЦЭМ!$C$34:$C$777,СВЦЭМ!$A$34:$A$777,$A110,СВЦЭМ!$B$34:$B$777,E$83)+'СЕТ СН'!$H$9+СВЦЭМ!$D$10+'СЕТ СН'!$H$5-'СЕТ СН'!$H$17</f>
        <v>5158.6507939499998</v>
      </c>
      <c r="F110" s="37">
        <f>SUMIFS(СВЦЭМ!$C$34:$C$777,СВЦЭМ!$A$34:$A$777,$A110,СВЦЭМ!$B$34:$B$777,F$83)+'СЕТ СН'!$H$9+СВЦЭМ!$D$10+'СЕТ СН'!$H$5-'СЕТ СН'!$H$17</f>
        <v>5158.3676960800003</v>
      </c>
      <c r="G110" s="37">
        <f>SUMIFS(СВЦЭМ!$C$34:$C$777,СВЦЭМ!$A$34:$A$777,$A110,СВЦЭМ!$B$34:$B$777,G$83)+'СЕТ СН'!$H$9+СВЦЭМ!$D$10+'СЕТ СН'!$H$5-'СЕТ СН'!$H$17</f>
        <v>5139.1686014699999</v>
      </c>
      <c r="H110" s="37">
        <f>SUMIFS(СВЦЭМ!$C$34:$C$777,СВЦЭМ!$A$34:$A$777,$A110,СВЦЭМ!$B$34:$B$777,H$83)+'СЕТ СН'!$H$9+СВЦЭМ!$D$10+'СЕТ СН'!$H$5-'СЕТ СН'!$H$17</f>
        <v>5080.5444741299998</v>
      </c>
      <c r="I110" s="37">
        <f>SUMIFS(СВЦЭМ!$C$34:$C$777,СВЦЭМ!$A$34:$A$777,$A110,СВЦЭМ!$B$34:$B$777,I$83)+'СЕТ СН'!$H$9+СВЦЭМ!$D$10+'СЕТ СН'!$H$5-'СЕТ СН'!$H$17</f>
        <v>5005.0280519999997</v>
      </c>
      <c r="J110" s="37">
        <f>SUMIFS(СВЦЭМ!$C$34:$C$777,СВЦЭМ!$A$34:$A$777,$A110,СВЦЭМ!$B$34:$B$777,J$83)+'СЕТ СН'!$H$9+СВЦЭМ!$D$10+'СЕТ СН'!$H$5-'СЕТ СН'!$H$17</f>
        <v>4952.2702334799997</v>
      </c>
      <c r="K110" s="37">
        <f>SUMIFS(СВЦЭМ!$C$34:$C$777,СВЦЭМ!$A$34:$A$777,$A110,СВЦЭМ!$B$34:$B$777,K$83)+'СЕТ СН'!$H$9+СВЦЭМ!$D$10+'СЕТ СН'!$H$5-'СЕТ СН'!$H$17</f>
        <v>4878.7293714099997</v>
      </c>
      <c r="L110" s="37">
        <f>SUMIFS(СВЦЭМ!$C$34:$C$777,СВЦЭМ!$A$34:$A$777,$A110,СВЦЭМ!$B$34:$B$777,L$83)+'СЕТ СН'!$H$9+СВЦЭМ!$D$10+'СЕТ СН'!$H$5-'СЕТ СН'!$H$17</f>
        <v>4823.3622427400005</v>
      </c>
      <c r="M110" s="37">
        <f>SUMIFS(СВЦЭМ!$C$34:$C$777,СВЦЭМ!$A$34:$A$777,$A110,СВЦЭМ!$B$34:$B$777,M$83)+'СЕТ СН'!$H$9+СВЦЭМ!$D$10+'СЕТ СН'!$H$5-'СЕТ СН'!$H$17</f>
        <v>4812.8943816399997</v>
      </c>
      <c r="N110" s="37">
        <f>SUMIFS(СВЦЭМ!$C$34:$C$777,СВЦЭМ!$A$34:$A$777,$A110,СВЦЭМ!$B$34:$B$777,N$83)+'СЕТ СН'!$H$9+СВЦЭМ!$D$10+'СЕТ СН'!$H$5-'СЕТ СН'!$H$17</f>
        <v>4816.9850405100005</v>
      </c>
      <c r="O110" s="37">
        <f>SUMIFS(СВЦЭМ!$C$34:$C$777,СВЦЭМ!$A$34:$A$777,$A110,СВЦЭМ!$B$34:$B$777,O$83)+'СЕТ СН'!$H$9+СВЦЭМ!$D$10+'СЕТ СН'!$H$5-'СЕТ СН'!$H$17</f>
        <v>4828.1862192499993</v>
      </c>
      <c r="P110" s="37">
        <f>SUMIFS(СВЦЭМ!$C$34:$C$777,СВЦЭМ!$A$34:$A$777,$A110,СВЦЭМ!$B$34:$B$777,P$83)+'СЕТ СН'!$H$9+СВЦЭМ!$D$10+'СЕТ СН'!$H$5-'СЕТ СН'!$H$17</f>
        <v>4845.8708636900001</v>
      </c>
      <c r="Q110" s="37">
        <f>SUMIFS(СВЦЭМ!$C$34:$C$777,СВЦЭМ!$A$34:$A$777,$A110,СВЦЭМ!$B$34:$B$777,Q$83)+'СЕТ СН'!$H$9+СВЦЭМ!$D$10+'СЕТ СН'!$H$5-'СЕТ СН'!$H$17</f>
        <v>4854.1311015699994</v>
      </c>
      <c r="R110" s="37">
        <f>SUMIFS(СВЦЭМ!$C$34:$C$777,СВЦЭМ!$A$34:$A$777,$A110,СВЦЭМ!$B$34:$B$777,R$83)+'СЕТ СН'!$H$9+СВЦЭМ!$D$10+'СЕТ СН'!$H$5-'СЕТ СН'!$H$17</f>
        <v>4852.1219868099997</v>
      </c>
      <c r="S110" s="37">
        <f>SUMIFS(СВЦЭМ!$C$34:$C$777,СВЦЭМ!$A$34:$A$777,$A110,СВЦЭМ!$B$34:$B$777,S$83)+'СЕТ СН'!$H$9+СВЦЭМ!$D$10+'СЕТ СН'!$H$5-'СЕТ СН'!$H$17</f>
        <v>4815.7332073399994</v>
      </c>
      <c r="T110" s="37">
        <f>SUMIFS(СВЦЭМ!$C$34:$C$777,СВЦЭМ!$A$34:$A$777,$A110,СВЦЭМ!$B$34:$B$777,T$83)+'СЕТ СН'!$H$9+СВЦЭМ!$D$10+'СЕТ СН'!$H$5-'СЕТ СН'!$H$17</f>
        <v>4789.57262292</v>
      </c>
      <c r="U110" s="37">
        <f>SUMIFS(СВЦЭМ!$C$34:$C$777,СВЦЭМ!$A$34:$A$777,$A110,СВЦЭМ!$B$34:$B$777,U$83)+'СЕТ СН'!$H$9+СВЦЭМ!$D$10+'СЕТ СН'!$H$5-'СЕТ СН'!$H$17</f>
        <v>4793.1859780100003</v>
      </c>
      <c r="V110" s="37">
        <f>SUMIFS(СВЦЭМ!$C$34:$C$777,СВЦЭМ!$A$34:$A$777,$A110,СВЦЭМ!$B$34:$B$777,V$83)+'СЕТ СН'!$H$9+СВЦЭМ!$D$10+'СЕТ СН'!$H$5-'СЕТ СН'!$H$17</f>
        <v>4803.5085956599996</v>
      </c>
      <c r="W110" s="37">
        <f>SUMIFS(СВЦЭМ!$C$34:$C$777,СВЦЭМ!$A$34:$A$777,$A110,СВЦЭМ!$B$34:$B$777,W$83)+'СЕТ СН'!$H$9+СВЦЭМ!$D$10+'СЕТ СН'!$H$5-'СЕТ СН'!$H$17</f>
        <v>4857.1763132699998</v>
      </c>
      <c r="X110" s="37">
        <f>SUMIFS(СВЦЭМ!$C$34:$C$777,СВЦЭМ!$A$34:$A$777,$A110,СВЦЭМ!$B$34:$B$777,X$83)+'СЕТ СН'!$H$9+СВЦЭМ!$D$10+'СЕТ СН'!$H$5-'СЕТ СН'!$H$17</f>
        <v>4922.9931417600001</v>
      </c>
      <c r="Y110" s="37">
        <f>SUMIFS(СВЦЭМ!$C$34:$C$777,СВЦЭМ!$A$34:$A$777,$A110,СВЦЭМ!$B$34:$B$777,Y$83)+'СЕТ СН'!$H$9+СВЦЭМ!$D$10+'СЕТ СН'!$H$5-'СЕТ СН'!$H$17</f>
        <v>4996.57002388</v>
      </c>
    </row>
    <row r="111" spans="1:25" ht="15.75" x14ac:dyDescent="0.2">
      <c r="A111" s="36">
        <f t="shared" si="2"/>
        <v>43097</v>
      </c>
      <c r="B111" s="37">
        <f>SUMIFS(СВЦЭМ!$C$34:$C$777,СВЦЭМ!$A$34:$A$777,$A111,СВЦЭМ!$B$34:$B$777,B$83)+'СЕТ СН'!$H$9+СВЦЭМ!$D$10+'СЕТ СН'!$H$5-'СЕТ СН'!$H$17</f>
        <v>5052.8732036700003</v>
      </c>
      <c r="C111" s="37">
        <f>SUMIFS(СВЦЭМ!$C$34:$C$777,СВЦЭМ!$A$34:$A$777,$A111,СВЦЭМ!$B$34:$B$777,C$83)+'СЕТ СН'!$H$9+СВЦЭМ!$D$10+'СЕТ СН'!$H$5-'СЕТ СН'!$H$17</f>
        <v>5059.7391036899999</v>
      </c>
      <c r="D111" s="37">
        <f>SUMIFS(СВЦЭМ!$C$34:$C$777,СВЦЭМ!$A$34:$A$777,$A111,СВЦЭМ!$B$34:$B$777,D$83)+'СЕТ СН'!$H$9+СВЦЭМ!$D$10+'СЕТ СН'!$H$5-'СЕТ СН'!$H$17</f>
        <v>5066.87285247</v>
      </c>
      <c r="E111" s="37">
        <f>SUMIFS(СВЦЭМ!$C$34:$C$777,СВЦЭМ!$A$34:$A$777,$A111,СВЦЭМ!$B$34:$B$777,E$83)+'СЕТ СН'!$H$9+СВЦЭМ!$D$10+'СЕТ СН'!$H$5-'СЕТ СН'!$H$17</f>
        <v>5066.33695231</v>
      </c>
      <c r="F111" s="37">
        <f>SUMIFS(СВЦЭМ!$C$34:$C$777,СВЦЭМ!$A$34:$A$777,$A111,СВЦЭМ!$B$34:$B$777,F$83)+'СЕТ СН'!$H$9+СВЦЭМ!$D$10+'СЕТ СН'!$H$5-'СЕТ СН'!$H$17</f>
        <v>5065.5818998699997</v>
      </c>
      <c r="G111" s="37">
        <f>SUMIFS(СВЦЭМ!$C$34:$C$777,СВЦЭМ!$A$34:$A$777,$A111,СВЦЭМ!$B$34:$B$777,G$83)+'СЕТ СН'!$H$9+СВЦЭМ!$D$10+'СЕТ СН'!$H$5-'СЕТ СН'!$H$17</f>
        <v>5071.8532469599995</v>
      </c>
      <c r="H111" s="37">
        <f>SUMIFS(СВЦЭМ!$C$34:$C$777,СВЦЭМ!$A$34:$A$777,$A111,СВЦЭМ!$B$34:$B$777,H$83)+'СЕТ СН'!$H$9+СВЦЭМ!$D$10+'СЕТ СН'!$H$5-'СЕТ СН'!$H$17</f>
        <v>5060.8648133699999</v>
      </c>
      <c r="I111" s="37">
        <f>SUMIFS(СВЦЭМ!$C$34:$C$777,СВЦЭМ!$A$34:$A$777,$A111,СВЦЭМ!$B$34:$B$777,I$83)+'СЕТ СН'!$H$9+СВЦЭМ!$D$10+'СЕТ СН'!$H$5-'СЕТ СН'!$H$17</f>
        <v>4980.7237464199998</v>
      </c>
      <c r="J111" s="37">
        <f>SUMIFS(СВЦЭМ!$C$34:$C$777,СВЦЭМ!$A$34:$A$777,$A111,СВЦЭМ!$B$34:$B$777,J$83)+'СЕТ СН'!$H$9+СВЦЭМ!$D$10+'СЕТ СН'!$H$5-'СЕТ СН'!$H$17</f>
        <v>4923.6761293</v>
      </c>
      <c r="K111" s="37">
        <f>SUMIFS(СВЦЭМ!$C$34:$C$777,СВЦЭМ!$A$34:$A$777,$A111,СВЦЭМ!$B$34:$B$777,K$83)+'СЕТ СН'!$H$9+СВЦЭМ!$D$10+'СЕТ СН'!$H$5-'СЕТ СН'!$H$17</f>
        <v>4864.8470430399993</v>
      </c>
      <c r="L111" s="37">
        <f>SUMIFS(СВЦЭМ!$C$34:$C$777,СВЦЭМ!$A$34:$A$777,$A111,СВЦЭМ!$B$34:$B$777,L$83)+'СЕТ СН'!$H$9+СВЦЭМ!$D$10+'СЕТ СН'!$H$5-'СЕТ СН'!$H$17</f>
        <v>4855.1634913399994</v>
      </c>
      <c r="M111" s="37">
        <f>SUMIFS(СВЦЭМ!$C$34:$C$777,СВЦЭМ!$A$34:$A$777,$A111,СВЦЭМ!$B$34:$B$777,M$83)+'СЕТ СН'!$H$9+СВЦЭМ!$D$10+'СЕТ СН'!$H$5-'СЕТ СН'!$H$17</f>
        <v>4868.3024928200002</v>
      </c>
      <c r="N111" s="37">
        <f>SUMIFS(СВЦЭМ!$C$34:$C$777,СВЦЭМ!$A$34:$A$777,$A111,СВЦЭМ!$B$34:$B$777,N$83)+'СЕТ СН'!$H$9+СВЦЭМ!$D$10+'СЕТ СН'!$H$5-'СЕТ СН'!$H$17</f>
        <v>4885.6895563199996</v>
      </c>
      <c r="O111" s="37">
        <f>SUMIFS(СВЦЭМ!$C$34:$C$777,СВЦЭМ!$A$34:$A$777,$A111,СВЦЭМ!$B$34:$B$777,O$83)+'СЕТ СН'!$H$9+СВЦЭМ!$D$10+'СЕТ СН'!$H$5-'СЕТ СН'!$H$17</f>
        <v>4897.1593288599997</v>
      </c>
      <c r="P111" s="37">
        <f>SUMIFS(СВЦЭМ!$C$34:$C$777,СВЦЭМ!$A$34:$A$777,$A111,СВЦЭМ!$B$34:$B$777,P$83)+'СЕТ СН'!$H$9+СВЦЭМ!$D$10+'СЕТ СН'!$H$5-'СЕТ СН'!$H$17</f>
        <v>4902.2879568400003</v>
      </c>
      <c r="Q111" s="37">
        <f>SUMIFS(СВЦЭМ!$C$34:$C$777,СВЦЭМ!$A$34:$A$777,$A111,СВЦЭМ!$B$34:$B$777,Q$83)+'СЕТ СН'!$H$9+СВЦЭМ!$D$10+'СЕТ СН'!$H$5-'СЕТ СН'!$H$17</f>
        <v>4912.8200931499996</v>
      </c>
      <c r="R111" s="37">
        <f>SUMIFS(СВЦЭМ!$C$34:$C$777,СВЦЭМ!$A$34:$A$777,$A111,СВЦЭМ!$B$34:$B$777,R$83)+'СЕТ СН'!$H$9+СВЦЭМ!$D$10+'СЕТ СН'!$H$5-'СЕТ СН'!$H$17</f>
        <v>4923.5135331800002</v>
      </c>
      <c r="S111" s="37">
        <f>SUMIFS(СВЦЭМ!$C$34:$C$777,СВЦЭМ!$A$34:$A$777,$A111,СВЦЭМ!$B$34:$B$777,S$83)+'СЕТ СН'!$H$9+СВЦЭМ!$D$10+'СЕТ СН'!$H$5-'СЕТ СН'!$H$17</f>
        <v>4911.8844913800003</v>
      </c>
      <c r="T111" s="37">
        <f>SUMIFS(СВЦЭМ!$C$34:$C$777,СВЦЭМ!$A$34:$A$777,$A111,СВЦЭМ!$B$34:$B$777,T$83)+'СЕТ СН'!$H$9+СВЦЭМ!$D$10+'СЕТ СН'!$H$5-'СЕТ СН'!$H$17</f>
        <v>4908.1296738000001</v>
      </c>
      <c r="U111" s="37">
        <f>SUMIFS(СВЦЭМ!$C$34:$C$777,СВЦЭМ!$A$34:$A$777,$A111,СВЦЭМ!$B$34:$B$777,U$83)+'СЕТ СН'!$H$9+СВЦЭМ!$D$10+'СЕТ СН'!$H$5-'СЕТ СН'!$H$17</f>
        <v>4907.4090038200002</v>
      </c>
      <c r="V111" s="37">
        <f>SUMIFS(СВЦЭМ!$C$34:$C$777,СВЦЭМ!$A$34:$A$777,$A111,СВЦЭМ!$B$34:$B$777,V$83)+'СЕТ СН'!$H$9+СВЦЭМ!$D$10+'СЕТ СН'!$H$5-'СЕТ СН'!$H$17</f>
        <v>4892.1291926499998</v>
      </c>
      <c r="W111" s="37">
        <f>SUMIFS(СВЦЭМ!$C$34:$C$777,СВЦЭМ!$A$34:$A$777,$A111,СВЦЭМ!$B$34:$B$777,W$83)+'СЕТ СН'!$H$9+СВЦЭМ!$D$10+'СЕТ СН'!$H$5-'СЕТ СН'!$H$17</f>
        <v>4894.7280932200001</v>
      </c>
      <c r="X111" s="37">
        <f>SUMIFS(СВЦЭМ!$C$34:$C$777,СВЦЭМ!$A$34:$A$777,$A111,СВЦЭМ!$B$34:$B$777,X$83)+'СЕТ СН'!$H$9+СВЦЭМ!$D$10+'СЕТ СН'!$H$5-'СЕТ СН'!$H$17</f>
        <v>4858.0978807299998</v>
      </c>
      <c r="Y111" s="37">
        <f>SUMIFS(СВЦЭМ!$C$34:$C$777,СВЦЭМ!$A$34:$A$777,$A111,СВЦЭМ!$B$34:$B$777,Y$83)+'СЕТ СН'!$H$9+СВЦЭМ!$D$10+'СЕТ СН'!$H$5-'СЕТ СН'!$H$17</f>
        <v>4913.9415239600003</v>
      </c>
    </row>
    <row r="112" spans="1:25" ht="15.75" x14ac:dyDescent="0.2">
      <c r="A112" s="36">
        <f t="shared" si="2"/>
        <v>43098</v>
      </c>
      <c r="B112" s="37">
        <f>SUMIFS(СВЦЭМ!$C$34:$C$777,СВЦЭМ!$A$34:$A$777,$A112,СВЦЭМ!$B$34:$B$777,B$83)+'СЕТ СН'!$H$9+СВЦЭМ!$D$10+'СЕТ СН'!$H$5-'СЕТ СН'!$H$17</f>
        <v>5001.21616567</v>
      </c>
      <c r="C112" s="37">
        <f>SUMIFS(СВЦЭМ!$C$34:$C$777,СВЦЭМ!$A$34:$A$777,$A112,СВЦЭМ!$B$34:$B$777,C$83)+'СЕТ СН'!$H$9+СВЦЭМ!$D$10+'СЕТ СН'!$H$5-'СЕТ СН'!$H$17</f>
        <v>5044.1578238800003</v>
      </c>
      <c r="D112" s="37">
        <f>SUMIFS(СВЦЭМ!$C$34:$C$777,СВЦЭМ!$A$34:$A$777,$A112,СВЦЭМ!$B$34:$B$777,D$83)+'СЕТ СН'!$H$9+СВЦЭМ!$D$10+'СЕТ СН'!$H$5-'СЕТ СН'!$H$17</f>
        <v>5063.4935400599998</v>
      </c>
      <c r="E112" s="37">
        <f>SUMIFS(СВЦЭМ!$C$34:$C$777,СВЦЭМ!$A$34:$A$777,$A112,СВЦЭМ!$B$34:$B$777,E$83)+'СЕТ СН'!$H$9+СВЦЭМ!$D$10+'СЕТ СН'!$H$5-'СЕТ СН'!$H$17</f>
        <v>5060.7202963299997</v>
      </c>
      <c r="F112" s="37">
        <f>SUMIFS(СВЦЭМ!$C$34:$C$777,СВЦЭМ!$A$34:$A$777,$A112,СВЦЭМ!$B$34:$B$777,F$83)+'СЕТ СН'!$H$9+СВЦЭМ!$D$10+'СЕТ СН'!$H$5-'СЕТ СН'!$H$17</f>
        <v>5059.61060516</v>
      </c>
      <c r="G112" s="37">
        <f>SUMIFS(СВЦЭМ!$C$34:$C$777,СВЦЭМ!$A$34:$A$777,$A112,СВЦЭМ!$B$34:$B$777,G$83)+'СЕТ СН'!$H$9+СВЦЭМ!$D$10+'СЕТ СН'!$H$5-'СЕТ СН'!$H$17</f>
        <v>5063.7006836700002</v>
      </c>
      <c r="H112" s="37">
        <f>SUMIFS(СВЦЭМ!$C$34:$C$777,СВЦЭМ!$A$34:$A$777,$A112,СВЦЭМ!$B$34:$B$777,H$83)+'СЕТ СН'!$H$9+СВЦЭМ!$D$10+'СЕТ СН'!$H$5-'СЕТ СН'!$H$17</f>
        <v>5027.3789846600002</v>
      </c>
      <c r="I112" s="37">
        <f>SUMIFS(СВЦЭМ!$C$34:$C$777,СВЦЭМ!$A$34:$A$777,$A112,СВЦЭМ!$B$34:$B$777,I$83)+'СЕТ СН'!$H$9+СВЦЭМ!$D$10+'СЕТ СН'!$H$5-'СЕТ СН'!$H$17</f>
        <v>4959.6362934199997</v>
      </c>
      <c r="J112" s="37">
        <f>SUMIFS(СВЦЭМ!$C$34:$C$777,СВЦЭМ!$A$34:$A$777,$A112,СВЦЭМ!$B$34:$B$777,J$83)+'СЕТ СН'!$H$9+СВЦЭМ!$D$10+'СЕТ СН'!$H$5-'СЕТ СН'!$H$17</f>
        <v>4903.9821497299999</v>
      </c>
      <c r="K112" s="37">
        <f>SUMIFS(СВЦЭМ!$C$34:$C$777,СВЦЭМ!$A$34:$A$777,$A112,СВЦЭМ!$B$34:$B$777,K$83)+'СЕТ СН'!$H$9+СВЦЭМ!$D$10+'СЕТ СН'!$H$5-'СЕТ СН'!$H$17</f>
        <v>4854.4273555899999</v>
      </c>
      <c r="L112" s="37">
        <f>SUMIFS(СВЦЭМ!$C$34:$C$777,СВЦЭМ!$A$34:$A$777,$A112,СВЦЭМ!$B$34:$B$777,L$83)+'СЕТ СН'!$H$9+СВЦЭМ!$D$10+'СЕТ СН'!$H$5-'СЕТ СН'!$H$17</f>
        <v>4852.4624050599996</v>
      </c>
      <c r="M112" s="37">
        <f>SUMIFS(СВЦЭМ!$C$34:$C$777,СВЦЭМ!$A$34:$A$777,$A112,СВЦЭМ!$B$34:$B$777,M$83)+'СЕТ СН'!$H$9+СВЦЭМ!$D$10+'СЕТ СН'!$H$5-'СЕТ СН'!$H$17</f>
        <v>4865.8598465100004</v>
      </c>
      <c r="N112" s="37">
        <f>SUMIFS(СВЦЭМ!$C$34:$C$777,СВЦЭМ!$A$34:$A$777,$A112,СВЦЭМ!$B$34:$B$777,N$83)+'СЕТ СН'!$H$9+СВЦЭМ!$D$10+'СЕТ СН'!$H$5-'СЕТ СН'!$H$17</f>
        <v>4883.4088444999998</v>
      </c>
      <c r="O112" s="37">
        <f>SUMIFS(СВЦЭМ!$C$34:$C$777,СВЦЭМ!$A$34:$A$777,$A112,СВЦЭМ!$B$34:$B$777,O$83)+'СЕТ СН'!$H$9+СВЦЭМ!$D$10+'СЕТ СН'!$H$5-'СЕТ СН'!$H$17</f>
        <v>4882.41983471</v>
      </c>
      <c r="P112" s="37">
        <f>SUMIFS(СВЦЭМ!$C$34:$C$777,СВЦЭМ!$A$34:$A$777,$A112,СВЦЭМ!$B$34:$B$777,P$83)+'СЕТ СН'!$H$9+СВЦЭМ!$D$10+'СЕТ СН'!$H$5-'СЕТ СН'!$H$17</f>
        <v>4882.3942518200001</v>
      </c>
      <c r="Q112" s="37">
        <f>SUMIFS(СВЦЭМ!$C$34:$C$777,СВЦЭМ!$A$34:$A$777,$A112,СВЦЭМ!$B$34:$B$777,Q$83)+'СЕТ СН'!$H$9+СВЦЭМ!$D$10+'СЕТ СН'!$H$5-'СЕТ СН'!$H$17</f>
        <v>4889.4686364199997</v>
      </c>
      <c r="R112" s="37">
        <f>SUMIFS(СВЦЭМ!$C$34:$C$777,СВЦЭМ!$A$34:$A$777,$A112,СВЦЭМ!$B$34:$B$777,R$83)+'СЕТ СН'!$H$9+СВЦЭМ!$D$10+'СЕТ СН'!$H$5-'СЕТ СН'!$H$17</f>
        <v>4896.50834218</v>
      </c>
      <c r="S112" s="37">
        <f>SUMIFS(СВЦЭМ!$C$34:$C$777,СВЦЭМ!$A$34:$A$777,$A112,СВЦЭМ!$B$34:$B$777,S$83)+'СЕТ СН'!$H$9+СВЦЭМ!$D$10+'СЕТ СН'!$H$5-'СЕТ СН'!$H$17</f>
        <v>4878.7381333599997</v>
      </c>
      <c r="T112" s="37">
        <f>SUMIFS(СВЦЭМ!$C$34:$C$777,СВЦЭМ!$A$34:$A$777,$A112,СВЦЭМ!$B$34:$B$777,T$83)+'СЕТ СН'!$H$9+СВЦЭМ!$D$10+'СЕТ СН'!$H$5-'СЕТ СН'!$H$17</f>
        <v>4869.1165633000001</v>
      </c>
      <c r="U112" s="37">
        <f>SUMIFS(СВЦЭМ!$C$34:$C$777,СВЦЭМ!$A$34:$A$777,$A112,СВЦЭМ!$B$34:$B$777,U$83)+'СЕТ СН'!$H$9+СВЦЭМ!$D$10+'СЕТ СН'!$H$5-'СЕТ СН'!$H$17</f>
        <v>4874.1992410299999</v>
      </c>
      <c r="V112" s="37">
        <f>SUMIFS(СВЦЭМ!$C$34:$C$777,СВЦЭМ!$A$34:$A$777,$A112,СВЦЭМ!$B$34:$B$777,V$83)+'СЕТ СН'!$H$9+СВЦЭМ!$D$10+'СЕТ СН'!$H$5-'СЕТ СН'!$H$17</f>
        <v>4857.1347295899996</v>
      </c>
      <c r="W112" s="37">
        <f>SUMIFS(СВЦЭМ!$C$34:$C$777,СВЦЭМ!$A$34:$A$777,$A112,СВЦЭМ!$B$34:$B$777,W$83)+'СЕТ СН'!$H$9+СВЦЭМ!$D$10+'СЕТ СН'!$H$5-'СЕТ СН'!$H$17</f>
        <v>4876.4424277799999</v>
      </c>
      <c r="X112" s="37">
        <f>SUMIFS(СВЦЭМ!$C$34:$C$777,СВЦЭМ!$A$34:$A$777,$A112,СВЦЭМ!$B$34:$B$777,X$83)+'СЕТ СН'!$H$9+СВЦЭМ!$D$10+'СЕТ СН'!$H$5-'СЕТ СН'!$H$17</f>
        <v>4903.5627046</v>
      </c>
      <c r="Y112" s="37">
        <f>SUMIFS(СВЦЭМ!$C$34:$C$777,СВЦЭМ!$A$34:$A$777,$A112,СВЦЭМ!$B$34:$B$777,Y$83)+'СЕТ СН'!$H$9+СВЦЭМ!$D$10+'СЕТ СН'!$H$5-'СЕТ СН'!$H$17</f>
        <v>4958.1374482499996</v>
      </c>
    </row>
    <row r="113" spans="1:27" ht="15.75" x14ac:dyDescent="0.2">
      <c r="A113" s="36">
        <f t="shared" si="2"/>
        <v>43099</v>
      </c>
      <c r="B113" s="37">
        <f>SUMIFS(СВЦЭМ!$C$34:$C$777,СВЦЭМ!$A$34:$A$777,$A113,СВЦЭМ!$B$34:$B$777,B$83)+'СЕТ СН'!$H$9+СВЦЭМ!$D$10+'СЕТ СН'!$H$5-'СЕТ СН'!$H$17</f>
        <v>4969.3044521600004</v>
      </c>
      <c r="C113" s="37">
        <f>SUMIFS(СВЦЭМ!$C$34:$C$777,СВЦЭМ!$A$34:$A$777,$A113,СВЦЭМ!$B$34:$B$777,C$83)+'СЕТ СН'!$H$9+СВЦЭМ!$D$10+'СЕТ СН'!$H$5-'СЕТ СН'!$H$17</f>
        <v>5016.52464083</v>
      </c>
      <c r="D113" s="37">
        <f>SUMIFS(СВЦЭМ!$C$34:$C$777,СВЦЭМ!$A$34:$A$777,$A113,СВЦЭМ!$B$34:$B$777,D$83)+'СЕТ СН'!$H$9+СВЦЭМ!$D$10+'СЕТ СН'!$H$5-'СЕТ СН'!$H$17</f>
        <v>5047.7661431100005</v>
      </c>
      <c r="E113" s="37">
        <f>SUMIFS(СВЦЭМ!$C$34:$C$777,СВЦЭМ!$A$34:$A$777,$A113,СВЦЭМ!$B$34:$B$777,E$83)+'СЕТ СН'!$H$9+СВЦЭМ!$D$10+'СЕТ СН'!$H$5-'СЕТ СН'!$H$17</f>
        <v>5055.3454919699998</v>
      </c>
      <c r="F113" s="37">
        <f>SUMIFS(СВЦЭМ!$C$34:$C$777,СВЦЭМ!$A$34:$A$777,$A113,СВЦЭМ!$B$34:$B$777,F$83)+'СЕТ СН'!$H$9+СВЦЭМ!$D$10+'СЕТ СН'!$H$5-'СЕТ СН'!$H$17</f>
        <v>5055.0091884399999</v>
      </c>
      <c r="G113" s="37">
        <f>SUMIFS(СВЦЭМ!$C$34:$C$777,СВЦЭМ!$A$34:$A$777,$A113,СВЦЭМ!$B$34:$B$777,G$83)+'СЕТ СН'!$H$9+СВЦЭМ!$D$10+'СЕТ СН'!$H$5-'СЕТ СН'!$H$17</f>
        <v>5051.7729012999998</v>
      </c>
      <c r="H113" s="37">
        <f>SUMIFS(СВЦЭМ!$C$34:$C$777,СВЦЭМ!$A$34:$A$777,$A113,СВЦЭМ!$B$34:$B$777,H$83)+'СЕТ СН'!$H$9+СВЦЭМ!$D$10+'СЕТ СН'!$H$5-'СЕТ СН'!$H$17</f>
        <v>5036.1097948999995</v>
      </c>
      <c r="I113" s="37">
        <f>SUMIFS(СВЦЭМ!$C$34:$C$777,СВЦЭМ!$A$34:$A$777,$A113,СВЦЭМ!$B$34:$B$777,I$83)+'СЕТ СН'!$H$9+СВЦЭМ!$D$10+'СЕТ СН'!$H$5-'СЕТ СН'!$H$17</f>
        <v>4988.3463561299995</v>
      </c>
      <c r="J113" s="37">
        <f>SUMIFS(СВЦЭМ!$C$34:$C$777,СВЦЭМ!$A$34:$A$777,$A113,СВЦЭМ!$B$34:$B$777,J$83)+'СЕТ СН'!$H$9+СВЦЭМ!$D$10+'СЕТ СН'!$H$5-'СЕТ СН'!$H$17</f>
        <v>4922.7881566300002</v>
      </c>
      <c r="K113" s="37">
        <f>SUMIFS(СВЦЭМ!$C$34:$C$777,СВЦЭМ!$A$34:$A$777,$A113,СВЦЭМ!$B$34:$B$777,K$83)+'СЕТ СН'!$H$9+СВЦЭМ!$D$10+'СЕТ СН'!$H$5-'СЕТ СН'!$H$17</f>
        <v>4853.1145636700003</v>
      </c>
      <c r="L113" s="37">
        <f>SUMIFS(СВЦЭМ!$C$34:$C$777,СВЦЭМ!$A$34:$A$777,$A113,СВЦЭМ!$B$34:$B$777,L$83)+'СЕТ СН'!$H$9+СВЦЭМ!$D$10+'СЕТ СН'!$H$5-'СЕТ СН'!$H$17</f>
        <v>4840.6636317699995</v>
      </c>
      <c r="M113" s="37">
        <f>SUMIFS(СВЦЭМ!$C$34:$C$777,СВЦЭМ!$A$34:$A$777,$A113,СВЦЭМ!$B$34:$B$777,M$83)+'СЕТ СН'!$H$9+СВЦЭМ!$D$10+'СЕТ СН'!$H$5-'СЕТ СН'!$H$17</f>
        <v>4850.2791180999993</v>
      </c>
      <c r="N113" s="37">
        <f>SUMIFS(СВЦЭМ!$C$34:$C$777,СВЦЭМ!$A$34:$A$777,$A113,СВЦЭМ!$B$34:$B$777,N$83)+'СЕТ СН'!$H$9+СВЦЭМ!$D$10+'СЕТ СН'!$H$5-'СЕТ СН'!$H$17</f>
        <v>4861.7052573500005</v>
      </c>
      <c r="O113" s="37">
        <f>SUMIFS(СВЦЭМ!$C$34:$C$777,СВЦЭМ!$A$34:$A$777,$A113,СВЦЭМ!$B$34:$B$777,O$83)+'СЕТ СН'!$H$9+СВЦЭМ!$D$10+'СЕТ СН'!$H$5-'СЕТ СН'!$H$17</f>
        <v>4871.2801506100004</v>
      </c>
      <c r="P113" s="37">
        <f>SUMIFS(СВЦЭМ!$C$34:$C$777,СВЦЭМ!$A$34:$A$777,$A113,СВЦЭМ!$B$34:$B$777,P$83)+'СЕТ СН'!$H$9+СВЦЭМ!$D$10+'СЕТ СН'!$H$5-'СЕТ СН'!$H$17</f>
        <v>4873.4130428400003</v>
      </c>
      <c r="Q113" s="37">
        <f>SUMIFS(СВЦЭМ!$C$34:$C$777,СВЦЭМ!$A$34:$A$777,$A113,СВЦЭМ!$B$34:$B$777,Q$83)+'СЕТ СН'!$H$9+СВЦЭМ!$D$10+'СЕТ СН'!$H$5-'СЕТ СН'!$H$17</f>
        <v>4885.77554986</v>
      </c>
      <c r="R113" s="37">
        <f>SUMIFS(СВЦЭМ!$C$34:$C$777,СВЦЭМ!$A$34:$A$777,$A113,СВЦЭМ!$B$34:$B$777,R$83)+'СЕТ СН'!$H$9+СВЦЭМ!$D$10+'СЕТ СН'!$H$5-'СЕТ СН'!$H$17</f>
        <v>4883.5993779700002</v>
      </c>
      <c r="S113" s="37">
        <f>SUMIFS(СВЦЭМ!$C$34:$C$777,СВЦЭМ!$A$34:$A$777,$A113,СВЦЭМ!$B$34:$B$777,S$83)+'СЕТ СН'!$H$9+СВЦЭМ!$D$10+'СЕТ СН'!$H$5-'СЕТ СН'!$H$17</f>
        <v>4859.2911935299999</v>
      </c>
      <c r="T113" s="37">
        <f>SUMIFS(СВЦЭМ!$C$34:$C$777,СВЦЭМ!$A$34:$A$777,$A113,СВЦЭМ!$B$34:$B$777,T$83)+'СЕТ СН'!$H$9+СВЦЭМ!$D$10+'СЕТ СН'!$H$5-'СЕТ СН'!$H$17</f>
        <v>4853.7459371699997</v>
      </c>
      <c r="U113" s="37">
        <f>SUMIFS(СВЦЭМ!$C$34:$C$777,СВЦЭМ!$A$34:$A$777,$A113,СВЦЭМ!$B$34:$B$777,U$83)+'СЕТ СН'!$H$9+СВЦЭМ!$D$10+'СЕТ СН'!$H$5-'СЕТ СН'!$H$17</f>
        <v>4853.0672114299996</v>
      </c>
      <c r="V113" s="37">
        <f>SUMIFS(СВЦЭМ!$C$34:$C$777,СВЦЭМ!$A$34:$A$777,$A113,СВЦЭМ!$B$34:$B$777,V$83)+'СЕТ СН'!$H$9+СВЦЭМ!$D$10+'СЕТ СН'!$H$5-'СЕТ СН'!$H$17</f>
        <v>4833.4883158699995</v>
      </c>
      <c r="W113" s="37">
        <f>SUMIFS(СВЦЭМ!$C$34:$C$777,СВЦЭМ!$A$34:$A$777,$A113,СВЦЭМ!$B$34:$B$777,W$83)+'СЕТ СН'!$H$9+СВЦЭМ!$D$10+'СЕТ СН'!$H$5-'СЕТ СН'!$H$17</f>
        <v>4851.3371445600005</v>
      </c>
      <c r="X113" s="37">
        <f>SUMIFS(СВЦЭМ!$C$34:$C$777,СВЦЭМ!$A$34:$A$777,$A113,СВЦЭМ!$B$34:$B$777,X$83)+'СЕТ СН'!$H$9+СВЦЭМ!$D$10+'СЕТ СН'!$H$5-'СЕТ СН'!$H$17</f>
        <v>4879.3009554299997</v>
      </c>
      <c r="Y113" s="37">
        <f>SUMIFS(СВЦЭМ!$C$34:$C$777,СВЦЭМ!$A$34:$A$777,$A113,СВЦЭМ!$B$34:$B$777,Y$83)+'СЕТ СН'!$H$9+СВЦЭМ!$D$10+'СЕТ СН'!$H$5-'СЕТ СН'!$H$17</f>
        <v>4959.0929852899999</v>
      </c>
      <c r="AA113" s="38"/>
    </row>
    <row r="114" spans="1:27" ht="15.75" x14ac:dyDescent="0.2">
      <c r="A114" s="36">
        <f t="shared" si="2"/>
        <v>43100</v>
      </c>
      <c r="B114" s="37">
        <f>SUMIFS(СВЦЭМ!$C$34:$C$777,СВЦЭМ!$A$34:$A$777,$A114,СВЦЭМ!$B$34:$B$777,B$83)+'СЕТ СН'!$H$9+СВЦЭМ!$D$10+'СЕТ СН'!$H$5-'СЕТ СН'!$H$17</f>
        <v>5005.8520840399997</v>
      </c>
      <c r="C114" s="37">
        <f>SUMIFS(СВЦЭМ!$C$34:$C$777,СВЦЭМ!$A$34:$A$777,$A114,СВЦЭМ!$B$34:$B$777,C$83)+'СЕТ СН'!$H$9+СВЦЭМ!$D$10+'СЕТ СН'!$H$5-'СЕТ СН'!$H$17</f>
        <v>5035.29072877</v>
      </c>
      <c r="D114" s="37">
        <f>SUMIFS(СВЦЭМ!$C$34:$C$777,СВЦЭМ!$A$34:$A$777,$A114,СВЦЭМ!$B$34:$B$777,D$83)+'СЕТ СН'!$H$9+СВЦЭМ!$D$10+'СЕТ СН'!$H$5-'СЕТ СН'!$H$17</f>
        <v>5056.3895790699999</v>
      </c>
      <c r="E114" s="37">
        <f>SUMIFS(СВЦЭМ!$C$34:$C$777,СВЦЭМ!$A$34:$A$777,$A114,СВЦЭМ!$B$34:$B$777,E$83)+'СЕТ СН'!$H$9+СВЦЭМ!$D$10+'СЕТ СН'!$H$5-'СЕТ СН'!$H$17</f>
        <v>5049.8567365300005</v>
      </c>
      <c r="F114" s="37">
        <f>SUMIFS(СВЦЭМ!$C$34:$C$777,СВЦЭМ!$A$34:$A$777,$A114,СВЦЭМ!$B$34:$B$777,F$83)+'СЕТ СН'!$H$9+СВЦЭМ!$D$10+'СЕТ СН'!$H$5-'СЕТ СН'!$H$17</f>
        <v>5047.6373251499999</v>
      </c>
      <c r="G114" s="37">
        <f>SUMIFS(СВЦЭМ!$C$34:$C$777,СВЦЭМ!$A$34:$A$777,$A114,СВЦЭМ!$B$34:$B$777,G$83)+'СЕТ СН'!$H$9+СВЦЭМ!$D$10+'СЕТ СН'!$H$5-'СЕТ СН'!$H$17</f>
        <v>5048.4252084</v>
      </c>
      <c r="H114" s="37">
        <f>SUMIFS(СВЦЭМ!$C$34:$C$777,СВЦЭМ!$A$34:$A$777,$A114,СВЦЭМ!$B$34:$B$777,H$83)+'СЕТ СН'!$H$9+СВЦЭМ!$D$10+'СЕТ СН'!$H$5-'СЕТ СН'!$H$17</f>
        <v>5053.79229295</v>
      </c>
      <c r="I114" s="37">
        <f>SUMIFS(СВЦЭМ!$C$34:$C$777,СВЦЭМ!$A$34:$A$777,$A114,СВЦЭМ!$B$34:$B$777,I$83)+'СЕТ СН'!$H$9+СВЦЭМ!$D$10+'СЕТ СН'!$H$5-'СЕТ СН'!$H$17</f>
        <v>5021.8904341099997</v>
      </c>
      <c r="J114" s="37">
        <f>SUMIFS(СВЦЭМ!$C$34:$C$777,СВЦЭМ!$A$34:$A$777,$A114,СВЦЭМ!$B$34:$B$777,J$83)+'СЕТ СН'!$H$9+СВЦЭМ!$D$10+'СЕТ СН'!$H$5-'СЕТ СН'!$H$17</f>
        <v>4962.9952957999994</v>
      </c>
      <c r="K114" s="37">
        <f>SUMIFS(СВЦЭМ!$C$34:$C$777,СВЦЭМ!$A$34:$A$777,$A114,СВЦЭМ!$B$34:$B$777,K$83)+'СЕТ СН'!$H$9+СВЦЭМ!$D$10+'СЕТ СН'!$H$5-'СЕТ СН'!$H$17</f>
        <v>4898.0548239199998</v>
      </c>
      <c r="L114" s="37">
        <f>SUMIFS(СВЦЭМ!$C$34:$C$777,СВЦЭМ!$A$34:$A$777,$A114,СВЦЭМ!$B$34:$B$777,L$83)+'СЕТ СН'!$H$9+СВЦЭМ!$D$10+'СЕТ СН'!$H$5-'СЕТ СН'!$H$17</f>
        <v>4873.4432152700001</v>
      </c>
      <c r="M114" s="37">
        <f>SUMIFS(СВЦЭМ!$C$34:$C$777,СВЦЭМ!$A$34:$A$777,$A114,СВЦЭМ!$B$34:$B$777,M$83)+'СЕТ СН'!$H$9+СВЦЭМ!$D$10+'СЕТ СН'!$H$5-'СЕТ СН'!$H$17</f>
        <v>4872.9093159200002</v>
      </c>
      <c r="N114" s="37">
        <f>SUMIFS(СВЦЭМ!$C$34:$C$777,СВЦЭМ!$A$34:$A$777,$A114,СВЦЭМ!$B$34:$B$777,N$83)+'СЕТ СН'!$H$9+СВЦЭМ!$D$10+'СЕТ СН'!$H$5-'СЕТ СН'!$H$17</f>
        <v>4879.5313387699998</v>
      </c>
      <c r="O114" s="37">
        <f>SUMIFS(СВЦЭМ!$C$34:$C$777,СВЦЭМ!$A$34:$A$777,$A114,СВЦЭМ!$B$34:$B$777,O$83)+'СЕТ СН'!$H$9+СВЦЭМ!$D$10+'СЕТ СН'!$H$5-'СЕТ СН'!$H$17</f>
        <v>4894.6075825600001</v>
      </c>
      <c r="P114" s="37">
        <f>SUMIFS(СВЦЭМ!$C$34:$C$777,СВЦЭМ!$A$34:$A$777,$A114,СВЦЭМ!$B$34:$B$777,P$83)+'СЕТ СН'!$H$9+СВЦЭМ!$D$10+'СЕТ СН'!$H$5-'СЕТ СН'!$H$17</f>
        <v>4900.1292848699995</v>
      </c>
      <c r="Q114" s="37">
        <f>SUMIFS(СВЦЭМ!$C$34:$C$777,СВЦЭМ!$A$34:$A$777,$A114,СВЦЭМ!$B$34:$B$777,Q$83)+'СЕТ СН'!$H$9+СВЦЭМ!$D$10+'СЕТ СН'!$H$5-'СЕТ СН'!$H$17</f>
        <v>4903.0625213900003</v>
      </c>
      <c r="R114" s="37">
        <f>SUMIFS(СВЦЭМ!$C$34:$C$777,СВЦЭМ!$A$34:$A$777,$A114,СВЦЭМ!$B$34:$B$777,R$83)+'СЕТ СН'!$H$9+СВЦЭМ!$D$10+'СЕТ СН'!$H$5-'СЕТ СН'!$H$17</f>
        <v>4898.7037055199999</v>
      </c>
      <c r="S114" s="37">
        <f>SUMIFS(СВЦЭМ!$C$34:$C$777,СВЦЭМ!$A$34:$A$777,$A114,СВЦЭМ!$B$34:$B$777,S$83)+'СЕТ СН'!$H$9+СВЦЭМ!$D$10+'СЕТ СН'!$H$5-'СЕТ СН'!$H$17</f>
        <v>4864.1585963399993</v>
      </c>
      <c r="T114" s="37">
        <f>SUMIFS(СВЦЭМ!$C$34:$C$777,СВЦЭМ!$A$34:$A$777,$A114,СВЦЭМ!$B$34:$B$777,T$83)+'СЕТ СН'!$H$9+СВЦЭМ!$D$10+'СЕТ СН'!$H$5-'СЕТ СН'!$H$17</f>
        <v>4830.7826793799995</v>
      </c>
      <c r="U114" s="37">
        <f>SUMIFS(СВЦЭМ!$C$34:$C$777,СВЦЭМ!$A$34:$A$777,$A114,СВЦЭМ!$B$34:$B$777,U$83)+'СЕТ СН'!$H$9+СВЦЭМ!$D$10+'СЕТ СН'!$H$5-'СЕТ СН'!$H$17</f>
        <v>4832.2006328099997</v>
      </c>
      <c r="V114" s="37">
        <f>SUMIFS(СВЦЭМ!$C$34:$C$777,СВЦЭМ!$A$34:$A$777,$A114,СВЦЭМ!$B$34:$B$777,V$83)+'СЕТ СН'!$H$9+СВЦЭМ!$D$10+'СЕТ СН'!$H$5-'СЕТ СН'!$H$17</f>
        <v>4821.2476499599998</v>
      </c>
      <c r="W114" s="37">
        <f>SUMIFS(СВЦЭМ!$C$34:$C$777,СВЦЭМ!$A$34:$A$777,$A114,СВЦЭМ!$B$34:$B$777,W$83)+'СЕТ СН'!$H$9+СВЦЭМ!$D$10+'СЕТ СН'!$H$5-'СЕТ СН'!$H$17</f>
        <v>4794.1504266299999</v>
      </c>
      <c r="X114" s="37">
        <f>SUMIFS(СВЦЭМ!$C$34:$C$777,СВЦЭМ!$A$34:$A$777,$A114,СВЦЭМ!$B$34:$B$777,X$83)+'СЕТ СН'!$H$9+СВЦЭМ!$D$10+'СЕТ СН'!$H$5-'СЕТ СН'!$H$17</f>
        <v>4825.8365218899999</v>
      </c>
      <c r="Y114" s="37">
        <f>SUMIFS(СВЦЭМ!$C$34:$C$777,СВЦЭМ!$A$34:$A$777,$A114,СВЦЭМ!$B$34:$B$777,Y$83)+'СЕТ СН'!$H$9+СВЦЭМ!$D$10+'СЕТ СН'!$H$5-'СЕТ СН'!$H$17</f>
        <v>4892.0068788099998</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01.12.2017</v>
      </c>
      <c r="B120" s="37">
        <f>SUMIFS(СВЦЭМ!$C$34:$C$777,СВЦЭМ!$A$34:$A$777,$A120,СВЦЭМ!$B$34:$B$777,B$119)+'СЕТ СН'!$I$9+СВЦЭМ!$D$10+'СЕТ СН'!$I$5-'СЕТ СН'!$I$17</f>
        <v>5162.2859225399998</v>
      </c>
      <c r="C120" s="37">
        <f>SUMIFS(СВЦЭМ!$C$34:$C$777,СВЦЭМ!$A$34:$A$777,$A120,СВЦЭМ!$B$34:$B$777,C$119)+'СЕТ СН'!$I$9+СВЦЭМ!$D$10+'СЕТ СН'!$I$5-'СЕТ СН'!$I$17</f>
        <v>5227.8287344199998</v>
      </c>
      <c r="D120" s="37">
        <f>SUMIFS(СВЦЭМ!$C$34:$C$777,СВЦЭМ!$A$34:$A$777,$A120,СВЦЭМ!$B$34:$B$777,D$119)+'СЕТ СН'!$I$9+СВЦЭМ!$D$10+'СЕТ СН'!$I$5-'СЕТ СН'!$I$17</f>
        <v>5226.3144593099996</v>
      </c>
      <c r="E120" s="37">
        <f>SUMIFS(СВЦЭМ!$C$34:$C$777,СВЦЭМ!$A$34:$A$777,$A120,СВЦЭМ!$B$34:$B$777,E$119)+'СЕТ СН'!$I$9+СВЦЭМ!$D$10+'СЕТ СН'!$I$5-'СЕТ СН'!$I$17</f>
        <v>5238.17801452</v>
      </c>
      <c r="F120" s="37">
        <f>SUMIFS(СВЦЭМ!$C$34:$C$777,СВЦЭМ!$A$34:$A$777,$A120,СВЦЭМ!$B$34:$B$777,F$119)+'СЕТ СН'!$I$9+СВЦЭМ!$D$10+'СЕТ СН'!$I$5-'СЕТ СН'!$I$17</f>
        <v>5244.2376235299998</v>
      </c>
      <c r="G120" s="37">
        <f>SUMIFS(СВЦЭМ!$C$34:$C$777,СВЦЭМ!$A$34:$A$777,$A120,СВЦЭМ!$B$34:$B$777,G$119)+'СЕТ СН'!$I$9+СВЦЭМ!$D$10+'СЕТ СН'!$I$5-'СЕТ СН'!$I$17</f>
        <v>5223.0647105600001</v>
      </c>
      <c r="H120" s="37">
        <f>SUMIFS(СВЦЭМ!$C$34:$C$777,СВЦЭМ!$A$34:$A$777,$A120,СВЦЭМ!$B$34:$B$777,H$119)+'СЕТ СН'!$I$9+СВЦЭМ!$D$10+'СЕТ СН'!$I$5-'СЕТ СН'!$I$17</f>
        <v>5152.7313637899997</v>
      </c>
      <c r="I120" s="37">
        <f>SUMIFS(СВЦЭМ!$C$34:$C$777,СВЦЭМ!$A$34:$A$777,$A120,СВЦЭМ!$B$34:$B$777,I$119)+'СЕТ СН'!$I$9+СВЦЭМ!$D$10+'СЕТ СН'!$I$5-'СЕТ СН'!$I$17</f>
        <v>5069.3577641899992</v>
      </c>
      <c r="J120" s="37">
        <f>SUMIFS(СВЦЭМ!$C$34:$C$777,СВЦЭМ!$A$34:$A$777,$A120,СВЦЭМ!$B$34:$B$777,J$119)+'СЕТ СН'!$I$9+СВЦЭМ!$D$10+'СЕТ СН'!$I$5-'СЕТ СН'!$I$17</f>
        <v>5008.3203669199993</v>
      </c>
      <c r="K120" s="37">
        <f>SUMIFS(СВЦЭМ!$C$34:$C$777,СВЦЭМ!$A$34:$A$777,$A120,СВЦЭМ!$B$34:$B$777,K$119)+'СЕТ СН'!$I$9+СВЦЭМ!$D$10+'СЕТ СН'!$I$5-'СЕТ СН'!$I$17</f>
        <v>4954.7543828500002</v>
      </c>
      <c r="L120" s="37">
        <f>SUMIFS(СВЦЭМ!$C$34:$C$777,СВЦЭМ!$A$34:$A$777,$A120,СВЦЭМ!$B$34:$B$777,L$119)+'СЕТ СН'!$I$9+СВЦЭМ!$D$10+'СЕТ СН'!$I$5-'СЕТ СН'!$I$17</f>
        <v>4910.8752231599992</v>
      </c>
      <c r="M120" s="37">
        <f>SUMIFS(СВЦЭМ!$C$34:$C$777,СВЦЭМ!$A$34:$A$777,$A120,СВЦЭМ!$B$34:$B$777,M$119)+'СЕТ СН'!$I$9+СВЦЭМ!$D$10+'СЕТ СН'!$I$5-'СЕТ СН'!$I$17</f>
        <v>4902.1785673899994</v>
      </c>
      <c r="N120" s="37">
        <f>SUMIFS(СВЦЭМ!$C$34:$C$777,СВЦЭМ!$A$34:$A$777,$A120,СВЦЭМ!$B$34:$B$777,N$119)+'СЕТ СН'!$I$9+СВЦЭМ!$D$10+'СЕТ СН'!$I$5-'СЕТ СН'!$I$17</f>
        <v>4928.6416081799998</v>
      </c>
      <c r="O120" s="37">
        <f>SUMIFS(СВЦЭМ!$C$34:$C$777,СВЦЭМ!$A$34:$A$777,$A120,СВЦЭМ!$B$34:$B$777,O$119)+'СЕТ СН'!$I$9+СВЦЭМ!$D$10+'СЕТ СН'!$I$5-'СЕТ СН'!$I$17</f>
        <v>4934.8423179799993</v>
      </c>
      <c r="P120" s="37">
        <f>SUMIFS(СВЦЭМ!$C$34:$C$777,СВЦЭМ!$A$34:$A$777,$A120,СВЦЭМ!$B$34:$B$777,P$119)+'СЕТ СН'!$I$9+СВЦЭМ!$D$10+'СЕТ СН'!$I$5-'СЕТ СН'!$I$17</f>
        <v>4939.7375445999996</v>
      </c>
      <c r="Q120" s="37">
        <f>SUMIFS(СВЦЭМ!$C$34:$C$777,СВЦЭМ!$A$34:$A$777,$A120,СВЦЭМ!$B$34:$B$777,Q$119)+'СЕТ СН'!$I$9+СВЦЭМ!$D$10+'СЕТ СН'!$I$5-'СЕТ СН'!$I$17</f>
        <v>4942.0456779199994</v>
      </c>
      <c r="R120" s="37">
        <f>SUMIFS(СВЦЭМ!$C$34:$C$777,СВЦЭМ!$A$34:$A$777,$A120,СВЦЭМ!$B$34:$B$777,R$119)+'СЕТ СН'!$I$9+СВЦЭМ!$D$10+'СЕТ СН'!$I$5-'СЕТ СН'!$I$17</f>
        <v>4948.60468425</v>
      </c>
      <c r="S120" s="37">
        <f>SUMIFS(СВЦЭМ!$C$34:$C$777,СВЦЭМ!$A$34:$A$777,$A120,СВЦЭМ!$B$34:$B$777,S$119)+'СЕТ СН'!$I$9+СВЦЭМ!$D$10+'СЕТ СН'!$I$5-'СЕТ СН'!$I$17</f>
        <v>4918.3124371499998</v>
      </c>
      <c r="T120" s="37">
        <f>SUMIFS(СВЦЭМ!$C$34:$C$777,СВЦЭМ!$A$34:$A$777,$A120,СВЦЭМ!$B$34:$B$777,T$119)+'СЕТ СН'!$I$9+СВЦЭМ!$D$10+'СЕТ СН'!$I$5-'СЕТ СН'!$I$17</f>
        <v>4881.9179412100002</v>
      </c>
      <c r="U120" s="37">
        <f>SUMIFS(СВЦЭМ!$C$34:$C$777,СВЦЭМ!$A$34:$A$777,$A120,СВЦЭМ!$B$34:$B$777,U$119)+'СЕТ СН'!$I$9+СВЦЭМ!$D$10+'СЕТ СН'!$I$5-'СЕТ СН'!$I$17</f>
        <v>4884.0717251699998</v>
      </c>
      <c r="V120" s="37">
        <f>SUMIFS(СВЦЭМ!$C$34:$C$777,СВЦЭМ!$A$34:$A$777,$A120,СВЦЭМ!$B$34:$B$777,V$119)+'СЕТ СН'!$I$9+СВЦЭМ!$D$10+'СЕТ СН'!$I$5-'СЕТ СН'!$I$17</f>
        <v>4893.0400299899993</v>
      </c>
      <c r="W120" s="37">
        <f>SUMIFS(СВЦЭМ!$C$34:$C$777,СВЦЭМ!$A$34:$A$777,$A120,СВЦЭМ!$B$34:$B$777,W$119)+'СЕТ СН'!$I$9+СВЦЭМ!$D$10+'СЕТ СН'!$I$5-'СЕТ СН'!$I$17</f>
        <v>4973.9463164699991</v>
      </c>
      <c r="X120" s="37">
        <f>SUMIFS(СВЦЭМ!$C$34:$C$777,СВЦЭМ!$A$34:$A$777,$A120,СВЦЭМ!$B$34:$B$777,X$119)+'СЕТ СН'!$I$9+СВЦЭМ!$D$10+'СЕТ СН'!$I$5-'СЕТ СН'!$I$17</f>
        <v>5046.2888245699996</v>
      </c>
      <c r="Y120" s="37">
        <f>SUMIFS(СВЦЭМ!$C$34:$C$777,СВЦЭМ!$A$34:$A$777,$A120,СВЦЭМ!$B$34:$B$777,Y$119)+'СЕТ СН'!$I$9+СВЦЭМ!$D$10+'СЕТ СН'!$I$5-'СЕТ СН'!$I$17</f>
        <v>5119.8192169199992</v>
      </c>
    </row>
    <row r="121" spans="1:27" ht="15.75" x14ac:dyDescent="0.2">
      <c r="A121" s="36">
        <f>A120+1</f>
        <v>43071</v>
      </c>
      <c r="B121" s="37">
        <f>SUMIFS(СВЦЭМ!$C$34:$C$777,СВЦЭМ!$A$34:$A$777,$A121,СВЦЭМ!$B$34:$B$777,B$119)+'СЕТ СН'!$I$9+СВЦЭМ!$D$10+'СЕТ СН'!$I$5-'СЕТ СН'!$I$17</f>
        <v>5159.8377693999992</v>
      </c>
      <c r="C121" s="37">
        <f>SUMIFS(СВЦЭМ!$C$34:$C$777,СВЦЭМ!$A$34:$A$777,$A121,СВЦЭМ!$B$34:$B$777,C$119)+'СЕТ СН'!$I$9+СВЦЭМ!$D$10+'СЕТ СН'!$I$5-'СЕТ СН'!$I$17</f>
        <v>5247.8844745899996</v>
      </c>
      <c r="D121" s="37">
        <f>SUMIFS(СВЦЭМ!$C$34:$C$777,СВЦЭМ!$A$34:$A$777,$A121,СВЦЭМ!$B$34:$B$777,D$119)+'СЕТ СН'!$I$9+СВЦЭМ!$D$10+'СЕТ СН'!$I$5-'СЕТ СН'!$I$17</f>
        <v>5251.7005989499994</v>
      </c>
      <c r="E121" s="37">
        <f>SUMIFS(СВЦЭМ!$C$34:$C$777,СВЦЭМ!$A$34:$A$777,$A121,СВЦЭМ!$B$34:$B$777,E$119)+'СЕТ СН'!$I$9+СВЦЭМ!$D$10+'СЕТ СН'!$I$5-'СЕТ СН'!$I$17</f>
        <v>5249.5633077699995</v>
      </c>
      <c r="F121" s="37">
        <f>SUMIFS(СВЦЭМ!$C$34:$C$777,СВЦЭМ!$A$34:$A$777,$A121,СВЦЭМ!$B$34:$B$777,F$119)+'СЕТ СН'!$I$9+СВЦЭМ!$D$10+'СЕТ СН'!$I$5-'СЕТ СН'!$I$17</f>
        <v>5250.2714840899998</v>
      </c>
      <c r="G121" s="37">
        <f>SUMIFS(СВЦЭМ!$C$34:$C$777,СВЦЭМ!$A$34:$A$777,$A121,СВЦЭМ!$B$34:$B$777,G$119)+'СЕТ СН'!$I$9+СВЦЭМ!$D$10+'СЕТ СН'!$I$5-'СЕТ СН'!$I$17</f>
        <v>5251.6431298799998</v>
      </c>
      <c r="H121" s="37">
        <f>SUMIFS(СВЦЭМ!$C$34:$C$777,СВЦЭМ!$A$34:$A$777,$A121,СВЦЭМ!$B$34:$B$777,H$119)+'СЕТ СН'!$I$9+СВЦЭМ!$D$10+'СЕТ СН'!$I$5-'СЕТ СН'!$I$17</f>
        <v>5244.5602910799998</v>
      </c>
      <c r="I121" s="37">
        <f>SUMIFS(СВЦЭМ!$C$34:$C$777,СВЦЭМ!$A$34:$A$777,$A121,СВЦЭМ!$B$34:$B$777,I$119)+'СЕТ СН'!$I$9+СВЦЭМ!$D$10+'СЕТ СН'!$I$5-'СЕТ СН'!$I$17</f>
        <v>5152.3431674399999</v>
      </c>
      <c r="J121" s="37">
        <f>SUMIFS(СВЦЭМ!$C$34:$C$777,СВЦЭМ!$A$34:$A$777,$A121,СВЦЭМ!$B$34:$B$777,J$119)+'СЕТ СН'!$I$9+СВЦЭМ!$D$10+'СЕТ СН'!$I$5-'СЕТ СН'!$I$17</f>
        <v>5061.6040647</v>
      </c>
      <c r="K121" s="37">
        <f>SUMIFS(СВЦЭМ!$C$34:$C$777,СВЦЭМ!$A$34:$A$777,$A121,СВЦЭМ!$B$34:$B$777,K$119)+'СЕТ СН'!$I$9+СВЦЭМ!$D$10+'СЕТ СН'!$I$5-'СЕТ СН'!$I$17</f>
        <v>5013.1862537999996</v>
      </c>
      <c r="L121" s="37">
        <f>SUMIFS(СВЦЭМ!$C$34:$C$777,СВЦЭМ!$A$34:$A$777,$A121,СВЦЭМ!$B$34:$B$777,L$119)+'СЕТ СН'!$I$9+СВЦЭМ!$D$10+'СЕТ СН'!$I$5-'СЕТ СН'!$I$17</f>
        <v>4893.6988044199998</v>
      </c>
      <c r="M121" s="37">
        <f>SUMIFS(СВЦЭМ!$C$34:$C$777,СВЦЭМ!$A$34:$A$777,$A121,СВЦЭМ!$B$34:$B$777,M$119)+'СЕТ СН'!$I$9+СВЦЭМ!$D$10+'СЕТ СН'!$I$5-'СЕТ СН'!$I$17</f>
        <v>4878.8988614299997</v>
      </c>
      <c r="N121" s="37">
        <f>SUMIFS(СВЦЭМ!$C$34:$C$777,СВЦЭМ!$A$34:$A$777,$A121,СВЦЭМ!$B$34:$B$777,N$119)+'СЕТ СН'!$I$9+СВЦЭМ!$D$10+'СЕТ СН'!$I$5-'СЕТ СН'!$I$17</f>
        <v>4872.9742506900002</v>
      </c>
      <c r="O121" s="37">
        <f>SUMIFS(СВЦЭМ!$C$34:$C$777,СВЦЭМ!$A$34:$A$777,$A121,СВЦЭМ!$B$34:$B$777,O$119)+'СЕТ СН'!$I$9+СВЦЭМ!$D$10+'СЕТ СН'!$I$5-'СЕТ СН'!$I$17</f>
        <v>4864.9706537099992</v>
      </c>
      <c r="P121" s="37">
        <f>SUMIFS(СВЦЭМ!$C$34:$C$777,СВЦЭМ!$A$34:$A$777,$A121,СВЦЭМ!$B$34:$B$777,P$119)+'СЕТ СН'!$I$9+СВЦЭМ!$D$10+'СЕТ СН'!$I$5-'СЕТ СН'!$I$17</f>
        <v>4856.5391999999993</v>
      </c>
      <c r="Q121" s="37">
        <f>SUMIFS(СВЦЭМ!$C$34:$C$777,СВЦЭМ!$A$34:$A$777,$A121,СВЦЭМ!$B$34:$B$777,Q$119)+'СЕТ СН'!$I$9+СВЦЭМ!$D$10+'СЕТ СН'!$I$5-'СЕТ СН'!$I$17</f>
        <v>4860.4143992899999</v>
      </c>
      <c r="R121" s="37">
        <f>SUMIFS(СВЦЭМ!$C$34:$C$777,СВЦЭМ!$A$34:$A$777,$A121,СВЦЭМ!$B$34:$B$777,R$119)+'СЕТ СН'!$I$9+СВЦЭМ!$D$10+'СЕТ СН'!$I$5-'СЕТ СН'!$I$17</f>
        <v>4864.8504443000002</v>
      </c>
      <c r="S121" s="37">
        <f>SUMIFS(СВЦЭМ!$C$34:$C$777,СВЦЭМ!$A$34:$A$777,$A121,СВЦЭМ!$B$34:$B$777,S$119)+'СЕТ СН'!$I$9+СВЦЭМ!$D$10+'СЕТ СН'!$I$5-'СЕТ СН'!$I$17</f>
        <v>4884.35799761</v>
      </c>
      <c r="T121" s="37">
        <f>SUMIFS(СВЦЭМ!$C$34:$C$777,СВЦЭМ!$A$34:$A$777,$A121,СВЦЭМ!$B$34:$B$777,T$119)+'СЕТ СН'!$I$9+СВЦЭМ!$D$10+'СЕТ СН'!$I$5-'СЕТ СН'!$I$17</f>
        <v>4921.4033979399992</v>
      </c>
      <c r="U121" s="37">
        <f>SUMIFS(СВЦЭМ!$C$34:$C$777,СВЦЭМ!$A$34:$A$777,$A121,СВЦЭМ!$B$34:$B$777,U$119)+'СЕТ СН'!$I$9+СВЦЭМ!$D$10+'СЕТ СН'!$I$5-'СЕТ СН'!$I$17</f>
        <v>4962.0659077999999</v>
      </c>
      <c r="V121" s="37">
        <f>SUMIFS(СВЦЭМ!$C$34:$C$777,СВЦЭМ!$A$34:$A$777,$A121,СВЦЭМ!$B$34:$B$777,V$119)+'СЕТ СН'!$I$9+СВЦЭМ!$D$10+'СЕТ СН'!$I$5-'СЕТ СН'!$I$17</f>
        <v>4964.0061501199998</v>
      </c>
      <c r="W121" s="37">
        <f>SUMIFS(СВЦЭМ!$C$34:$C$777,СВЦЭМ!$A$34:$A$777,$A121,СВЦЭМ!$B$34:$B$777,W$119)+'СЕТ СН'!$I$9+СВЦЭМ!$D$10+'СЕТ СН'!$I$5-'СЕТ СН'!$I$17</f>
        <v>4999.1720731299993</v>
      </c>
      <c r="X121" s="37">
        <f>SUMIFS(СВЦЭМ!$C$34:$C$777,СВЦЭМ!$A$34:$A$777,$A121,СВЦЭМ!$B$34:$B$777,X$119)+'СЕТ СН'!$I$9+СВЦЭМ!$D$10+'СЕТ СН'!$I$5-'СЕТ СН'!$I$17</f>
        <v>5066.4566223799993</v>
      </c>
      <c r="Y121" s="37">
        <f>SUMIFS(СВЦЭМ!$C$34:$C$777,СВЦЭМ!$A$34:$A$777,$A121,СВЦЭМ!$B$34:$B$777,Y$119)+'СЕТ СН'!$I$9+СВЦЭМ!$D$10+'СЕТ СН'!$I$5-'СЕТ СН'!$I$17</f>
        <v>5108.1531622399998</v>
      </c>
    </row>
    <row r="122" spans="1:27" ht="15.75" x14ac:dyDescent="0.2">
      <c r="A122" s="36">
        <f t="shared" ref="A122:A150" si="3">A121+1</f>
        <v>43072</v>
      </c>
      <c r="B122" s="37">
        <f>SUMIFS(СВЦЭМ!$C$34:$C$777,СВЦЭМ!$A$34:$A$777,$A122,СВЦЭМ!$B$34:$B$777,B$119)+'СЕТ СН'!$I$9+СВЦЭМ!$D$10+'СЕТ СН'!$I$5-'СЕТ СН'!$I$17</f>
        <v>5168.1937990999995</v>
      </c>
      <c r="C122" s="37">
        <f>SUMIFS(СВЦЭМ!$C$34:$C$777,СВЦЭМ!$A$34:$A$777,$A122,СВЦЭМ!$B$34:$B$777,C$119)+'СЕТ СН'!$I$9+СВЦЭМ!$D$10+'СЕТ СН'!$I$5-'СЕТ СН'!$I$17</f>
        <v>5255.5933013199992</v>
      </c>
      <c r="D122" s="37">
        <f>SUMIFS(СВЦЭМ!$C$34:$C$777,СВЦЭМ!$A$34:$A$777,$A122,СВЦЭМ!$B$34:$B$777,D$119)+'СЕТ СН'!$I$9+СВЦЭМ!$D$10+'СЕТ СН'!$I$5-'СЕТ СН'!$I$17</f>
        <v>5260.3644999399994</v>
      </c>
      <c r="E122" s="37">
        <f>SUMIFS(СВЦЭМ!$C$34:$C$777,СВЦЭМ!$A$34:$A$777,$A122,СВЦЭМ!$B$34:$B$777,E$119)+'СЕТ СН'!$I$9+СВЦЭМ!$D$10+'СЕТ СН'!$I$5-'СЕТ СН'!$I$17</f>
        <v>5257.6719974400003</v>
      </c>
      <c r="F122" s="37">
        <f>SUMIFS(СВЦЭМ!$C$34:$C$777,СВЦЭМ!$A$34:$A$777,$A122,СВЦЭМ!$B$34:$B$777,F$119)+'СЕТ СН'!$I$9+СВЦЭМ!$D$10+'СЕТ СН'!$I$5-'СЕТ СН'!$I$17</f>
        <v>5255.93580174</v>
      </c>
      <c r="G122" s="37">
        <f>SUMIFS(СВЦЭМ!$C$34:$C$777,СВЦЭМ!$A$34:$A$777,$A122,СВЦЭМ!$B$34:$B$777,G$119)+'СЕТ СН'!$I$9+СВЦЭМ!$D$10+'СЕТ СН'!$I$5-'СЕТ СН'!$I$17</f>
        <v>5258.4315986799993</v>
      </c>
      <c r="H122" s="37">
        <f>SUMIFS(СВЦЭМ!$C$34:$C$777,СВЦЭМ!$A$34:$A$777,$A122,СВЦЭМ!$B$34:$B$777,H$119)+'СЕТ СН'!$I$9+СВЦЭМ!$D$10+'СЕТ СН'!$I$5-'СЕТ СН'!$I$17</f>
        <v>5249.8172293699999</v>
      </c>
      <c r="I122" s="37">
        <f>SUMIFS(СВЦЭМ!$C$34:$C$777,СВЦЭМ!$A$34:$A$777,$A122,СВЦЭМ!$B$34:$B$777,I$119)+'СЕТ СН'!$I$9+СВЦЭМ!$D$10+'СЕТ СН'!$I$5-'СЕТ СН'!$I$17</f>
        <v>5151.4764292700002</v>
      </c>
      <c r="J122" s="37">
        <f>SUMIFS(СВЦЭМ!$C$34:$C$777,СВЦЭМ!$A$34:$A$777,$A122,СВЦЭМ!$B$34:$B$777,J$119)+'СЕТ СН'!$I$9+СВЦЭМ!$D$10+'СЕТ СН'!$I$5-'СЕТ СН'!$I$17</f>
        <v>5056.0297052699998</v>
      </c>
      <c r="K122" s="37">
        <f>SUMIFS(СВЦЭМ!$C$34:$C$777,СВЦЭМ!$A$34:$A$777,$A122,СВЦЭМ!$B$34:$B$777,K$119)+'СЕТ СН'!$I$9+СВЦЭМ!$D$10+'СЕТ СН'!$I$5-'СЕТ СН'!$I$17</f>
        <v>4975.0961255999991</v>
      </c>
      <c r="L122" s="37">
        <f>SUMIFS(СВЦЭМ!$C$34:$C$777,СВЦЭМ!$A$34:$A$777,$A122,СВЦЭМ!$B$34:$B$777,L$119)+'СЕТ СН'!$I$9+СВЦЭМ!$D$10+'СЕТ СН'!$I$5-'СЕТ СН'!$I$17</f>
        <v>4890.9453904000002</v>
      </c>
      <c r="M122" s="37">
        <f>SUMIFS(СВЦЭМ!$C$34:$C$777,СВЦЭМ!$A$34:$A$777,$A122,СВЦЭМ!$B$34:$B$777,M$119)+'СЕТ СН'!$I$9+СВЦЭМ!$D$10+'СЕТ СН'!$I$5-'СЕТ СН'!$I$17</f>
        <v>4880.0825345199992</v>
      </c>
      <c r="N122" s="37">
        <f>SUMIFS(СВЦЭМ!$C$34:$C$777,СВЦЭМ!$A$34:$A$777,$A122,СВЦЭМ!$B$34:$B$777,N$119)+'СЕТ СН'!$I$9+СВЦЭМ!$D$10+'СЕТ СН'!$I$5-'СЕТ СН'!$I$17</f>
        <v>4872.2015584599994</v>
      </c>
      <c r="O122" s="37">
        <f>SUMIFS(СВЦЭМ!$C$34:$C$777,СВЦЭМ!$A$34:$A$777,$A122,СВЦЭМ!$B$34:$B$777,O$119)+'СЕТ СН'!$I$9+СВЦЭМ!$D$10+'СЕТ СН'!$I$5-'СЕТ СН'!$I$17</f>
        <v>4870.5843904799995</v>
      </c>
      <c r="P122" s="37">
        <f>SUMIFS(СВЦЭМ!$C$34:$C$777,СВЦЭМ!$A$34:$A$777,$A122,СВЦЭМ!$B$34:$B$777,P$119)+'СЕТ СН'!$I$9+СВЦЭМ!$D$10+'СЕТ СН'!$I$5-'СЕТ СН'!$I$17</f>
        <v>4866.6779267299999</v>
      </c>
      <c r="Q122" s="37">
        <f>SUMIFS(СВЦЭМ!$C$34:$C$777,СВЦЭМ!$A$34:$A$777,$A122,СВЦЭМ!$B$34:$B$777,Q$119)+'СЕТ СН'!$I$9+СВЦЭМ!$D$10+'СЕТ СН'!$I$5-'СЕТ СН'!$I$17</f>
        <v>4865.6501697999993</v>
      </c>
      <c r="R122" s="37">
        <f>SUMIFS(СВЦЭМ!$C$34:$C$777,СВЦЭМ!$A$34:$A$777,$A122,СВЦЭМ!$B$34:$B$777,R$119)+'СЕТ СН'!$I$9+СВЦЭМ!$D$10+'СЕТ СН'!$I$5-'СЕТ СН'!$I$17</f>
        <v>4867.4194788899995</v>
      </c>
      <c r="S122" s="37">
        <f>SUMIFS(СВЦЭМ!$C$34:$C$777,СВЦЭМ!$A$34:$A$777,$A122,СВЦЭМ!$B$34:$B$777,S$119)+'СЕТ СН'!$I$9+СВЦЭМ!$D$10+'СЕТ СН'!$I$5-'СЕТ СН'!$I$17</f>
        <v>4887.9697760999998</v>
      </c>
      <c r="T122" s="37">
        <f>SUMIFS(СВЦЭМ!$C$34:$C$777,СВЦЭМ!$A$34:$A$777,$A122,СВЦЭМ!$B$34:$B$777,T$119)+'СЕТ СН'!$I$9+СВЦЭМ!$D$10+'СЕТ СН'!$I$5-'СЕТ СН'!$I$17</f>
        <v>4941.8562132299994</v>
      </c>
      <c r="U122" s="37">
        <f>SUMIFS(СВЦЭМ!$C$34:$C$777,СВЦЭМ!$A$34:$A$777,$A122,СВЦЭМ!$B$34:$B$777,U$119)+'СЕТ СН'!$I$9+СВЦЭМ!$D$10+'СЕТ СН'!$I$5-'СЕТ СН'!$I$17</f>
        <v>5010.15427447</v>
      </c>
      <c r="V122" s="37">
        <f>SUMIFS(СВЦЭМ!$C$34:$C$777,СВЦЭМ!$A$34:$A$777,$A122,СВЦЭМ!$B$34:$B$777,V$119)+'СЕТ СН'!$I$9+СВЦЭМ!$D$10+'СЕТ СН'!$I$5-'СЕТ СН'!$I$17</f>
        <v>4981.5773517999996</v>
      </c>
      <c r="W122" s="37">
        <f>SUMIFS(СВЦЭМ!$C$34:$C$777,СВЦЭМ!$A$34:$A$777,$A122,СВЦЭМ!$B$34:$B$777,W$119)+'СЕТ СН'!$I$9+СВЦЭМ!$D$10+'СЕТ СН'!$I$5-'СЕТ СН'!$I$17</f>
        <v>5006.5826381499992</v>
      </c>
      <c r="X122" s="37">
        <f>SUMIFS(СВЦЭМ!$C$34:$C$777,СВЦЭМ!$A$34:$A$777,$A122,СВЦЭМ!$B$34:$B$777,X$119)+'СЕТ СН'!$I$9+СВЦЭМ!$D$10+'СЕТ СН'!$I$5-'СЕТ СН'!$I$17</f>
        <v>5073.6256089899998</v>
      </c>
      <c r="Y122" s="37">
        <f>SUMIFS(СВЦЭМ!$C$34:$C$777,СВЦЭМ!$A$34:$A$777,$A122,СВЦЭМ!$B$34:$B$777,Y$119)+'СЕТ СН'!$I$9+СВЦЭМ!$D$10+'СЕТ СН'!$I$5-'СЕТ СН'!$I$17</f>
        <v>5116.6406435999997</v>
      </c>
    </row>
    <row r="123" spans="1:27" ht="15.75" x14ac:dyDescent="0.2">
      <c r="A123" s="36">
        <f t="shared" si="3"/>
        <v>43073</v>
      </c>
      <c r="B123" s="37">
        <f>SUMIFS(СВЦЭМ!$C$34:$C$777,СВЦЭМ!$A$34:$A$777,$A123,СВЦЭМ!$B$34:$B$777,B$119)+'СЕТ СН'!$I$9+СВЦЭМ!$D$10+'СЕТ СН'!$I$5-'СЕТ СН'!$I$17</f>
        <v>5168.6323403400002</v>
      </c>
      <c r="C123" s="37">
        <f>SUMIFS(СВЦЭМ!$C$34:$C$777,СВЦЭМ!$A$34:$A$777,$A123,СВЦЭМ!$B$34:$B$777,C$119)+'СЕТ СН'!$I$9+СВЦЭМ!$D$10+'СЕТ СН'!$I$5-'СЕТ СН'!$I$17</f>
        <v>5201.3861225599994</v>
      </c>
      <c r="D123" s="37">
        <f>SUMIFS(СВЦЭМ!$C$34:$C$777,СВЦЭМ!$A$34:$A$777,$A123,СВЦЭМ!$B$34:$B$777,D$119)+'СЕТ СН'!$I$9+СВЦЭМ!$D$10+'СЕТ СН'!$I$5-'СЕТ СН'!$I$17</f>
        <v>5236.4408203099993</v>
      </c>
      <c r="E123" s="37">
        <f>SUMIFS(СВЦЭМ!$C$34:$C$777,СВЦЭМ!$A$34:$A$777,$A123,СВЦЭМ!$B$34:$B$777,E$119)+'СЕТ СН'!$I$9+СВЦЭМ!$D$10+'СЕТ СН'!$I$5-'СЕТ СН'!$I$17</f>
        <v>5243.0738495400001</v>
      </c>
      <c r="F123" s="37">
        <f>SUMIFS(СВЦЭМ!$C$34:$C$777,СВЦЭМ!$A$34:$A$777,$A123,СВЦЭМ!$B$34:$B$777,F$119)+'СЕТ СН'!$I$9+СВЦЭМ!$D$10+'СЕТ СН'!$I$5-'СЕТ СН'!$I$17</f>
        <v>5238.2984581999999</v>
      </c>
      <c r="G123" s="37">
        <f>SUMIFS(СВЦЭМ!$C$34:$C$777,СВЦЭМ!$A$34:$A$777,$A123,СВЦЭМ!$B$34:$B$777,G$119)+'СЕТ СН'!$I$9+СВЦЭМ!$D$10+'СЕТ СН'!$I$5-'СЕТ СН'!$I$17</f>
        <v>5227.3119066599993</v>
      </c>
      <c r="H123" s="37">
        <f>SUMIFS(СВЦЭМ!$C$34:$C$777,СВЦЭМ!$A$34:$A$777,$A123,СВЦЭМ!$B$34:$B$777,H$119)+'СЕТ СН'!$I$9+СВЦЭМ!$D$10+'СЕТ СН'!$I$5-'СЕТ СН'!$I$17</f>
        <v>5183.9295382499995</v>
      </c>
      <c r="I123" s="37">
        <f>SUMIFS(СВЦЭМ!$C$34:$C$777,СВЦЭМ!$A$34:$A$777,$A123,СВЦЭМ!$B$34:$B$777,I$119)+'СЕТ СН'!$I$9+СВЦЭМ!$D$10+'СЕТ СН'!$I$5-'СЕТ СН'!$I$17</f>
        <v>5105.6185108199998</v>
      </c>
      <c r="J123" s="37">
        <f>SUMIFS(СВЦЭМ!$C$34:$C$777,СВЦЭМ!$A$34:$A$777,$A123,СВЦЭМ!$B$34:$B$777,J$119)+'СЕТ СН'!$I$9+СВЦЭМ!$D$10+'СЕТ СН'!$I$5-'СЕТ СН'!$I$17</f>
        <v>5073.6599551499994</v>
      </c>
      <c r="K123" s="37">
        <f>SUMIFS(СВЦЭМ!$C$34:$C$777,СВЦЭМ!$A$34:$A$777,$A123,СВЦЭМ!$B$34:$B$777,K$119)+'СЕТ СН'!$I$9+СВЦЭМ!$D$10+'СЕТ СН'!$I$5-'СЕТ СН'!$I$17</f>
        <v>4967.8716743599998</v>
      </c>
      <c r="L123" s="37">
        <f>SUMIFS(СВЦЭМ!$C$34:$C$777,СВЦЭМ!$A$34:$A$777,$A123,СВЦЭМ!$B$34:$B$777,L$119)+'СЕТ СН'!$I$9+СВЦЭМ!$D$10+'СЕТ СН'!$I$5-'СЕТ СН'!$I$17</f>
        <v>4911.6311951099997</v>
      </c>
      <c r="M123" s="37">
        <f>SUMIFS(СВЦЭМ!$C$34:$C$777,СВЦЭМ!$A$34:$A$777,$A123,СВЦЭМ!$B$34:$B$777,M$119)+'СЕТ СН'!$I$9+СВЦЭМ!$D$10+'СЕТ СН'!$I$5-'СЕТ СН'!$I$17</f>
        <v>4886.2960782199998</v>
      </c>
      <c r="N123" s="37">
        <f>SUMIFS(СВЦЭМ!$C$34:$C$777,СВЦЭМ!$A$34:$A$777,$A123,СВЦЭМ!$B$34:$B$777,N$119)+'СЕТ СН'!$I$9+СВЦЭМ!$D$10+'СЕТ СН'!$I$5-'СЕТ СН'!$I$17</f>
        <v>4944.6323534599996</v>
      </c>
      <c r="O123" s="37">
        <f>SUMIFS(СВЦЭМ!$C$34:$C$777,СВЦЭМ!$A$34:$A$777,$A123,СВЦЭМ!$B$34:$B$777,O$119)+'СЕТ СН'!$I$9+СВЦЭМ!$D$10+'СЕТ СН'!$I$5-'СЕТ СН'!$I$17</f>
        <v>4950.0098381600001</v>
      </c>
      <c r="P123" s="37">
        <f>SUMIFS(СВЦЭМ!$C$34:$C$777,СВЦЭМ!$A$34:$A$777,$A123,СВЦЭМ!$B$34:$B$777,P$119)+'СЕТ СН'!$I$9+СВЦЭМ!$D$10+'СЕТ СН'!$I$5-'СЕТ СН'!$I$17</f>
        <v>4958.4949385</v>
      </c>
      <c r="Q123" s="37">
        <f>SUMIFS(СВЦЭМ!$C$34:$C$777,СВЦЭМ!$A$34:$A$777,$A123,СВЦЭМ!$B$34:$B$777,Q$119)+'СЕТ СН'!$I$9+СВЦЭМ!$D$10+'СЕТ СН'!$I$5-'СЕТ СН'!$I$17</f>
        <v>4959.76293584</v>
      </c>
      <c r="R123" s="37">
        <f>SUMIFS(СВЦЭМ!$C$34:$C$777,СВЦЭМ!$A$34:$A$777,$A123,СВЦЭМ!$B$34:$B$777,R$119)+'СЕТ СН'!$I$9+СВЦЭМ!$D$10+'СЕТ СН'!$I$5-'СЕТ СН'!$I$17</f>
        <v>4964.8701339199997</v>
      </c>
      <c r="S123" s="37">
        <f>SUMIFS(СВЦЭМ!$C$34:$C$777,СВЦЭМ!$A$34:$A$777,$A123,СВЦЭМ!$B$34:$B$777,S$119)+'СЕТ СН'!$I$9+СВЦЭМ!$D$10+'СЕТ СН'!$I$5-'СЕТ СН'!$I$17</f>
        <v>4888.3555483700002</v>
      </c>
      <c r="T123" s="37">
        <f>SUMIFS(СВЦЭМ!$C$34:$C$777,СВЦЭМ!$A$34:$A$777,$A123,СВЦЭМ!$B$34:$B$777,T$119)+'СЕТ СН'!$I$9+СВЦЭМ!$D$10+'СЕТ СН'!$I$5-'СЕТ СН'!$I$17</f>
        <v>4890.5734976999993</v>
      </c>
      <c r="U123" s="37">
        <f>SUMIFS(СВЦЭМ!$C$34:$C$777,СВЦЭМ!$A$34:$A$777,$A123,СВЦЭМ!$B$34:$B$777,U$119)+'СЕТ СН'!$I$9+СВЦЭМ!$D$10+'СЕТ СН'!$I$5-'СЕТ СН'!$I$17</f>
        <v>4874.3778838799999</v>
      </c>
      <c r="V123" s="37">
        <f>SUMIFS(СВЦЭМ!$C$34:$C$777,СВЦЭМ!$A$34:$A$777,$A123,СВЦЭМ!$B$34:$B$777,V$119)+'СЕТ СН'!$I$9+СВЦЭМ!$D$10+'СЕТ СН'!$I$5-'СЕТ СН'!$I$17</f>
        <v>4874.49889171</v>
      </c>
      <c r="W123" s="37">
        <f>SUMIFS(СВЦЭМ!$C$34:$C$777,СВЦЭМ!$A$34:$A$777,$A123,СВЦЭМ!$B$34:$B$777,W$119)+'СЕТ СН'!$I$9+СВЦЭМ!$D$10+'СЕТ СН'!$I$5-'СЕТ СН'!$I$17</f>
        <v>4952.0248693599997</v>
      </c>
      <c r="X123" s="37">
        <f>SUMIFS(СВЦЭМ!$C$34:$C$777,СВЦЭМ!$A$34:$A$777,$A123,СВЦЭМ!$B$34:$B$777,X$119)+'СЕТ СН'!$I$9+СВЦЭМ!$D$10+'СЕТ СН'!$I$5-'СЕТ СН'!$I$17</f>
        <v>5035.4999088799996</v>
      </c>
      <c r="Y123" s="37">
        <f>SUMIFS(СВЦЭМ!$C$34:$C$777,СВЦЭМ!$A$34:$A$777,$A123,СВЦЭМ!$B$34:$B$777,Y$119)+'СЕТ СН'!$I$9+СВЦЭМ!$D$10+'СЕТ СН'!$I$5-'СЕТ СН'!$I$17</f>
        <v>5087.65084131</v>
      </c>
    </row>
    <row r="124" spans="1:27" ht="15.75" x14ac:dyDescent="0.2">
      <c r="A124" s="36">
        <f t="shared" si="3"/>
        <v>43074</v>
      </c>
      <c r="B124" s="37">
        <f>SUMIFS(СВЦЭМ!$C$34:$C$777,СВЦЭМ!$A$34:$A$777,$A124,СВЦЭМ!$B$34:$B$777,B$119)+'СЕТ СН'!$I$9+СВЦЭМ!$D$10+'СЕТ СН'!$I$5-'СЕТ СН'!$I$17</f>
        <v>5160.2596982499999</v>
      </c>
      <c r="C124" s="37">
        <f>SUMIFS(СВЦЭМ!$C$34:$C$777,СВЦЭМ!$A$34:$A$777,$A124,СВЦЭМ!$B$34:$B$777,C$119)+'СЕТ СН'!$I$9+СВЦЭМ!$D$10+'СЕТ СН'!$I$5-'СЕТ СН'!$I$17</f>
        <v>5199.9640389300002</v>
      </c>
      <c r="D124" s="37">
        <f>SUMIFS(СВЦЭМ!$C$34:$C$777,СВЦЭМ!$A$34:$A$777,$A124,СВЦЭМ!$B$34:$B$777,D$119)+'СЕТ СН'!$I$9+СВЦЭМ!$D$10+'СЕТ СН'!$I$5-'СЕТ СН'!$I$17</f>
        <v>5243.9574015500002</v>
      </c>
      <c r="E124" s="37">
        <f>SUMIFS(СВЦЭМ!$C$34:$C$777,СВЦЭМ!$A$34:$A$777,$A124,СВЦЭМ!$B$34:$B$777,E$119)+'СЕТ СН'!$I$9+СВЦЭМ!$D$10+'СЕТ СН'!$I$5-'СЕТ СН'!$I$17</f>
        <v>5260.4585244899999</v>
      </c>
      <c r="F124" s="37">
        <f>SUMIFS(СВЦЭМ!$C$34:$C$777,СВЦЭМ!$A$34:$A$777,$A124,СВЦЭМ!$B$34:$B$777,F$119)+'СЕТ СН'!$I$9+СВЦЭМ!$D$10+'СЕТ СН'!$I$5-'СЕТ СН'!$I$17</f>
        <v>5251.9802429599995</v>
      </c>
      <c r="G124" s="37">
        <f>SUMIFS(СВЦЭМ!$C$34:$C$777,СВЦЭМ!$A$34:$A$777,$A124,СВЦЭМ!$B$34:$B$777,G$119)+'СЕТ СН'!$I$9+СВЦЭМ!$D$10+'СЕТ СН'!$I$5-'СЕТ СН'!$I$17</f>
        <v>5235.42311591</v>
      </c>
      <c r="H124" s="37">
        <f>SUMIFS(СВЦЭМ!$C$34:$C$777,СВЦЭМ!$A$34:$A$777,$A124,СВЦЭМ!$B$34:$B$777,H$119)+'СЕТ СН'!$I$9+СВЦЭМ!$D$10+'СЕТ СН'!$I$5-'СЕТ СН'!$I$17</f>
        <v>5162.78314546</v>
      </c>
      <c r="I124" s="37">
        <f>SUMIFS(СВЦЭМ!$C$34:$C$777,СВЦЭМ!$A$34:$A$777,$A124,СВЦЭМ!$B$34:$B$777,I$119)+'СЕТ СН'!$I$9+СВЦЭМ!$D$10+'СЕТ СН'!$I$5-'СЕТ СН'!$I$17</f>
        <v>5130.5450046199994</v>
      </c>
      <c r="J124" s="37">
        <f>SUMIFS(СВЦЭМ!$C$34:$C$777,СВЦЭМ!$A$34:$A$777,$A124,СВЦЭМ!$B$34:$B$777,J$119)+'СЕТ СН'!$I$9+СВЦЭМ!$D$10+'СЕТ СН'!$I$5-'СЕТ СН'!$I$17</f>
        <v>5071.4086371100002</v>
      </c>
      <c r="K124" s="37">
        <f>SUMIFS(СВЦЭМ!$C$34:$C$777,СВЦЭМ!$A$34:$A$777,$A124,СВЦЭМ!$B$34:$B$777,K$119)+'СЕТ СН'!$I$9+СВЦЭМ!$D$10+'СЕТ СН'!$I$5-'СЕТ СН'!$I$17</f>
        <v>5004.3204143200001</v>
      </c>
      <c r="L124" s="37">
        <f>SUMIFS(СВЦЭМ!$C$34:$C$777,СВЦЭМ!$A$34:$A$777,$A124,СВЦЭМ!$B$34:$B$777,L$119)+'СЕТ СН'!$I$9+СВЦЭМ!$D$10+'СЕТ СН'!$I$5-'СЕТ СН'!$I$17</f>
        <v>4939.30791365</v>
      </c>
      <c r="M124" s="37">
        <f>SUMIFS(СВЦЭМ!$C$34:$C$777,СВЦЭМ!$A$34:$A$777,$A124,СВЦЭМ!$B$34:$B$777,M$119)+'СЕТ СН'!$I$9+СВЦЭМ!$D$10+'СЕТ СН'!$I$5-'СЕТ СН'!$I$17</f>
        <v>4923.79900258</v>
      </c>
      <c r="N124" s="37">
        <f>SUMIFS(СВЦЭМ!$C$34:$C$777,СВЦЭМ!$A$34:$A$777,$A124,СВЦЭМ!$B$34:$B$777,N$119)+'СЕТ СН'!$I$9+СВЦЭМ!$D$10+'СЕТ СН'!$I$5-'СЕТ СН'!$I$17</f>
        <v>4936.5539745400001</v>
      </c>
      <c r="O124" s="37">
        <f>SUMIFS(СВЦЭМ!$C$34:$C$777,СВЦЭМ!$A$34:$A$777,$A124,СВЦЭМ!$B$34:$B$777,O$119)+'СЕТ СН'!$I$9+СВЦЭМ!$D$10+'СЕТ СН'!$I$5-'СЕТ СН'!$I$17</f>
        <v>4945.6064290100003</v>
      </c>
      <c r="P124" s="37">
        <f>SUMIFS(СВЦЭМ!$C$34:$C$777,СВЦЭМ!$A$34:$A$777,$A124,СВЦЭМ!$B$34:$B$777,P$119)+'СЕТ СН'!$I$9+СВЦЭМ!$D$10+'СЕТ СН'!$I$5-'СЕТ СН'!$I$17</f>
        <v>4953.6598993600001</v>
      </c>
      <c r="Q124" s="37">
        <f>SUMIFS(СВЦЭМ!$C$34:$C$777,СВЦЭМ!$A$34:$A$777,$A124,СВЦЭМ!$B$34:$B$777,Q$119)+'СЕТ СН'!$I$9+СВЦЭМ!$D$10+'СЕТ СН'!$I$5-'СЕТ СН'!$I$17</f>
        <v>4960.4467168800002</v>
      </c>
      <c r="R124" s="37">
        <f>SUMIFS(СВЦЭМ!$C$34:$C$777,СВЦЭМ!$A$34:$A$777,$A124,СВЦЭМ!$B$34:$B$777,R$119)+'СЕТ СН'!$I$9+СВЦЭМ!$D$10+'СЕТ СН'!$I$5-'СЕТ СН'!$I$17</f>
        <v>4952.1139380099994</v>
      </c>
      <c r="S124" s="37">
        <f>SUMIFS(СВЦЭМ!$C$34:$C$777,СВЦЭМ!$A$34:$A$777,$A124,СВЦЭМ!$B$34:$B$777,S$119)+'СЕТ СН'!$I$9+СВЦЭМ!$D$10+'СЕТ СН'!$I$5-'СЕТ СН'!$I$17</f>
        <v>4924.1824663299994</v>
      </c>
      <c r="T124" s="37">
        <f>SUMIFS(СВЦЭМ!$C$34:$C$777,СВЦЭМ!$A$34:$A$777,$A124,СВЦЭМ!$B$34:$B$777,T$119)+'СЕТ СН'!$I$9+СВЦЭМ!$D$10+'СЕТ СН'!$I$5-'СЕТ СН'!$I$17</f>
        <v>4889.4055180699997</v>
      </c>
      <c r="U124" s="37">
        <f>SUMIFS(СВЦЭМ!$C$34:$C$777,СВЦЭМ!$A$34:$A$777,$A124,СВЦЭМ!$B$34:$B$777,U$119)+'СЕТ СН'!$I$9+СВЦЭМ!$D$10+'СЕТ СН'!$I$5-'СЕТ СН'!$I$17</f>
        <v>4897.0150651599997</v>
      </c>
      <c r="V124" s="37">
        <f>SUMIFS(СВЦЭМ!$C$34:$C$777,СВЦЭМ!$A$34:$A$777,$A124,СВЦЭМ!$B$34:$B$777,V$119)+'СЕТ СН'!$I$9+СВЦЭМ!$D$10+'СЕТ СН'!$I$5-'СЕТ СН'!$I$17</f>
        <v>4916.1710347199996</v>
      </c>
      <c r="W124" s="37">
        <f>SUMIFS(СВЦЭМ!$C$34:$C$777,СВЦЭМ!$A$34:$A$777,$A124,СВЦЭМ!$B$34:$B$777,W$119)+'СЕТ СН'!$I$9+СВЦЭМ!$D$10+'СЕТ СН'!$I$5-'СЕТ СН'!$I$17</f>
        <v>4974.1277333999997</v>
      </c>
      <c r="X124" s="37">
        <f>SUMIFS(СВЦЭМ!$C$34:$C$777,СВЦЭМ!$A$34:$A$777,$A124,СВЦЭМ!$B$34:$B$777,X$119)+'СЕТ СН'!$I$9+СВЦЭМ!$D$10+'СЕТ СН'!$I$5-'СЕТ СН'!$I$17</f>
        <v>5044.9687484099995</v>
      </c>
      <c r="Y124" s="37">
        <f>SUMIFS(СВЦЭМ!$C$34:$C$777,СВЦЭМ!$A$34:$A$777,$A124,СВЦЭМ!$B$34:$B$777,Y$119)+'СЕТ СН'!$I$9+СВЦЭМ!$D$10+'СЕТ СН'!$I$5-'СЕТ СН'!$I$17</f>
        <v>5128.4177872099999</v>
      </c>
    </row>
    <row r="125" spans="1:27" ht="15.75" x14ac:dyDescent="0.2">
      <c r="A125" s="36">
        <f t="shared" si="3"/>
        <v>43075</v>
      </c>
      <c r="B125" s="37">
        <f>SUMIFS(СВЦЭМ!$C$34:$C$777,СВЦЭМ!$A$34:$A$777,$A125,СВЦЭМ!$B$34:$B$777,B$119)+'СЕТ СН'!$I$9+СВЦЭМ!$D$10+'СЕТ СН'!$I$5-'СЕТ СН'!$I$17</f>
        <v>5171.3456447499993</v>
      </c>
      <c r="C125" s="37">
        <f>SUMIFS(СВЦЭМ!$C$34:$C$777,СВЦЭМ!$A$34:$A$777,$A125,СВЦЭМ!$B$34:$B$777,C$119)+'СЕТ СН'!$I$9+СВЦЭМ!$D$10+'СЕТ СН'!$I$5-'СЕТ СН'!$I$17</f>
        <v>5209.3180189199993</v>
      </c>
      <c r="D125" s="37">
        <f>SUMIFS(СВЦЭМ!$C$34:$C$777,СВЦЭМ!$A$34:$A$777,$A125,СВЦЭМ!$B$34:$B$777,D$119)+'СЕТ СН'!$I$9+СВЦЭМ!$D$10+'СЕТ СН'!$I$5-'СЕТ СН'!$I$17</f>
        <v>5258.1264379599997</v>
      </c>
      <c r="E125" s="37">
        <f>SUMIFS(СВЦЭМ!$C$34:$C$777,СВЦЭМ!$A$34:$A$777,$A125,СВЦЭМ!$B$34:$B$777,E$119)+'СЕТ СН'!$I$9+СВЦЭМ!$D$10+'СЕТ СН'!$I$5-'СЕТ СН'!$I$17</f>
        <v>5268.1215412900001</v>
      </c>
      <c r="F125" s="37">
        <f>SUMIFS(СВЦЭМ!$C$34:$C$777,СВЦЭМ!$A$34:$A$777,$A125,СВЦЭМ!$B$34:$B$777,F$119)+'СЕТ СН'!$I$9+СВЦЭМ!$D$10+'СЕТ СН'!$I$5-'СЕТ СН'!$I$17</f>
        <v>5266.9591308199997</v>
      </c>
      <c r="G125" s="37">
        <f>SUMIFS(СВЦЭМ!$C$34:$C$777,СВЦЭМ!$A$34:$A$777,$A125,СВЦЭМ!$B$34:$B$777,G$119)+'СЕТ СН'!$I$9+СВЦЭМ!$D$10+'СЕТ СН'!$I$5-'СЕТ СН'!$I$17</f>
        <v>5249.6056111899998</v>
      </c>
      <c r="H125" s="37">
        <f>SUMIFS(СВЦЭМ!$C$34:$C$777,СВЦЭМ!$A$34:$A$777,$A125,СВЦЭМ!$B$34:$B$777,H$119)+'СЕТ СН'!$I$9+СВЦЭМ!$D$10+'СЕТ СН'!$I$5-'СЕТ СН'!$I$17</f>
        <v>5177.3623066099999</v>
      </c>
      <c r="I125" s="37">
        <f>SUMIFS(СВЦЭМ!$C$34:$C$777,СВЦЭМ!$A$34:$A$777,$A125,СВЦЭМ!$B$34:$B$777,I$119)+'СЕТ СН'!$I$9+СВЦЭМ!$D$10+'СЕТ СН'!$I$5-'СЕТ СН'!$I$17</f>
        <v>5150.7909194999993</v>
      </c>
      <c r="J125" s="37">
        <f>SUMIFS(СВЦЭМ!$C$34:$C$777,СВЦЭМ!$A$34:$A$777,$A125,СВЦЭМ!$B$34:$B$777,J$119)+'СЕТ СН'!$I$9+СВЦЭМ!$D$10+'СЕТ СН'!$I$5-'СЕТ СН'!$I$17</f>
        <v>5096.2649781299997</v>
      </c>
      <c r="K125" s="37">
        <f>SUMIFS(СВЦЭМ!$C$34:$C$777,СВЦЭМ!$A$34:$A$777,$A125,СВЦЭМ!$B$34:$B$777,K$119)+'СЕТ СН'!$I$9+СВЦЭМ!$D$10+'СЕТ СН'!$I$5-'СЕТ СН'!$I$17</f>
        <v>5060.9982075899998</v>
      </c>
      <c r="L125" s="37">
        <f>SUMIFS(СВЦЭМ!$C$34:$C$777,СВЦЭМ!$A$34:$A$777,$A125,СВЦЭМ!$B$34:$B$777,L$119)+'СЕТ СН'!$I$9+СВЦЭМ!$D$10+'СЕТ СН'!$I$5-'СЕТ СН'!$I$17</f>
        <v>4998.87167099</v>
      </c>
      <c r="M125" s="37">
        <f>SUMIFS(СВЦЭМ!$C$34:$C$777,СВЦЭМ!$A$34:$A$777,$A125,СВЦЭМ!$B$34:$B$777,M$119)+'СЕТ СН'!$I$9+СВЦЭМ!$D$10+'СЕТ СН'!$I$5-'СЕТ СН'!$I$17</f>
        <v>4991.9484245799995</v>
      </c>
      <c r="N125" s="37">
        <f>SUMIFS(СВЦЭМ!$C$34:$C$777,СВЦЭМ!$A$34:$A$777,$A125,СВЦЭМ!$B$34:$B$777,N$119)+'СЕТ СН'!$I$9+СВЦЭМ!$D$10+'СЕТ СН'!$I$5-'СЕТ СН'!$I$17</f>
        <v>4989.7146844500003</v>
      </c>
      <c r="O125" s="37">
        <f>SUMIFS(СВЦЭМ!$C$34:$C$777,СВЦЭМ!$A$34:$A$777,$A125,СВЦЭМ!$B$34:$B$777,O$119)+'СЕТ СН'!$I$9+СВЦЭМ!$D$10+'СЕТ СН'!$I$5-'СЕТ СН'!$I$17</f>
        <v>4989.5858355199998</v>
      </c>
      <c r="P125" s="37">
        <f>SUMIFS(СВЦЭМ!$C$34:$C$777,СВЦЭМ!$A$34:$A$777,$A125,СВЦЭМ!$B$34:$B$777,P$119)+'СЕТ СН'!$I$9+СВЦЭМ!$D$10+'СЕТ СН'!$I$5-'СЕТ СН'!$I$17</f>
        <v>4999.4517693099997</v>
      </c>
      <c r="Q125" s="37">
        <f>SUMIFS(СВЦЭМ!$C$34:$C$777,СВЦЭМ!$A$34:$A$777,$A125,СВЦЭМ!$B$34:$B$777,Q$119)+'СЕТ СН'!$I$9+СВЦЭМ!$D$10+'СЕТ СН'!$I$5-'СЕТ СН'!$I$17</f>
        <v>5003.5707925199995</v>
      </c>
      <c r="R125" s="37">
        <f>SUMIFS(СВЦЭМ!$C$34:$C$777,СВЦЭМ!$A$34:$A$777,$A125,СВЦЭМ!$B$34:$B$777,R$119)+'СЕТ СН'!$I$9+СВЦЭМ!$D$10+'СЕТ СН'!$I$5-'СЕТ СН'!$I$17</f>
        <v>5002.6698249599995</v>
      </c>
      <c r="S125" s="37">
        <f>SUMIFS(СВЦЭМ!$C$34:$C$777,СВЦЭМ!$A$34:$A$777,$A125,СВЦЭМ!$B$34:$B$777,S$119)+'СЕТ СН'!$I$9+СВЦЭМ!$D$10+'СЕТ СН'!$I$5-'СЕТ СН'!$I$17</f>
        <v>4977.3807174799995</v>
      </c>
      <c r="T125" s="37">
        <f>SUMIFS(СВЦЭМ!$C$34:$C$777,СВЦЭМ!$A$34:$A$777,$A125,СВЦЭМ!$B$34:$B$777,T$119)+'СЕТ СН'!$I$9+СВЦЭМ!$D$10+'СЕТ СН'!$I$5-'СЕТ СН'!$I$17</f>
        <v>4945.5634503399997</v>
      </c>
      <c r="U125" s="37">
        <f>SUMIFS(СВЦЭМ!$C$34:$C$777,СВЦЭМ!$A$34:$A$777,$A125,СВЦЭМ!$B$34:$B$777,U$119)+'СЕТ СН'!$I$9+СВЦЭМ!$D$10+'СЕТ СН'!$I$5-'СЕТ СН'!$I$17</f>
        <v>4949.9114923099996</v>
      </c>
      <c r="V125" s="37">
        <f>SUMIFS(СВЦЭМ!$C$34:$C$777,СВЦЭМ!$A$34:$A$777,$A125,СВЦЭМ!$B$34:$B$777,V$119)+'СЕТ СН'!$I$9+СВЦЭМ!$D$10+'СЕТ СН'!$I$5-'СЕТ СН'!$I$17</f>
        <v>4964.3854769699992</v>
      </c>
      <c r="W125" s="37">
        <f>SUMIFS(СВЦЭМ!$C$34:$C$777,СВЦЭМ!$A$34:$A$777,$A125,СВЦЭМ!$B$34:$B$777,W$119)+'СЕТ СН'!$I$9+СВЦЭМ!$D$10+'СЕТ СН'!$I$5-'СЕТ СН'!$I$17</f>
        <v>5022.2444038599997</v>
      </c>
      <c r="X125" s="37">
        <f>SUMIFS(СВЦЭМ!$C$34:$C$777,СВЦЭМ!$A$34:$A$777,$A125,СВЦЭМ!$B$34:$B$777,X$119)+'СЕТ СН'!$I$9+СВЦЭМ!$D$10+'СЕТ СН'!$I$5-'СЕТ СН'!$I$17</f>
        <v>5100.2869228999998</v>
      </c>
      <c r="Y125" s="37">
        <f>SUMIFS(СВЦЭМ!$C$34:$C$777,СВЦЭМ!$A$34:$A$777,$A125,СВЦЭМ!$B$34:$B$777,Y$119)+'СЕТ СН'!$I$9+СВЦЭМ!$D$10+'СЕТ СН'!$I$5-'СЕТ СН'!$I$17</f>
        <v>5169.7040777000002</v>
      </c>
    </row>
    <row r="126" spans="1:27" ht="15.75" x14ac:dyDescent="0.2">
      <c r="A126" s="36">
        <f t="shared" si="3"/>
        <v>43076</v>
      </c>
      <c r="B126" s="37">
        <f>SUMIFS(СВЦЭМ!$C$34:$C$777,СВЦЭМ!$A$34:$A$777,$A126,СВЦЭМ!$B$34:$B$777,B$119)+'СЕТ СН'!$I$9+СВЦЭМ!$D$10+'СЕТ СН'!$I$5-'СЕТ СН'!$I$17</f>
        <v>5190.7521527899999</v>
      </c>
      <c r="C126" s="37">
        <f>SUMIFS(СВЦЭМ!$C$34:$C$777,СВЦЭМ!$A$34:$A$777,$A126,СВЦЭМ!$B$34:$B$777,C$119)+'СЕТ СН'!$I$9+СВЦЭМ!$D$10+'СЕТ СН'!$I$5-'СЕТ СН'!$I$17</f>
        <v>5249.9976525699994</v>
      </c>
      <c r="D126" s="37">
        <f>SUMIFS(СВЦЭМ!$C$34:$C$777,СВЦЭМ!$A$34:$A$777,$A126,СВЦЭМ!$B$34:$B$777,D$119)+'СЕТ СН'!$I$9+СВЦЭМ!$D$10+'СЕТ СН'!$I$5-'СЕТ СН'!$I$17</f>
        <v>5282.2070815699999</v>
      </c>
      <c r="E126" s="37">
        <f>SUMIFS(СВЦЭМ!$C$34:$C$777,СВЦЭМ!$A$34:$A$777,$A126,СВЦЭМ!$B$34:$B$777,E$119)+'СЕТ СН'!$I$9+СВЦЭМ!$D$10+'СЕТ СН'!$I$5-'СЕТ СН'!$I$17</f>
        <v>5291.7709687799997</v>
      </c>
      <c r="F126" s="37">
        <f>SUMIFS(СВЦЭМ!$C$34:$C$777,СВЦЭМ!$A$34:$A$777,$A126,СВЦЭМ!$B$34:$B$777,F$119)+'СЕТ СН'!$I$9+СВЦЭМ!$D$10+'СЕТ СН'!$I$5-'СЕТ СН'!$I$17</f>
        <v>5293.6088461899999</v>
      </c>
      <c r="G126" s="37">
        <f>SUMIFS(СВЦЭМ!$C$34:$C$777,СВЦЭМ!$A$34:$A$777,$A126,СВЦЭМ!$B$34:$B$777,G$119)+'СЕТ СН'!$I$9+СВЦЭМ!$D$10+'СЕТ СН'!$I$5-'СЕТ СН'!$I$17</f>
        <v>5289.2329574199994</v>
      </c>
      <c r="H126" s="37">
        <f>SUMIFS(СВЦЭМ!$C$34:$C$777,СВЦЭМ!$A$34:$A$777,$A126,СВЦЭМ!$B$34:$B$777,H$119)+'СЕТ СН'!$I$9+СВЦЭМ!$D$10+'СЕТ СН'!$I$5-'СЕТ СН'!$I$17</f>
        <v>5232.2550546099992</v>
      </c>
      <c r="I126" s="37">
        <f>SUMIFS(СВЦЭМ!$C$34:$C$777,СВЦЭМ!$A$34:$A$777,$A126,СВЦЭМ!$B$34:$B$777,I$119)+'СЕТ СН'!$I$9+СВЦЭМ!$D$10+'СЕТ СН'!$I$5-'СЕТ СН'!$I$17</f>
        <v>5166.7814961499998</v>
      </c>
      <c r="J126" s="37">
        <f>SUMIFS(СВЦЭМ!$C$34:$C$777,СВЦЭМ!$A$34:$A$777,$A126,СВЦЭМ!$B$34:$B$777,J$119)+'СЕТ СН'!$I$9+СВЦЭМ!$D$10+'СЕТ СН'!$I$5-'СЕТ СН'!$I$17</f>
        <v>5108.6544215799995</v>
      </c>
      <c r="K126" s="37">
        <f>SUMIFS(СВЦЭМ!$C$34:$C$777,СВЦЭМ!$A$34:$A$777,$A126,СВЦЭМ!$B$34:$B$777,K$119)+'СЕТ СН'!$I$9+СВЦЭМ!$D$10+'СЕТ СН'!$I$5-'СЕТ СН'!$I$17</f>
        <v>5042.3555761699999</v>
      </c>
      <c r="L126" s="37">
        <f>SUMIFS(СВЦЭМ!$C$34:$C$777,СВЦЭМ!$A$34:$A$777,$A126,СВЦЭМ!$B$34:$B$777,L$119)+'СЕТ СН'!$I$9+СВЦЭМ!$D$10+'СЕТ СН'!$I$5-'СЕТ СН'!$I$17</f>
        <v>4964.5961954899994</v>
      </c>
      <c r="M126" s="37">
        <f>SUMIFS(СВЦЭМ!$C$34:$C$777,СВЦЭМ!$A$34:$A$777,$A126,СВЦЭМ!$B$34:$B$777,M$119)+'СЕТ СН'!$I$9+СВЦЭМ!$D$10+'СЕТ СН'!$I$5-'СЕТ СН'!$I$17</f>
        <v>4954.6630136900003</v>
      </c>
      <c r="N126" s="37">
        <f>SUMIFS(СВЦЭМ!$C$34:$C$777,СВЦЭМ!$A$34:$A$777,$A126,СВЦЭМ!$B$34:$B$777,N$119)+'СЕТ СН'!$I$9+СВЦЭМ!$D$10+'СЕТ СН'!$I$5-'СЕТ СН'!$I$17</f>
        <v>4978.6464742199996</v>
      </c>
      <c r="O126" s="37">
        <f>SUMIFS(СВЦЭМ!$C$34:$C$777,СВЦЭМ!$A$34:$A$777,$A126,СВЦЭМ!$B$34:$B$777,O$119)+'СЕТ СН'!$I$9+СВЦЭМ!$D$10+'СЕТ СН'!$I$5-'СЕТ СН'!$I$17</f>
        <v>4987.5585867299997</v>
      </c>
      <c r="P126" s="37">
        <f>SUMIFS(СВЦЭМ!$C$34:$C$777,СВЦЭМ!$A$34:$A$777,$A126,СВЦЭМ!$B$34:$B$777,P$119)+'СЕТ СН'!$I$9+СВЦЭМ!$D$10+'СЕТ СН'!$I$5-'СЕТ СН'!$I$17</f>
        <v>4999.17267713</v>
      </c>
      <c r="Q126" s="37">
        <f>SUMIFS(СВЦЭМ!$C$34:$C$777,СВЦЭМ!$A$34:$A$777,$A126,СВЦЭМ!$B$34:$B$777,Q$119)+'СЕТ СН'!$I$9+СВЦЭМ!$D$10+'СЕТ СН'!$I$5-'СЕТ СН'!$I$17</f>
        <v>5002.6697011599999</v>
      </c>
      <c r="R126" s="37">
        <f>SUMIFS(СВЦЭМ!$C$34:$C$777,СВЦЭМ!$A$34:$A$777,$A126,СВЦЭМ!$B$34:$B$777,R$119)+'СЕТ СН'!$I$9+СВЦЭМ!$D$10+'СЕТ СН'!$I$5-'СЕТ СН'!$I$17</f>
        <v>4996.8562429399999</v>
      </c>
      <c r="S126" s="37">
        <f>SUMIFS(СВЦЭМ!$C$34:$C$777,СВЦЭМ!$A$34:$A$777,$A126,СВЦЭМ!$B$34:$B$777,S$119)+'СЕТ СН'!$I$9+СВЦЭМ!$D$10+'СЕТ СН'!$I$5-'СЕТ СН'!$I$17</f>
        <v>4968.5536202000003</v>
      </c>
      <c r="T126" s="37">
        <f>SUMIFS(СВЦЭМ!$C$34:$C$777,СВЦЭМ!$A$34:$A$777,$A126,СВЦЭМ!$B$34:$B$777,T$119)+'СЕТ СН'!$I$9+СВЦЭМ!$D$10+'СЕТ СН'!$I$5-'СЕТ СН'!$I$17</f>
        <v>4937.1973913499996</v>
      </c>
      <c r="U126" s="37">
        <f>SUMIFS(СВЦЭМ!$C$34:$C$777,СВЦЭМ!$A$34:$A$777,$A126,СВЦЭМ!$B$34:$B$777,U$119)+'СЕТ СН'!$I$9+СВЦЭМ!$D$10+'СЕТ СН'!$I$5-'СЕТ СН'!$I$17</f>
        <v>4938.6414540999995</v>
      </c>
      <c r="V126" s="37">
        <f>SUMIFS(СВЦЭМ!$C$34:$C$777,СВЦЭМ!$A$34:$A$777,$A126,СВЦЭМ!$B$34:$B$777,V$119)+'СЕТ СН'!$I$9+СВЦЭМ!$D$10+'СЕТ СН'!$I$5-'СЕТ СН'!$I$17</f>
        <v>4953.4493778300002</v>
      </c>
      <c r="W126" s="37">
        <f>SUMIFS(СВЦЭМ!$C$34:$C$777,СВЦЭМ!$A$34:$A$777,$A126,СВЦЭМ!$B$34:$B$777,W$119)+'СЕТ СН'!$I$9+СВЦЭМ!$D$10+'СЕТ СН'!$I$5-'СЕТ СН'!$I$17</f>
        <v>5011.3107630199993</v>
      </c>
      <c r="X126" s="37">
        <f>SUMIFS(СВЦЭМ!$C$34:$C$777,СВЦЭМ!$A$34:$A$777,$A126,СВЦЭМ!$B$34:$B$777,X$119)+'СЕТ СН'!$I$9+СВЦЭМ!$D$10+'СЕТ СН'!$I$5-'СЕТ СН'!$I$17</f>
        <v>5094.6089057699992</v>
      </c>
      <c r="Y126" s="37">
        <f>SUMIFS(СВЦЭМ!$C$34:$C$777,СВЦЭМ!$A$34:$A$777,$A126,СВЦЭМ!$B$34:$B$777,Y$119)+'СЕТ СН'!$I$9+СВЦЭМ!$D$10+'СЕТ СН'!$I$5-'СЕТ СН'!$I$17</f>
        <v>5175.9172080600001</v>
      </c>
    </row>
    <row r="127" spans="1:27" ht="15.75" x14ac:dyDescent="0.2">
      <c r="A127" s="36">
        <f t="shared" si="3"/>
        <v>43077</v>
      </c>
      <c r="B127" s="37">
        <f>SUMIFS(СВЦЭМ!$C$34:$C$777,СВЦЭМ!$A$34:$A$777,$A127,СВЦЭМ!$B$34:$B$777,B$119)+'СЕТ СН'!$I$9+СВЦЭМ!$D$10+'СЕТ СН'!$I$5-'СЕТ СН'!$I$17</f>
        <v>5142.8194403500001</v>
      </c>
      <c r="C127" s="37">
        <f>SUMIFS(СВЦЭМ!$C$34:$C$777,СВЦЭМ!$A$34:$A$777,$A127,СВЦЭМ!$B$34:$B$777,C$119)+'СЕТ СН'!$I$9+СВЦЭМ!$D$10+'СЕТ СН'!$I$5-'СЕТ СН'!$I$17</f>
        <v>5196.0528823099994</v>
      </c>
      <c r="D127" s="37">
        <f>SUMIFS(СВЦЭМ!$C$34:$C$777,СВЦЭМ!$A$34:$A$777,$A127,СВЦЭМ!$B$34:$B$777,D$119)+'СЕТ СН'!$I$9+СВЦЭМ!$D$10+'СЕТ СН'!$I$5-'СЕТ СН'!$I$17</f>
        <v>5238.5807423099996</v>
      </c>
      <c r="E127" s="37">
        <f>SUMIFS(СВЦЭМ!$C$34:$C$777,СВЦЭМ!$A$34:$A$777,$A127,СВЦЭМ!$B$34:$B$777,E$119)+'СЕТ СН'!$I$9+СВЦЭМ!$D$10+'СЕТ СН'!$I$5-'СЕТ СН'!$I$17</f>
        <v>5254.1246034599999</v>
      </c>
      <c r="F127" s="37">
        <f>SUMIFS(СВЦЭМ!$C$34:$C$777,СВЦЭМ!$A$34:$A$777,$A127,СВЦЭМ!$B$34:$B$777,F$119)+'СЕТ СН'!$I$9+СВЦЭМ!$D$10+'СЕТ СН'!$I$5-'СЕТ СН'!$I$17</f>
        <v>5273.6461399899999</v>
      </c>
      <c r="G127" s="37">
        <f>SUMIFS(СВЦЭМ!$C$34:$C$777,СВЦЭМ!$A$34:$A$777,$A127,СВЦЭМ!$B$34:$B$777,G$119)+'СЕТ СН'!$I$9+СВЦЭМ!$D$10+'СЕТ СН'!$I$5-'СЕТ СН'!$I$17</f>
        <v>5259.5353614399992</v>
      </c>
      <c r="H127" s="37">
        <f>SUMIFS(СВЦЭМ!$C$34:$C$777,СВЦЭМ!$A$34:$A$777,$A127,СВЦЭМ!$B$34:$B$777,H$119)+'СЕТ СН'!$I$9+СВЦЭМ!$D$10+'СЕТ СН'!$I$5-'СЕТ СН'!$I$17</f>
        <v>5200.5144488899996</v>
      </c>
      <c r="I127" s="37">
        <f>SUMIFS(СВЦЭМ!$C$34:$C$777,СВЦЭМ!$A$34:$A$777,$A127,СВЦЭМ!$B$34:$B$777,I$119)+'СЕТ СН'!$I$9+СВЦЭМ!$D$10+'СЕТ СН'!$I$5-'СЕТ СН'!$I$17</f>
        <v>5108.0961624299998</v>
      </c>
      <c r="J127" s="37">
        <f>SUMIFS(СВЦЭМ!$C$34:$C$777,СВЦЭМ!$A$34:$A$777,$A127,СВЦЭМ!$B$34:$B$777,J$119)+'СЕТ СН'!$I$9+СВЦЭМ!$D$10+'СЕТ СН'!$I$5-'СЕТ СН'!$I$17</f>
        <v>5049.4469472399996</v>
      </c>
      <c r="K127" s="37">
        <f>SUMIFS(СВЦЭМ!$C$34:$C$777,СВЦЭМ!$A$34:$A$777,$A127,СВЦЭМ!$B$34:$B$777,K$119)+'СЕТ СН'!$I$9+СВЦЭМ!$D$10+'СЕТ СН'!$I$5-'СЕТ СН'!$I$17</f>
        <v>5024.0614679699993</v>
      </c>
      <c r="L127" s="37">
        <f>SUMIFS(СВЦЭМ!$C$34:$C$777,СВЦЭМ!$A$34:$A$777,$A127,СВЦЭМ!$B$34:$B$777,L$119)+'СЕТ СН'!$I$9+СВЦЭМ!$D$10+'СЕТ СН'!$I$5-'СЕТ СН'!$I$17</f>
        <v>4962.7191356799995</v>
      </c>
      <c r="M127" s="37">
        <f>SUMIFS(СВЦЭМ!$C$34:$C$777,СВЦЭМ!$A$34:$A$777,$A127,СВЦЭМ!$B$34:$B$777,M$119)+'СЕТ СН'!$I$9+СВЦЭМ!$D$10+'СЕТ СН'!$I$5-'СЕТ СН'!$I$17</f>
        <v>4959.2758941100001</v>
      </c>
      <c r="N127" s="37">
        <f>SUMIFS(СВЦЭМ!$C$34:$C$777,СВЦЭМ!$A$34:$A$777,$A127,СВЦЭМ!$B$34:$B$777,N$119)+'СЕТ СН'!$I$9+СВЦЭМ!$D$10+'СЕТ СН'!$I$5-'СЕТ СН'!$I$17</f>
        <v>4972.8309970999999</v>
      </c>
      <c r="O127" s="37">
        <f>SUMIFS(СВЦЭМ!$C$34:$C$777,СВЦЭМ!$A$34:$A$777,$A127,СВЦЭМ!$B$34:$B$777,O$119)+'СЕТ СН'!$I$9+СВЦЭМ!$D$10+'СЕТ СН'!$I$5-'СЕТ СН'!$I$17</f>
        <v>5000.8846008199998</v>
      </c>
      <c r="P127" s="37">
        <f>SUMIFS(СВЦЭМ!$C$34:$C$777,СВЦЭМ!$A$34:$A$777,$A127,СВЦЭМ!$B$34:$B$777,P$119)+'СЕТ СН'!$I$9+СВЦЭМ!$D$10+'СЕТ СН'!$I$5-'СЕТ СН'!$I$17</f>
        <v>4975.0446288099993</v>
      </c>
      <c r="Q127" s="37">
        <f>SUMIFS(СВЦЭМ!$C$34:$C$777,СВЦЭМ!$A$34:$A$777,$A127,СВЦЭМ!$B$34:$B$777,Q$119)+'СЕТ СН'!$I$9+СВЦЭМ!$D$10+'СЕТ СН'!$I$5-'СЕТ СН'!$I$17</f>
        <v>4964.6342847399992</v>
      </c>
      <c r="R127" s="37">
        <f>SUMIFS(СВЦЭМ!$C$34:$C$777,СВЦЭМ!$A$34:$A$777,$A127,СВЦЭМ!$B$34:$B$777,R$119)+'СЕТ СН'!$I$9+СВЦЭМ!$D$10+'СЕТ СН'!$I$5-'СЕТ СН'!$I$17</f>
        <v>4961.3424416899998</v>
      </c>
      <c r="S127" s="37">
        <f>SUMIFS(СВЦЭМ!$C$34:$C$777,СВЦЭМ!$A$34:$A$777,$A127,СВЦЭМ!$B$34:$B$777,S$119)+'СЕТ СН'!$I$9+СВЦЭМ!$D$10+'СЕТ СН'!$I$5-'СЕТ СН'!$I$17</f>
        <v>4926.1143959499996</v>
      </c>
      <c r="T127" s="37">
        <f>SUMIFS(СВЦЭМ!$C$34:$C$777,СВЦЭМ!$A$34:$A$777,$A127,СВЦЭМ!$B$34:$B$777,T$119)+'СЕТ СН'!$I$9+СВЦЭМ!$D$10+'СЕТ СН'!$I$5-'СЕТ СН'!$I$17</f>
        <v>4888.5204728299996</v>
      </c>
      <c r="U127" s="37">
        <f>SUMIFS(СВЦЭМ!$C$34:$C$777,СВЦЭМ!$A$34:$A$777,$A127,СВЦЭМ!$B$34:$B$777,U$119)+'СЕТ СН'!$I$9+СВЦЭМ!$D$10+'СЕТ СН'!$I$5-'СЕТ СН'!$I$17</f>
        <v>4889.1665959599995</v>
      </c>
      <c r="V127" s="37">
        <f>SUMIFS(СВЦЭМ!$C$34:$C$777,СВЦЭМ!$A$34:$A$777,$A127,СВЦЭМ!$B$34:$B$777,V$119)+'СЕТ СН'!$I$9+СВЦЭМ!$D$10+'СЕТ СН'!$I$5-'СЕТ СН'!$I$17</f>
        <v>4908.7551026599995</v>
      </c>
      <c r="W127" s="37">
        <f>SUMIFS(СВЦЭМ!$C$34:$C$777,СВЦЭМ!$A$34:$A$777,$A127,СВЦЭМ!$B$34:$B$777,W$119)+'СЕТ СН'!$I$9+СВЦЭМ!$D$10+'СЕТ СН'!$I$5-'СЕТ СН'!$I$17</f>
        <v>4971.4211317299996</v>
      </c>
      <c r="X127" s="37">
        <f>SUMIFS(СВЦЭМ!$C$34:$C$777,СВЦЭМ!$A$34:$A$777,$A127,СВЦЭМ!$B$34:$B$777,X$119)+'СЕТ СН'!$I$9+СВЦЭМ!$D$10+'СЕТ СН'!$I$5-'СЕТ СН'!$I$17</f>
        <v>5049.8207240399997</v>
      </c>
      <c r="Y127" s="37">
        <f>SUMIFS(СВЦЭМ!$C$34:$C$777,СВЦЭМ!$A$34:$A$777,$A127,СВЦЭМ!$B$34:$B$777,Y$119)+'СЕТ СН'!$I$9+СВЦЭМ!$D$10+'СЕТ СН'!$I$5-'СЕТ СН'!$I$17</f>
        <v>5132.3661466899994</v>
      </c>
    </row>
    <row r="128" spans="1:27" ht="15.75" x14ac:dyDescent="0.2">
      <c r="A128" s="36">
        <f t="shared" si="3"/>
        <v>43078</v>
      </c>
      <c r="B128" s="37">
        <f>SUMIFS(СВЦЭМ!$C$34:$C$777,СВЦЭМ!$A$34:$A$777,$A128,СВЦЭМ!$B$34:$B$777,B$119)+'СЕТ СН'!$I$9+СВЦЭМ!$D$10+'СЕТ СН'!$I$5-'СЕТ СН'!$I$17</f>
        <v>5191.74624546</v>
      </c>
      <c r="C128" s="37">
        <f>SUMIFS(СВЦЭМ!$C$34:$C$777,СВЦЭМ!$A$34:$A$777,$A128,СВЦЭМ!$B$34:$B$777,C$119)+'СЕТ СН'!$I$9+СВЦЭМ!$D$10+'СЕТ СН'!$I$5-'СЕТ СН'!$I$17</f>
        <v>5242.5030702999993</v>
      </c>
      <c r="D128" s="37">
        <f>SUMIFS(СВЦЭМ!$C$34:$C$777,СВЦЭМ!$A$34:$A$777,$A128,СВЦЭМ!$B$34:$B$777,D$119)+'СЕТ СН'!$I$9+СВЦЭМ!$D$10+'СЕТ СН'!$I$5-'СЕТ СН'!$I$17</f>
        <v>5281.2017231199998</v>
      </c>
      <c r="E128" s="37">
        <f>SUMIFS(СВЦЭМ!$C$34:$C$777,СВЦЭМ!$A$34:$A$777,$A128,СВЦЭМ!$B$34:$B$777,E$119)+'СЕТ СН'!$I$9+СВЦЭМ!$D$10+'СЕТ СН'!$I$5-'СЕТ СН'!$I$17</f>
        <v>5292.6584309299997</v>
      </c>
      <c r="F128" s="37">
        <f>SUMIFS(СВЦЭМ!$C$34:$C$777,СВЦЭМ!$A$34:$A$777,$A128,СВЦЭМ!$B$34:$B$777,F$119)+'СЕТ СН'!$I$9+СВЦЭМ!$D$10+'СЕТ СН'!$I$5-'СЕТ СН'!$I$17</f>
        <v>5294.6065146399997</v>
      </c>
      <c r="G128" s="37">
        <f>SUMIFS(СВЦЭМ!$C$34:$C$777,СВЦЭМ!$A$34:$A$777,$A128,СВЦЭМ!$B$34:$B$777,G$119)+'СЕТ СН'!$I$9+СВЦЭМ!$D$10+'СЕТ СН'!$I$5-'СЕТ СН'!$I$17</f>
        <v>5283.08276983</v>
      </c>
      <c r="H128" s="37">
        <f>SUMIFS(СВЦЭМ!$C$34:$C$777,СВЦЭМ!$A$34:$A$777,$A128,СВЦЭМ!$B$34:$B$777,H$119)+'СЕТ СН'!$I$9+СВЦЭМ!$D$10+'СЕТ СН'!$I$5-'СЕТ СН'!$I$17</f>
        <v>5250.2723790999999</v>
      </c>
      <c r="I128" s="37">
        <f>SUMIFS(СВЦЭМ!$C$34:$C$777,СВЦЭМ!$A$34:$A$777,$A128,СВЦЭМ!$B$34:$B$777,I$119)+'СЕТ СН'!$I$9+СВЦЭМ!$D$10+'СЕТ СН'!$I$5-'СЕТ СН'!$I$17</f>
        <v>5189.3284821099996</v>
      </c>
      <c r="J128" s="37">
        <f>SUMIFS(СВЦЭМ!$C$34:$C$777,СВЦЭМ!$A$34:$A$777,$A128,СВЦЭМ!$B$34:$B$777,J$119)+'СЕТ СН'!$I$9+СВЦЭМ!$D$10+'СЕТ СН'!$I$5-'СЕТ СН'!$I$17</f>
        <v>5108.1614444099996</v>
      </c>
      <c r="K128" s="37">
        <f>SUMIFS(СВЦЭМ!$C$34:$C$777,СВЦЭМ!$A$34:$A$777,$A128,СВЦЭМ!$B$34:$B$777,K$119)+'СЕТ СН'!$I$9+СВЦЭМ!$D$10+'СЕТ СН'!$I$5-'СЕТ СН'!$I$17</f>
        <v>5003.2560826399995</v>
      </c>
      <c r="L128" s="37">
        <f>SUMIFS(СВЦЭМ!$C$34:$C$777,СВЦЭМ!$A$34:$A$777,$A128,СВЦЭМ!$B$34:$B$777,L$119)+'СЕТ СН'!$I$9+СВЦЭМ!$D$10+'СЕТ СН'!$I$5-'СЕТ СН'!$I$17</f>
        <v>4917.4280187099994</v>
      </c>
      <c r="M128" s="37">
        <f>SUMIFS(СВЦЭМ!$C$34:$C$777,СВЦЭМ!$A$34:$A$777,$A128,СВЦЭМ!$B$34:$B$777,M$119)+'СЕТ СН'!$I$9+СВЦЭМ!$D$10+'СЕТ СН'!$I$5-'СЕТ СН'!$I$17</f>
        <v>4899.5130244399998</v>
      </c>
      <c r="N128" s="37">
        <f>SUMIFS(СВЦЭМ!$C$34:$C$777,СВЦЭМ!$A$34:$A$777,$A128,СВЦЭМ!$B$34:$B$777,N$119)+'СЕТ СН'!$I$9+СВЦЭМ!$D$10+'СЕТ СН'!$I$5-'СЕТ СН'!$I$17</f>
        <v>4893.4177194099993</v>
      </c>
      <c r="O128" s="37">
        <f>SUMIFS(СВЦЭМ!$C$34:$C$777,СВЦЭМ!$A$34:$A$777,$A128,СВЦЭМ!$B$34:$B$777,O$119)+'СЕТ СН'!$I$9+СВЦЭМ!$D$10+'СЕТ СН'!$I$5-'СЕТ СН'!$I$17</f>
        <v>4888.1430657599994</v>
      </c>
      <c r="P128" s="37">
        <f>SUMIFS(СВЦЭМ!$C$34:$C$777,СВЦЭМ!$A$34:$A$777,$A128,СВЦЭМ!$B$34:$B$777,P$119)+'СЕТ СН'!$I$9+СВЦЭМ!$D$10+'СЕТ СН'!$I$5-'СЕТ СН'!$I$17</f>
        <v>4884.9341918199998</v>
      </c>
      <c r="Q128" s="37">
        <f>SUMIFS(СВЦЭМ!$C$34:$C$777,СВЦЭМ!$A$34:$A$777,$A128,СВЦЭМ!$B$34:$B$777,Q$119)+'СЕТ СН'!$I$9+СВЦЭМ!$D$10+'СЕТ СН'!$I$5-'СЕТ СН'!$I$17</f>
        <v>4886.8797175299997</v>
      </c>
      <c r="R128" s="37">
        <f>SUMIFS(СВЦЭМ!$C$34:$C$777,СВЦЭМ!$A$34:$A$777,$A128,СВЦЭМ!$B$34:$B$777,R$119)+'СЕТ СН'!$I$9+СВЦЭМ!$D$10+'СЕТ СН'!$I$5-'СЕТ СН'!$I$17</f>
        <v>4890.2549361399997</v>
      </c>
      <c r="S128" s="37">
        <f>SUMIFS(СВЦЭМ!$C$34:$C$777,СВЦЭМ!$A$34:$A$777,$A128,СВЦЭМ!$B$34:$B$777,S$119)+'СЕТ СН'!$I$9+СВЦЭМ!$D$10+'СЕТ СН'!$I$5-'СЕТ СН'!$I$17</f>
        <v>4899.6522796699992</v>
      </c>
      <c r="T128" s="37">
        <f>SUMIFS(СВЦЭМ!$C$34:$C$777,СВЦЭМ!$A$34:$A$777,$A128,СВЦЭМ!$B$34:$B$777,T$119)+'СЕТ СН'!$I$9+СВЦЭМ!$D$10+'СЕТ СН'!$I$5-'СЕТ СН'!$I$17</f>
        <v>4907.6271321799995</v>
      </c>
      <c r="U128" s="37">
        <f>SUMIFS(СВЦЭМ!$C$34:$C$777,СВЦЭМ!$A$34:$A$777,$A128,СВЦЭМ!$B$34:$B$777,U$119)+'СЕТ СН'!$I$9+СВЦЭМ!$D$10+'СЕТ СН'!$I$5-'СЕТ СН'!$I$17</f>
        <v>4903.2894703599995</v>
      </c>
      <c r="V128" s="37">
        <f>SUMIFS(СВЦЭМ!$C$34:$C$777,СВЦЭМ!$A$34:$A$777,$A128,СВЦЭМ!$B$34:$B$777,V$119)+'СЕТ СН'!$I$9+СВЦЭМ!$D$10+'СЕТ СН'!$I$5-'СЕТ СН'!$I$17</f>
        <v>4901.4188449899993</v>
      </c>
      <c r="W128" s="37">
        <f>SUMIFS(СВЦЭМ!$C$34:$C$777,СВЦЭМ!$A$34:$A$777,$A128,СВЦЭМ!$B$34:$B$777,W$119)+'СЕТ СН'!$I$9+СВЦЭМ!$D$10+'СЕТ СН'!$I$5-'СЕТ СН'!$I$17</f>
        <v>4994.0698874899999</v>
      </c>
      <c r="X128" s="37">
        <f>SUMIFS(СВЦЭМ!$C$34:$C$777,СВЦЭМ!$A$34:$A$777,$A128,СВЦЭМ!$B$34:$B$777,X$119)+'СЕТ СН'!$I$9+СВЦЭМ!$D$10+'СЕТ СН'!$I$5-'СЕТ СН'!$I$17</f>
        <v>5072.1598192900001</v>
      </c>
      <c r="Y128" s="37">
        <f>SUMIFS(СВЦЭМ!$C$34:$C$777,СВЦЭМ!$A$34:$A$777,$A128,СВЦЭМ!$B$34:$B$777,Y$119)+'СЕТ СН'!$I$9+СВЦЭМ!$D$10+'СЕТ СН'!$I$5-'СЕТ СН'!$I$17</f>
        <v>5157.4511145500001</v>
      </c>
    </row>
    <row r="129" spans="1:25" ht="15.75" x14ac:dyDescent="0.2">
      <c r="A129" s="36">
        <f t="shared" si="3"/>
        <v>43079</v>
      </c>
      <c r="B129" s="37">
        <f>SUMIFS(СВЦЭМ!$C$34:$C$777,СВЦЭМ!$A$34:$A$777,$A129,СВЦЭМ!$B$34:$B$777,B$119)+'СЕТ СН'!$I$9+СВЦЭМ!$D$10+'СЕТ СН'!$I$5-'СЕТ СН'!$I$17</f>
        <v>5193.7390351799995</v>
      </c>
      <c r="C129" s="37">
        <f>SUMIFS(СВЦЭМ!$C$34:$C$777,СВЦЭМ!$A$34:$A$777,$A129,СВЦЭМ!$B$34:$B$777,C$119)+'СЕТ СН'!$I$9+СВЦЭМ!$D$10+'СЕТ СН'!$I$5-'СЕТ СН'!$I$17</f>
        <v>5171.5980479499995</v>
      </c>
      <c r="D129" s="37">
        <f>SUMIFS(СВЦЭМ!$C$34:$C$777,СВЦЭМ!$A$34:$A$777,$A129,СВЦЭМ!$B$34:$B$777,D$119)+'СЕТ СН'!$I$9+СВЦЭМ!$D$10+'СЕТ СН'!$I$5-'СЕТ СН'!$I$17</f>
        <v>5175.8007393999997</v>
      </c>
      <c r="E129" s="37">
        <f>SUMIFS(СВЦЭМ!$C$34:$C$777,СВЦЭМ!$A$34:$A$777,$A129,СВЦЭМ!$B$34:$B$777,E$119)+'СЕТ СН'!$I$9+СВЦЭМ!$D$10+'СЕТ СН'!$I$5-'СЕТ СН'!$I$17</f>
        <v>5176.4100383799996</v>
      </c>
      <c r="F129" s="37">
        <f>SUMIFS(СВЦЭМ!$C$34:$C$777,СВЦЭМ!$A$34:$A$777,$A129,СВЦЭМ!$B$34:$B$777,F$119)+'СЕТ СН'!$I$9+СВЦЭМ!$D$10+'СЕТ СН'!$I$5-'СЕТ СН'!$I$17</f>
        <v>5174.6143313899993</v>
      </c>
      <c r="G129" s="37">
        <f>SUMIFS(СВЦЭМ!$C$34:$C$777,СВЦЭМ!$A$34:$A$777,$A129,СВЦЭМ!$B$34:$B$777,G$119)+'СЕТ СН'!$I$9+СВЦЭМ!$D$10+'СЕТ СН'!$I$5-'СЕТ СН'!$I$17</f>
        <v>5177.0511951999997</v>
      </c>
      <c r="H129" s="37">
        <f>SUMIFS(СВЦЭМ!$C$34:$C$777,СВЦЭМ!$A$34:$A$777,$A129,СВЦЭМ!$B$34:$B$777,H$119)+'СЕТ СН'!$I$9+СВЦЭМ!$D$10+'СЕТ СН'!$I$5-'СЕТ СН'!$I$17</f>
        <v>5165.9550263900001</v>
      </c>
      <c r="I129" s="37">
        <f>SUMIFS(СВЦЭМ!$C$34:$C$777,СВЦЭМ!$A$34:$A$777,$A129,СВЦЭМ!$B$34:$B$777,I$119)+'СЕТ СН'!$I$9+СВЦЭМ!$D$10+'СЕТ СН'!$I$5-'СЕТ СН'!$I$17</f>
        <v>5129.1377736899994</v>
      </c>
      <c r="J129" s="37">
        <f>SUMIFS(СВЦЭМ!$C$34:$C$777,СВЦЭМ!$A$34:$A$777,$A129,СВЦЭМ!$B$34:$B$777,J$119)+'СЕТ СН'!$I$9+СВЦЭМ!$D$10+'СЕТ СН'!$I$5-'СЕТ СН'!$I$17</f>
        <v>5038.3103474599993</v>
      </c>
      <c r="K129" s="37">
        <f>SUMIFS(СВЦЭМ!$C$34:$C$777,СВЦЭМ!$A$34:$A$777,$A129,СВЦЭМ!$B$34:$B$777,K$119)+'СЕТ СН'!$I$9+СВЦЭМ!$D$10+'СЕТ СН'!$I$5-'СЕТ СН'!$I$17</f>
        <v>5030.0278889799993</v>
      </c>
      <c r="L129" s="37">
        <f>SUMIFS(СВЦЭМ!$C$34:$C$777,СВЦЭМ!$A$34:$A$777,$A129,СВЦЭМ!$B$34:$B$777,L$119)+'СЕТ СН'!$I$9+СВЦЭМ!$D$10+'СЕТ СН'!$I$5-'СЕТ СН'!$I$17</f>
        <v>4925.6990785899998</v>
      </c>
      <c r="M129" s="37">
        <f>SUMIFS(СВЦЭМ!$C$34:$C$777,СВЦЭМ!$A$34:$A$777,$A129,СВЦЭМ!$B$34:$B$777,M$119)+'СЕТ СН'!$I$9+СВЦЭМ!$D$10+'СЕТ СН'!$I$5-'СЕТ СН'!$I$17</f>
        <v>4913.4880270199992</v>
      </c>
      <c r="N129" s="37">
        <f>SUMIFS(СВЦЭМ!$C$34:$C$777,СВЦЭМ!$A$34:$A$777,$A129,СВЦЭМ!$B$34:$B$777,N$119)+'СЕТ СН'!$I$9+СВЦЭМ!$D$10+'СЕТ СН'!$I$5-'СЕТ СН'!$I$17</f>
        <v>4981.2755326099996</v>
      </c>
      <c r="O129" s="37">
        <f>SUMIFS(СВЦЭМ!$C$34:$C$777,СВЦЭМ!$A$34:$A$777,$A129,СВЦЭМ!$B$34:$B$777,O$119)+'СЕТ СН'!$I$9+СВЦЭМ!$D$10+'СЕТ СН'!$I$5-'СЕТ СН'!$I$17</f>
        <v>4977.4668440599999</v>
      </c>
      <c r="P129" s="37">
        <f>SUMIFS(СВЦЭМ!$C$34:$C$777,СВЦЭМ!$A$34:$A$777,$A129,СВЦЭМ!$B$34:$B$777,P$119)+'СЕТ СН'!$I$9+СВЦЭМ!$D$10+'СЕТ СН'!$I$5-'СЕТ СН'!$I$17</f>
        <v>4973.2319566999995</v>
      </c>
      <c r="Q129" s="37">
        <f>SUMIFS(СВЦЭМ!$C$34:$C$777,СВЦЭМ!$A$34:$A$777,$A129,СВЦЭМ!$B$34:$B$777,Q$119)+'СЕТ СН'!$I$9+СВЦЭМ!$D$10+'СЕТ СН'!$I$5-'СЕТ СН'!$I$17</f>
        <v>4969.80074375</v>
      </c>
      <c r="R129" s="37">
        <f>SUMIFS(СВЦЭМ!$C$34:$C$777,СВЦЭМ!$A$34:$A$777,$A129,СВЦЭМ!$B$34:$B$777,R$119)+'СЕТ СН'!$I$9+СВЦЭМ!$D$10+'СЕТ СН'!$I$5-'СЕТ СН'!$I$17</f>
        <v>4975.1787055499999</v>
      </c>
      <c r="S129" s="37">
        <f>SUMIFS(СВЦЭМ!$C$34:$C$777,СВЦЭМ!$A$34:$A$777,$A129,СВЦЭМ!$B$34:$B$777,S$119)+'СЕТ СН'!$I$9+СВЦЭМ!$D$10+'СЕТ СН'!$I$5-'СЕТ СН'!$I$17</f>
        <v>4935.4101183399998</v>
      </c>
      <c r="T129" s="37">
        <f>SUMIFS(СВЦЭМ!$C$34:$C$777,СВЦЭМ!$A$34:$A$777,$A129,СВЦЭМ!$B$34:$B$777,T$119)+'СЕТ СН'!$I$9+СВЦЭМ!$D$10+'СЕТ СН'!$I$5-'СЕТ СН'!$I$17</f>
        <v>4890.14616828</v>
      </c>
      <c r="U129" s="37">
        <f>SUMIFS(СВЦЭМ!$C$34:$C$777,СВЦЭМ!$A$34:$A$777,$A129,СВЦЭМ!$B$34:$B$777,U$119)+'СЕТ СН'!$I$9+СВЦЭМ!$D$10+'СЕТ СН'!$I$5-'СЕТ СН'!$I$17</f>
        <v>4886.6571688999993</v>
      </c>
      <c r="V129" s="37">
        <f>SUMIFS(СВЦЭМ!$C$34:$C$777,СВЦЭМ!$A$34:$A$777,$A129,СВЦЭМ!$B$34:$B$777,V$119)+'СЕТ СН'!$I$9+СВЦЭМ!$D$10+'СЕТ СН'!$I$5-'СЕТ СН'!$I$17</f>
        <v>4887.00019032</v>
      </c>
      <c r="W129" s="37">
        <f>SUMIFS(СВЦЭМ!$C$34:$C$777,СВЦЭМ!$A$34:$A$777,$A129,СВЦЭМ!$B$34:$B$777,W$119)+'СЕТ СН'!$I$9+СВЦЭМ!$D$10+'СЕТ СН'!$I$5-'СЕТ СН'!$I$17</f>
        <v>4925.3776504099997</v>
      </c>
      <c r="X129" s="37">
        <f>SUMIFS(СВЦЭМ!$C$34:$C$777,СВЦЭМ!$A$34:$A$777,$A129,СВЦЭМ!$B$34:$B$777,X$119)+'СЕТ СН'!$I$9+СВЦЭМ!$D$10+'СЕТ СН'!$I$5-'СЕТ СН'!$I$17</f>
        <v>5069.5584954599999</v>
      </c>
      <c r="Y129" s="37">
        <f>SUMIFS(СВЦЭМ!$C$34:$C$777,СВЦЭМ!$A$34:$A$777,$A129,СВЦЭМ!$B$34:$B$777,Y$119)+'СЕТ СН'!$I$9+СВЦЭМ!$D$10+'СЕТ СН'!$I$5-'СЕТ СН'!$I$17</f>
        <v>5085.3806777399996</v>
      </c>
    </row>
    <row r="130" spans="1:25" ht="15.75" x14ac:dyDescent="0.2">
      <c r="A130" s="36">
        <f t="shared" si="3"/>
        <v>43080</v>
      </c>
      <c r="B130" s="37">
        <f>SUMIFS(СВЦЭМ!$C$34:$C$777,СВЦЭМ!$A$34:$A$777,$A130,СВЦЭМ!$B$34:$B$777,B$119)+'СЕТ СН'!$I$9+СВЦЭМ!$D$10+'СЕТ СН'!$I$5-'СЕТ СН'!$I$17</f>
        <v>5163.2594561799997</v>
      </c>
      <c r="C130" s="37">
        <f>SUMIFS(СВЦЭМ!$C$34:$C$777,СВЦЭМ!$A$34:$A$777,$A130,СВЦЭМ!$B$34:$B$777,C$119)+'СЕТ СН'!$I$9+СВЦЭМ!$D$10+'СЕТ СН'!$I$5-'СЕТ СН'!$I$17</f>
        <v>5227.4385851699999</v>
      </c>
      <c r="D130" s="37">
        <f>SUMIFS(СВЦЭМ!$C$34:$C$777,СВЦЭМ!$A$34:$A$777,$A130,СВЦЭМ!$B$34:$B$777,D$119)+'СЕТ СН'!$I$9+СВЦЭМ!$D$10+'СЕТ СН'!$I$5-'СЕТ СН'!$I$17</f>
        <v>5266.7272486900001</v>
      </c>
      <c r="E130" s="37">
        <f>SUMIFS(СВЦЭМ!$C$34:$C$777,СВЦЭМ!$A$34:$A$777,$A130,СВЦЭМ!$B$34:$B$777,E$119)+'СЕТ СН'!$I$9+СВЦЭМ!$D$10+'СЕТ СН'!$I$5-'СЕТ СН'!$I$17</f>
        <v>5274.7264799299992</v>
      </c>
      <c r="F130" s="37">
        <f>SUMIFS(СВЦЭМ!$C$34:$C$777,СВЦЭМ!$A$34:$A$777,$A130,СВЦЭМ!$B$34:$B$777,F$119)+'СЕТ СН'!$I$9+СВЦЭМ!$D$10+'СЕТ СН'!$I$5-'СЕТ СН'!$I$17</f>
        <v>5272.0417581900001</v>
      </c>
      <c r="G130" s="37">
        <f>SUMIFS(СВЦЭМ!$C$34:$C$777,СВЦЭМ!$A$34:$A$777,$A130,СВЦЭМ!$B$34:$B$777,G$119)+'СЕТ СН'!$I$9+СВЦЭМ!$D$10+'СЕТ СН'!$I$5-'СЕТ СН'!$I$17</f>
        <v>5247.9698157299999</v>
      </c>
      <c r="H130" s="37">
        <f>SUMIFS(СВЦЭМ!$C$34:$C$777,СВЦЭМ!$A$34:$A$777,$A130,СВЦЭМ!$B$34:$B$777,H$119)+'СЕТ СН'!$I$9+СВЦЭМ!$D$10+'СЕТ СН'!$I$5-'СЕТ СН'!$I$17</f>
        <v>5205.4531870399996</v>
      </c>
      <c r="I130" s="37">
        <f>SUMIFS(СВЦЭМ!$C$34:$C$777,СВЦЭМ!$A$34:$A$777,$A130,СВЦЭМ!$B$34:$B$777,I$119)+'СЕТ СН'!$I$9+СВЦЭМ!$D$10+'СЕТ СН'!$I$5-'СЕТ СН'!$I$17</f>
        <v>5132.0238765899994</v>
      </c>
      <c r="J130" s="37">
        <f>SUMIFS(СВЦЭМ!$C$34:$C$777,СВЦЭМ!$A$34:$A$777,$A130,СВЦЭМ!$B$34:$B$777,J$119)+'СЕТ СН'!$I$9+СВЦЭМ!$D$10+'СЕТ СН'!$I$5-'СЕТ СН'!$I$17</f>
        <v>5070.9435129100002</v>
      </c>
      <c r="K130" s="37">
        <f>SUMIFS(СВЦЭМ!$C$34:$C$777,СВЦЭМ!$A$34:$A$777,$A130,СВЦЭМ!$B$34:$B$777,K$119)+'СЕТ СН'!$I$9+СВЦЭМ!$D$10+'СЕТ СН'!$I$5-'СЕТ СН'!$I$17</f>
        <v>4992.2546681699996</v>
      </c>
      <c r="L130" s="37">
        <f>SUMIFS(СВЦЭМ!$C$34:$C$777,СВЦЭМ!$A$34:$A$777,$A130,СВЦЭМ!$B$34:$B$777,L$119)+'СЕТ СН'!$I$9+СВЦЭМ!$D$10+'СЕТ СН'!$I$5-'СЕТ СН'!$I$17</f>
        <v>4927.0016982099996</v>
      </c>
      <c r="M130" s="37">
        <f>SUMIFS(СВЦЭМ!$C$34:$C$777,СВЦЭМ!$A$34:$A$777,$A130,СВЦЭМ!$B$34:$B$777,M$119)+'СЕТ СН'!$I$9+СВЦЭМ!$D$10+'СЕТ СН'!$I$5-'СЕТ СН'!$I$17</f>
        <v>4912.5867474299994</v>
      </c>
      <c r="N130" s="37">
        <f>SUMIFS(СВЦЭМ!$C$34:$C$777,СВЦЭМ!$A$34:$A$777,$A130,СВЦЭМ!$B$34:$B$777,N$119)+'СЕТ СН'!$I$9+СВЦЭМ!$D$10+'СЕТ СН'!$I$5-'СЕТ СН'!$I$17</f>
        <v>4903.8183085199998</v>
      </c>
      <c r="O130" s="37">
        <f>SUMIFS(СВЦЭМ!$C$34:$C$777,СВЦЭМ!$A$34:$A$777,$A130,СВЦЭМ!$B$34:$B$777,O$119)+'СЕТ СН'!$I$9+СВЦЭМ!$D$10+'СЕТ СН'!$I$5-'СЕТ СН'!$I$17</f>
        <v>4927.8064716199997</v>
      </c>
      <c r="P130" s="37">
        <f>SUMIFS(СВЦЭМ!$C$34:$C$777,СВЦЭМ!$A$34:$A$777,$A130,СВЦЭМ!$B$34:$B$777,P$119)+'СЕТ СН'!$I$9+СВЦЭМ!$D$10+'СЕТ СН'!$I$5-'СЕТ СН'!$I$17</f>
        <v>4943.7846982399997</v>
      </c>
      <c r="Q130" s="37">
        <f>SUMIFS(СВЦЭМ!$C$34:$C$777,СВЦЭМ!$A$34:$A$777,$A130,СВЦЭМ!$B$34:$B$777,Q$119)+'СЕТ СН'!$I$9+СВЦЭМ!$D$10+'СЕТ СН'!$I$5-'СЕТ СН'!$I$17</f>
        <v>4960.8648490699998</v>
      </c>
      <c r="R130" s="37">
        <f>SUMIFS(СВЦЭМ!$C$34:$C$777,СВЦЭМ!$A$34:$A$777,$A130,СВЦЭМ!$B$34:$B$777,R$119)+'СЕТ СН'!$I$9+СВЦЭМ!$D$10+'СЕТ СН'!$I$5-'СЕТ СН'!$I$17</f>
        <v>4965.4796965299993</v>
      </c>
      <c r="S130" s="37">
        <f>SUMIFS(СВЦЭМ!$C$34:$C$777,СВЦЭМ!$A$34:$A$777,$A130,СВЦЭМ!$B$34:$B$777,S$119)+'СЕТ СН'!$I$9+СВЦЭМ!$D$10+'СЕТ СН'!$I$5-'СЕТ СН'!$I$17</f>
        <v>4970.4387139099999</v>
      </c>
      <c r="T130" s="37">
        <f>SUMIFS(СВЦЭМ!$C$34:$C$777,СВЦЭМ!$A$34:$A$777,$A130,СВЦЭМ!$B$34:$B$777,T$119)+'СЕТ СН'!$I$9+СВЦЭМ!$D$10+'СЕТ СН'!$I$5-'СЕТ СН'!$I$17</f>
        <v>4976.1660525400002</v>
      </c>
      <c r="U130" s="37">
        <f>SUMIFS(СВЦЭМ!$C$34:$C$777,СВЦЭМ!$A$34:$A$777,$A130,СВЦЭМ!$B$34:$B$777,U$119)+'СЕТ СН'!$I$9+СВЦЭМ!$D$10+'СЕТ СН'!$I$5-'СЕТ СН'!$I$17</f>
        <v>4971.4256532199997</v>
      </c>
      <c r="V130" s="37">
        <f>SUMIFS(СВЦЭМ!$C$34:$C$777,СВЦЭМ!$A$34:$A$777,$A130,СВЦЭМ!$B$34:$B$777,V$119)+'СЕТ СН'!$I$9+СВЦЭМ!$D$10+'СЕТ СН'!$I$5-'СЕТ СН'!$I$17</f>
        <v>4970.5719223999995</v>
      </c>
      <c r="W130" s="37">
        <f>SUMIFS(СВЦЭМ!$C$34:$C$777,СВЦЭМ!$A$34:$A$777,$A130,СВЦЭМ!$B$34:$B$777,W$119)+'СЕТ СН'!$I$9+СВЦЭМ!$D$10+'СЕТ СН'!$I$5-'СЕТ СН'!$I$17</f>
        <v>5046.9068546199996</v>
      </c>
      <c r="X130" s="37">
        <f>SUMIFS(СВЦЭМ!$C$34:$C$777,СВЦЭМ!$A$34:$A$777,$A130,СВЦЭМ!$B$34:$B$777,X$119)+'СЕТ СН'!$I$9+СВЦЭМ!$D$10+'СЕТ СН'!$I$5-'СЕТ СН'!$I$17</f>
        <v>5127.0595391299994</v>
      </c>
      <c r="Y130" s="37">
        <f>SUMIFS(СВЦЭМ!$C$34:$C$777,СВЦЭМ!$A$34:$A$777,$A130,СВЦЭМ!$B$34:$B$777,Y$119)+'СЕТ СН'!$I$9+СВЦЭМ!$D$10+'СЕТ СН'!$I$5-'СЕТ СН'!$I$17</f>
        <v>5206.9689485599993</v>
      </c>
    </row>
    <row r="131" spans="1:25" ht="15.75" x14ac:dyDescent="0.2">
      <c r="A131" s="36">
        <f t="shared" si="3"/>
        <v>43081</v>
      </c>
      <c r="B131" s="37">
        <f>SUMIFS(СВЦЭМ!$C$34:$C$777,СВЦЭМ!$A$34:$A$777,$A131,СВЦЭМ!$B$34:$B$777,B$119)+'СЕТ СН'!$I$9+СВЦЭМ!$D$10+'СЕТ СН'!$I$5-'СЕТ СН'!$I$17</f>
        <v>5253.7855855399994</v>
      </c>
      <c r="C131" s="37">
        <f>SUMIFS(СВЦЭМ!$C$34:$C$777,СВЦЭМ!$A$34:$A$777,$A131,СВЦЭМ!$B$34:$B$777,C$119)+'СЕТ СН'!$I$9+СВЦЭМ!$D$10+'СЕТ СН'!$I$5-'СЕТ СН'!$I$17</f>
        <v>5264.1719550799999</v>
      </c>
      <c r="D131" s="37">
        <f>SUMIFS(СВЦЭМ!$C$34:$C$777,СВЦЭМ!$A$34:$A$777,$A131,СВЦЭМ!$B$34:$B$777,D$119)+'СЕТ СН'!$I$9+СВЦЭМ!$D$10+'СЕТ СН'!$I$5-'СЕТ СН'!$I$17</f>
        <v>5282.9434157300002</v>
      </c>
      <c r="E131" s="37">
        <f>SUMIFS(СВЦЭМ!$C$34:$C$777,СВЦЭМ!$A$34:$A$777,$A131,СВЦЭМ!$B$34:$B$777,E$119)+'СЕТ СН'!$I$9+СВЦЭМ!$D$10+'СЕТ СН'!$I$5-'СЕТ СН'!$I$17</f>
        <v>5286.4225938199997</v>
      </c>
      <c r="F131" s="37">
        <f>SUMIFS(СВЦЭМ!$C$34:$C$777,СВЦЭМ!$A$34:$A$777,$A131,СВЦЭМ!$B$34:$B$777,F$119)+'СЕТ СН'!$I$9+СВЦЭМ!$D$10+'СЕТ СН'!$I$5-'СЕТ СН'!$I$17</f>
        <v>5285.8950022399995</v>
      </c>
      <c r="G131" s="37">
        <f>SUMIFS(СВЦЭМ!$C$34:$C$777,СВЦЭМ!$A$34:$A$777,$A131,СВЦЭМ!$B$34:$B$777,G$119)+'СЕТ СН'!$I$9+СВЦЭМ!$D$10+'СЕТ СН'!$I$5-'СЕТ СН'!$I$17</f>
        <v>5273.7424669899992</v>
      </c>
      <c r="H131" s="37">
        <f>SUMIFS(СВЦЭМ!$C$34:$C$777,СВЦЭМ!$A$34:$A$777,$A131,СВЦЭМ!$B$34:$B$777,H$119)+'СЕТ СН'!$I$9+СВЦЭМ!$D$10+'СЕТ СН'!$I$5-'СЕТ СН'!$I$17</f>
        <v>5257.3211165599996</v>
      </c>
      <c r="I131" s="37">
        <f>SUMIFS(СВЦЭМ!$C$34:$C$777,СВЦЭМ!$A$34:$A$777,$A131,СВЦЭМ!$B$34:$B$777,I$119)+'СЕТ СН'!$I$9+СВЦЭМ!$D$10+'СЕТ СН'!$I$5-'СЕТ СН'!$I$17</f>
        <v>5138.3343123499999</v>
      </c>
      <c r="J131" s="37">
        <f>SUMIFS(СВЦЭМ!$C$34:$C$777,СВЦЭМ!$A$34:$A$777,$A131,СВЦЭМ!$B$34:$B$777,J$119)+'СЕТ СН'!$I$9+СВЦЭМ!$D$10+'СЕТ СН'!$I$5-'СЕТ СН'!$I$17</f>
        <v>5078.67749473</v>
      </c>
      <c r="K131" s="37">
        <f>SUMIFS(СВЦЭМ!$C$34:$C$777,СВЦЭМ!$A$34:$A$777,$A131,СВЦЭМ!$B$34:$B$777,K$119)+'СЕТ СН'!$I$9+СВЦЭМ!$D$10+'СЕТ СН'!$I$5-'СЕТ СН'!$I$17</f>
        <v>5009.8041201399992</v>
      </c>
      <c r="L131" s="37">
        <f>SUMIFS(СВЦЭМ!$C$34:$C$777,СВЦЭМ!$A$34:$A$777,$A131,СВЦЭМ!$B$34:$B$777,L$119)+'СЕТ СН'!$I$9+СВЦЭМ!$D$10+'СЕТ СН'!$I$5-'СЕТ СН'!$I$17</f>
        <v>4947.2846249599997</v>
      </c>
      <c r="M131" s="37">
        <f>SUMIFS(СВЦЭМ!$C$34:$C$777,СВЦЭМ!$A$34:$A$777,$A131,СВЦЭМ!$B$34:$B$777,M$119)+'СЕТ СН'!$I$9+СВЦЭМ!$D$10+'СЕТ СН'!$I$5-'СЕТ СН'!$I$17</f>
        <v>4936.29821266</v>
      </c>
      <c r="N131" s="37">
        <f>SUMIFS(СВЦЭМ!$C$34:$C$777,СВЦЭМ!$A$34:$A$777,$A131,СВЦЭМ!$B$34:$B$777,N$119)+'СЕТ СН'!$I$9+СВЦЭМ!$D$10+'СЕТ СН'!$I$5-'СЕТ СН'!$I$17</f>
        <v>4937.0180682399996</v>
      </c>
      <c r="O131" s="37">
        <f>SUMIFS(СВЦЭМ!$C$34:$C$777,СВЦЭМ!$A$34:$A$777,$A131,СВЦЭМ!$B$34:$B$777,O$119)+'СЕТ СН'!$I$9+СВЦЭМ!$D$10+'СЕТ СН'!$I$5-'СЕТ СН'!$I$17</f>
        <v>5017.7863583999997</v>
      </c>
      <c r="P131" s="37">
        <f>SUMIFS(СВЦЭМ!$C$34:$C$777,СВЦЭМ!$A$34:$A$777,$A131,СВЦЭМ!$B$34:$B$777,P$119)+'СЕТ СН'!$I$9+СВЦЭМ!$D$10+'СЕТ СН'!$I$5-'СЕТ СН'!$I$17</f>
        <v>5040.4714594399993</v>
      </c>
      <c r="Q131" s="37">
        <f>SUMIFS(СВЦЭМ!$C$34:$C$777,СВЦЭМ!$A$34:$A$777,$A131,СВЦЭМ!$B$34:$B$777,Q$119)+'СЕТ СН'!$I$9+СВЦЭМ!$D$10+'СЕТ СН'!$I$5-'СЕТ СН'!$I$17</f>
        <v>5043.3475854600001</v>
      </c>
      <c r="R131" s="37">
        <f>SUMIFS(СВЦЭМ!$C$34:$C$777,СВЦЭМ!$A$34:$A$777,$A131,СВЦЭМ!$B$34:$B$777,R$119)+'СЕТ СН'!$I$9+СВЦЭМ!$D$10+'СЕТ СН'!$I$5-'СЕТ СН'!$I$17</f>
        <v>4983.8961144599998</v>
      </c>
      <c r="S131" s="37">
        <f>SUMIFS(СВЦЭМ!$C$34:$C$777,СВЦЭМ!$A$34:$A$777,$A131,СВЦЭМ!$B$34:$B$777,S$119)+'СЕТ СН'!$I$9+СВЦЭМ!$D$10+'СЕТ СН'!$I$5-'СЕТ СН'!$I$17</f>
        <v>4976.5649917699993</v>
      </c>
      <c r="T131" s="37">
        <f>SUMIFS(СВЦЭМ!$C$34:$C$777,СВЦЭМ!$A$34:$A$777,$A131,СВЦЭМ!$B$34:$B$777,T$119)+'СЕТ СН'!$I$9+СВЦЭМ!$D$10+'СЕТ СН'!$I$5-'СЕТ СН'!$I$17</f>
        <v>4986.30523146</v>
      </c>
      <c r="U131" s="37">
        <f>SUMIFS(СВЦЭМ!$C$34:$C$777,СВЦЭМ!$A$34:$A$777,$A131,СВЦЭМ!$B$34:$B$777,U$119)+'СЕТ СН'!$I$9+СВЦЭМ!$D$10+'СЕТ СН'!$I$5-'СЕТ СН'!$I$17</f>
        <v>4991.6842128600001</v>
      </c>
      <c r="V131" s="37">
        <f>SUMIFS(СВЦЭМ!$C$34:$C$777,СВЦЭМ!$A$34:$A$777,$A131,СВЦЭМ!$B$34:$B$777,V$119)+'СЕТ СН'!$I$9+СВЦЭМ!$D$10+'СЕТ СН'!$I$5-'СЕТ СН'!$I$17</f>
        <v>4997.3741580200003</v>
      </c>
      <c r="W131" s="37">
        <f>SUMIFS(СВЦЭМ!$C$34:$C$777,СВЦЭМ!$A$34:$A$777,$A131,СВЦЭМ!$B$34:$B$777,W$119)+'СЕТ СН'!$I$9+СВЦЭМ!$D$10+'СЕТ СН'!$I$5-'СЕТ СН'!$I$17</f>
        <v>5042.0954888899996</v>
      </c>
      <c r="X131" s="37">
        <f>SUMIFS(СВЦЭМ!$C$34:$C$777,СВЦЭМ!$A$34:$A$777,$A131,СВЦЭМ!$B$34:$B$777,X$119)+'СЕТ СН'!$I$9+СВЦЭМ!$D$10+'СЕТ СН'!$I$5-'СЕТ СН'!$I$17</f>
        <v>5115.2673914299994</v>
      </c>
      <c r="Y131" s="37">
        <f>SUMIFS(СВЦЭМ!$C$34:$C$777,СВЦЭМ!$A$34:$A$777,$A131,СВЦЭМ!$B$34:$B$777,Y$119)+'СЕТ СН'!$I$9+СВЦЭМ!$D$10+'СЕТ СН'!$I$5-'СЕТ СН'!$I$17</f>
        <v>5150.5050016599998</v>
      </c>
    </row>
    <row r="132" spans="1:25" ht="15.75" x14ac:dyDescent="0.2">
      <c r="A132" s="36">
        <f t="shared" si="3"/>
        <v>43082</v>
      </c>
      <c r="B132" s="37">
        <f>SUMIFS(СВЦЭМ!$C$34:$C$777,СВЦЭМ!$A$34:$A$777,$A132,СВЦЭМ!$B$34:$B$777,B$119)+'СЕТ СН'!$I$9+СВЦЭМ!$D$10+'СЕТ СН'!$I$5-'СЕТ СН'!$I$17</f>
        <v>5204.7075859199995</v>
      </c>
      <c r="C132" s="37">
        <f>SUMIFS(СВЦЭМ!$C$34:$C$777,СВЦЭМ!$A$34:$A$777,$A132,СВЦЭМ!$B$34:$B$777,C$119)+'СЕТ СН'!$I$9+СВЦЭМ!$D$10+'СЕТ СН'!$I$5-'СЕТ СН'!$I$17</f>
        <v>5267.0323544399998</v>
      </c>
      <c r="D132" s="37">
        <f>SUMIFS(СВЦЭМ!$C$34:$C$777,СВЦЭМ!$A$34:$A$777,$A132,СВЦЭМ!$B$34:$B$777,D$119)+'СЕТ СН'!$I$9+СВЦЭМ!$D$10+'СЕТ СН'!$I$5-'СЕТ СН'!$I$17</f>
        <v>5288.3524249799993</v>
      </c>
      <c r="E132" s="37">
        <f>SUMIFS(СВЦЭМ!$C$34:$C$777,СВЦЭМ!$A$34:$A$777,$A132,СВЦЭМ!$B$34:$B$777,E$119)+'СЕТ СН'!$I$9+СВЦЭМ!$D$10+'СЕТ СН'!$I$5-'СЕТ СН'!$I$17</f>
        <v>5292.1642696899999</v>
      </c>
      <c r="F132" s="37">
        <f>SUMIFS(СВЦЭМ!$C$34:$C$777,СВЦЭМ!$A$34:$A$777,$A132,СВЦЭМ!$B$34:$B$777,F$119)+'СЕТ СН'!$I$9+СВЦЭМ!$D$10+'СЕТ СН'!$I$5-'СЕТ СН'!$I$17</f>
        <v>5293.4181671099996</v>
      </c>
      <c r="G132" s="37">
        <f>SUMIFS(СВЦЭМ!$C$34:$C$777,СВЦЭМ!$A$34:$A$777,$A132,СВЦЭМ!$B$34:$B$777,G$119)+'СЕТ СН'!$I$9+СВЦЭМ!$D$10+'СЕТ СН'!$I$5-'СЕТ СН'!$I$17</f>
        <v>5286.9298497</v>
      </c>
      <c r="H132" s="37">
        <f>SUMIFS(СВЦЭМ!$C$34:$C$777,СВЦЭМ!$A$34:$A$777,$A132,СВЦЭМ!$B$34:$B$777,H$119)+'СЕТ СН'!$I$9+СВЦЭМ!$D$10+'СЕТ СН'!$I$5-'СЕТ СН'!$I$17</f>
        <v>5221.0381248899994</v>
      </c>
      <c r="I132" s="37">
        <f>SUMIFS(СВЦЭМ!$C$34:$C$777,СВЦЭМ!$A$34:$A$777,$A132,СВЦЭМ!$B$34:$B$777,I$119)+'СЕТ СН'!$I$9+СВЦЭМ!$D$10+'СЕТ СН'!$I$5-'СЕТ СН'!$I$17</f>
        <v>5135.4168614499995</v>
      </c>
      <c r="J132" s="37">
        <f>SUMIFS(СВЦЭМ!$C$34:$C$777,СВЦЭМ!$A$34:$A$777,$A132,СВЦЭМ!$B$34:$B$777,J$119)+'СЕТ СН'!$I$9+СВЦЭМ!$D$10+'СЕТ СН'!$I$5-'СЕТ СН'!$I$17</f>
        <v>5116.5972697899997</v>
      </c>
      <c r="K132" s="37">
        <f>SUMIFS(СВЦЭМ!$C$34:$C$777,СВЦЭМ!$A$34:$A$777,$A132,СВЦЭМ!$B$34:$B$777,K$119)+'СЕТ СН'!$I$9+СВЦЭМ!$D$10+'СЕТ СН'!$I$5-'СЕТ СН'!$I$17</f>
        <v>5053.0442843799992</v>
      </c>
      <c r="L132" s="37">
        <f>SUMIFS(СВЦЭМ!$C$34:$C$777,СВЦЭМ!$A$34:$A$777,$A132,СВЦЭМ!$B$34:$B$777,L$119)+'СЕТ СН'!$I$9+СВЦЭМ!$D$10+'СЕТ СН'!$I$5-'СЕТ СН'!$I$17</f>
        <v>4995.9568612399999</v>
      </c>
      <c r="M132" s="37">
        <f>SUMIFS(СВЦЭМ!$C$34:$C$777,СВЦЭМ!$A$34:$A$777,$A132,СВЦЭМ!$B$34:$B$777,M$119)+'СЕТ СН'!$I$9+СВЦЭМ!$D$10+'СЕТ СН'!$I$5-'СЕТ СН'!$I$17</f>
        <v>4970.8317593199999</v>
      </c>
      <c r="N132" s="37">
        <f>SUMIFS(СВЦЭМ!$C$34:$C$777,СВЦЭМ!$A$34:$A$777,$A132,СВЦЭМ!$B$34:$B$777,N$119)+'СЕТ СН'!$I$9+СВЦЭМ!$D$10+'СЕТ СН'!$I$5-'СЕТ СН'!$I$17</f>
        <v>4960.35913566</v>
      </c>
      <c r="O132" s="37">
        <f>SUMIFS(СВЦЭМ!$C$34:$C$777,СВЦЭМ!$A$34:$A$777,$A132,СВЦЭМ!$B$34:$B$777,O$119)+'СЕТ СН'!$I$9+СВЦЭМ!$D$10+'СЕТ СН'!$I$5-'СЕТ СН'!$I$17</f>
        <v>4958.9213842199997</v>
      </c>
      <c r="P132" s="37">
        <f>SUMIFS(СВЦЭМ!$C$34:$C$777,СВЦЭМ!$A$34:$A$777,$A132,СВЦЭМ!$B$34:$B$777,P$119)+'СЕТ СН'!$I$9+СВЦЭМ!$D$10+'СЕТ СН'!$I$5-'СЕТ СН'!$I$17</f>
        <v>4962.9816285799998</v>
      </c>
      <c r="Q132" s="37">
        <f>SUMIFS(СВЦЭМ!$C$34:$C$777,СВЦЭМ!$A$34:$A$777,$A132,СВЦЭМ!$B$34:$B$777,Q$119)+'СЕТ СН'!$I$9+СВЦЭМ!$D$10+'СЕТ СН'!$I$5-'СЕТ СН'!$I$17</f>
        <v>4965.6899034399994</v>
      </c>
      <c r="R132" s="37">
        <f>SUMIFS(СВЦЭМ!$C$34:$C$777,СВЦЭМ!$A$34:$A$777,$A132,СВЦЭМ!$B$34:$B$777,R$119)+'СЕТ СН'!$I$9+СВЦЭМ!$D$10+'СЕТ СН'!$I$5-'СЕТ СН'!$I$17</f>
        <v>4970.1428451499996</v>
      </c>
      <c r="S132" s="37">
        <f>SUMIFS(СВЦЭМ!$C$34:$C$777,СВЦЭМ!$A$34:$A$777,$A132,СВЦЭМ!$B$34:$B$777,S$119)+'СЕТ СН'!$I$9+СВЦЭМ!$D$10+'СЕТ СН'!$I$5-'СЕТ СН'!$I$17</f>
        <v>4970.8925886899997</v>
      </c>
      <c r="T132" s="37">
        <f>SUMIFS(СВЦЭМ!$C$34:$C$777,СВЦЭМ!$A$34:$A$777,$A132,СВЦЭМ!$B$34:$B$777,T$119)+'СЕТ СН'!$I$9+СВЦЭМ!$D$10+'СЕТ СН'!$I$5-'СЕТ СН'!$I$17</f>
        <v>4990.5780588299995</v>
      </c>
      <c r="U132" s="37">
        <f>SUMIFS(СВЦЭМ!$C$34:$C$777,СВЦЭМ!$A$34:$A$777,$A132,СВЦЭМ!$B$34:$B$777,U$119)+'СЕТ СН'!$I$9+СВЦЭМ!$D$10+'СЕТ СН'!$I$5-'СЕТ СН'!$I$17</f>
        <v>4992.9774236699996</v>
      </c>
      <c r="V132" s="37">
        <f>SUMIFS(СВЦЭМ!$C$34:$C$777,СВЦЭМ!$A$34:$A$777,$A132,СВЦЭМ!$B$34:$B$777,V$119)+'СЕТ СН'!$I$9+СВЦЭМ!$D$10+'СЕТ СН'!$I$5-'СЕТ СН'!$I$17</f>
        <v>4988.4810093799997</v>
      </c>
      <c r="W132" s="37">
        <f>SUMIFS(СВЦЭМ!$C$34:$C$777,СВЦЭМ!$A$34:$A$777,$A132,СВЦЭМ!$B$34:$B$777,W$119)+'СЕТ СН'!$I$9+СВЦЭМ!$D$10+'СЕТ СН'!$I$5-'СЕТ СН'!$I$17</f>
        <v>5015.7637570099996</v>
      </c>
      <c r="X132" s="37">
        <f>SUMIFS(СВЦЭМ!$C$34:$C$777,СВЦЭМ!$A$34:$A$777,$A132,СВЦЭМ!$B$34:$B$777,X$119)+'СЕТ СН'!$I$9+СВЦЭМ!$D$10+'СЕТ СН'!$I$5-'СЕТ СН'!$I$17</f>
        <v>5073.8838683499998</v>
      </c>
      <c r="Y132" s="37">
        <f>SUMIFS(СВЦЭМ!$C$34:$C$777,СВЦЭМ!$A$34:$A$777,$A132,СВЦЭМ!$B$34:$B$777,Y$119)+'СЕТ СН'!$I$9+СВЦЭМ!$D$10+'СЕТ СН'!$I$5-'СЕТ СН'!$I$17</f>
        <v>5083.8037526099997</v>
      </c>
    </row>
    <row r="133" spans="1:25" ht="15.75" x14ac:dyDescent="0.2">
      <c r="A133" s="36">
        <f t="shared" si="3"/>
        <v>43083</v>
      </c>
      <c r="B133" s="37">
        <f>SUMIFS(СВЦЭМ!$C$34:$C$777,СВЦЭМ!$A$34:$A$777,$A133,СВЦЭМ!$B$34:$B$777,B$119)+'СЕТ СН'!$I$9+СВЦЭМ!$D$10+'СЕТ СН'!$I$5-'СЕТ СН'!$I$17</f>
        <v>5085.4709750499997</v>
      </c>
      <c r="C133" s="37">
        <f>SUMIFS(СВЦЭМ!$C$34:$C$777,СВЦЭМ!$A$34:$A$777,$A133,СВЦЭМ!$B$34:$B$777,C$119)+'СЕТ СН'!$I$9+СВЦЭМ!$D$10+'СЕТ СН'!$I$5-'СЕТ СН'!$I$17</f>
        <v>5120.2003659799993</v>
      </c>
      <c r="D133" s="37">
        <f>SUMIFS(СВЦЭМ!$C$34:$C$777,СВЦЭМ!$A$34:$A$777,$A133,СВЦЭМ!$B$34:$B$777,D$119)+'СЕТ СН'!$I$9+СВЦЭМ!$D$10+'СЕТ СН'!$I$5-'СЕТ СН'!$I$17</f>
        <v>5198.4339406500003</v>
      </c>
      <c r="E133" s="37">
        <f>SUMIFS(СВЦЭМ!$C$34:$C$777,СВЦЭМ!$A$34:$A$777,$A133,СВЦЭМ!$B$34:$B$777,E$119)+'СЕТ СН'!$I$9+СВЦЭМ!$D$10+'СЕТ СН'!$I$5-'СЕТ СН'!$I$17</f>
        <v>5289.4710756299992</v>
      </c>
      <c r="F133" s="37">
        <f>SUMIFS(СВЦЭМ!$C$34:$C$777,СВЦЭМ!$A$34:$A$777,$A133,СВЦЭМ!$B$34:$B$777,F$119)+'СЕТ СН'!$I$9+СВЦЭМ!$D$10+'СЕТ СН'!$I$5-'СЕТ СН'!$I$17</f>
        <v>5291.1154647200001</v>
      </c>
      <c r="G133" s="37">
        <f>SUMIFS(СВЦЭМ!$C$34:$C$777,СВЦЭМ!$A$34:$A$777,$A133,СВЦЭМ!$B$34:$B$777,G$119)+'СЕТ СН'!$I$9+СВЦЭМ!$D$10+'СЕТ СН'!$I$5-'СЕТ СН'!$I$17</f>
        <v>5296.0289345399997</v>
      </c>
      <c r="H133" s="37">
        <f>SUMIFS(СВЦЭМ!$C$34:$C$777,СВЦЭМ!$A$34:$A$777,$A133,СВЦЭМ!$B$34:$B$777,H$119)+'СЕТ СН'!$I$9+СВЦЭМ!$D$10+'СЕТ СН'!$I$5-'СЕТ СН'!$I$17</f>
        <v>5252.8447744599998</v>
      </c>
      <c r="I133" s="37">
        <f>SUMIFS(СВЦЭМ!$C$34:$C$777,СВЦЭМ!$A$34:$A$777,$A133,СВЦЭМ!$B$34:$B$777,I$119)+'СЕТ СН'!$I$9+СВЦЭМ!$D$10+'СЕТ СН'!$I$5-'СЕТ СН'!$I$17</f>
        <v>5166.4449338100003</v>
      </c>
      <c r="J133" s="37">
        <f>SUMIFS(СВЦЭМ!$C$34:$C$777,СВЦЭМ!$A$34:$A$777,$A133,СВЦЭМ!$B$34:$B$777,J$119)+'СЕТ СН'!$I$9+СВЦЭМ!$D$10+'СЕТ СН'!$I$5-'СЕТ СН'!$I$17</f>
        <v>5105.3437680999996</v>
      </c>
      <c r="K133" s="37">
        <f>SUMIFS(СВЦЭМ!$C$34:$C$777,СВЦЭМ!$A$34:$A$777,$A133,СВЦЭМ!$B$34:$B$777,K$119)+'СЕТ СН'!$I$9+СВЦЭМ!$D$10+'СЕТ СН'!$I$5-'СЕТ СН'!$I$17</f>
        <v>5052.2168993099995</v>
      </c>
      <c r="L133" s="37">
        <f>SUMIFS(СВЦЭМ!$C$34:$C$777,СВЦЭМ!$A$34:$A$777,$A133,СВЦЭМ!$B$34:$B$777,L$119)+'СЕТ СН'!$I$9+СВЦЭМ!$D$10+'СЕТ СН'!$I$5-'СЕТ СН'!$I$17</f>
        <v>4980.7393165799995</v>
      </c>
      <c r="M133" s="37">
        <f>SUMIFS(СВЦЭМ!$C$34:$C$777,СВЦЭМ!$A$34:$A$777,$A133,СВЦЭМ!$B$34:$B$777,M$119)+'СЕТ СН'!$I$9+СВЦЭМ!$D$10+'СЕТ СН'!$I$5-'СЕТ СН'!$I$17</f>
        <v>4966.17420915</v>
      </c>
      <c r="N133" s="37">
        <f>SUMIFS(СВЦЭМ!$C$34:$C$777,СВЦЭМ!$A$34:$A$777,$A133,СВЦЭМ!$B$34:$B$777,N$119)+'СЕТ СН'!$I$9+СВЦЭМ!$D$10+'СЕТ СН'!$I$5-'СЕТ СН'!$I$17</f>
        <v>4975.8490514299992</v>
      </c>
      <c r="O133" s="37">
        <f>SUMIFS(СВЦЭМ!$C$34:$C$777,СВЦЭМ!$A$34:$A$777,$A133,СВЦЭМ!$B$34:$B$777,O$119)+'СЕТ СН'!$I$9+СВЦЭМ!$D$10+'СЕТ СН'!$I$5-'СЕТ СН'!$I$17</f>
        <v>4972.1357897099997</v>
      </c>
      <c r="P133" s="37">
        <f>SUMIFS(СВЦЭМ!$C$34:$C$777,СВЦЭМ!$A$34:$A$777,$A133,СВЦЭМ!$B$34:$B$777,P$119)+'СЕТ СН'!$I$9+СВЦЭМ!$D$10+'СЕТ СН'!$I$5-'СЕТ СН'!$I$17</f>
        <v>5003.6037640799996</v>
      </c>
      <c r="Q133" s="37">
        <f>SUMIFS(СВЦЭМ!$C$34:$C$777,СВЦЭМ!$A$34:$A$777,$A133,СВЦЭМ!$B$34:$B$777,Q$119)+'СЕТ СН'!$I$9+СВЦЭМ!$D$10+'СЕТ СН'!$I$5-'СЕТ СН'!$I$17</f>
        <v>5005.1262378499996</v>
      </c>
      <c r="R133" s="37">
        <f>SUMIFS(СВЦЭМ!$C$34:$C$777,СВЦЭМ!$A$34:$A$777,$A133,СВЦЭМ!$B$34:$B$777,R$119)+'СЕТ СН'!$I$9+СВЦЭМ!$D$10+'СЕТ СН'!$I$5-'СЕТ СН'!$I$17</f>
        <v>5002.1231689199994</v>
      </c>
      <c r="S133" s="37">
        <f>SUMIFS(СВЦЭМ!$C$34:$C$777,СВЦЭМ!$A$34:$A$777,$A133,СВЦЭМ!$B$34:$B$777,S$119)+'СЕТ СН'!$I$9+СВЦЭМ!$D$10+'СЕТ СН'!$I$5-'СЕТ СН'!$I$17</f>
        <v>4975.9077946699999</v>
      </c>
      <c r="T133" s="37">
        <f>SUMIFS(СВЦЭМ!$C$34:$C$777,СВЦЭМ!$A$34:$A$777,$A133,СВЦЭМ!$B$34:$B$777,T$119)+'СЕТ СН'!$I$9+СВЦЭМ!$D$10+'СЕТ СН'!$I$5-'СЕТ СН'!$I$17</f>
        <v>4954.7180095699996</v>
      </c>
      <c r="U133" s="37">
        <f>SUMIFS(СВЦЭМ!$C$34:$C$777,СВЦЭМ!$A$34:$A$777,$A133,СВЦЭМ!$B$34:$B$777,U$119)+'СЕТ СН'!$I$9+СВЦЭМ!$D$10+'СЕТ СН'!$I$5-'СЕТ СН'!$I$17</f>
        <v>4960.3406969799998</v>
      </c>
      <c r="V133" s="37">
        <f>SUMIFS(СВЦЭМ!$C$34:$C$777,СВЦЭМ!$A$34:$A$777,$A133,СВЦЭМ!$B$34:$B$777,V$119)+'СЕТ СН'!$I$9+СВЦЭМ!$D$10+'СЕТ СН'!$I$5-'СЕТ СН'!$I$17</f>
        <v>4976.4067829599999</v>
      </c>
      <c r="W133" s="37">
        <f>SUMIFS(СВЦЭМ!$C$34:$C$777,СВЦЭМ!$A$34:$A$777,$A133,СВЦЭМ!$B$34:$B$777,W$119)+'СЕТ СН'!$I$9+СВЦЭМ!$D$10+'СЕТ СН'!$I$5-'СЕТ СН'!$I$17</f>
        <v>5029.6954807499997</v>
      </c>
      <c r="X133" s="37">
        <f>SUMIFS(СВЦЭМ!$C$34:$C$777,СВЦЭМ!$A$34:$A$777,$A133,СВЦЭМ!$B$34:$B$777,X$119)+'СЕТ СН'!$I$9+СВЦЭМ!$D$10+'СЕТ СН'!$I$5-'СЕТ СН'!$I$17</f>
        <v>5093.0939674900001</v>
      </c>
      <c r="Y133" s="37">
        <f>SUMIFS(СВЦЭМ!$C$34:$C$777,СВЦЭМ!$A$34:$A$777,$A133,СВЦЭМ!$B$34:$B$777,Y$119)+'СЕТ СН'!$I$9+СВЦЭМ!$D$10+'СЕТ СН'!$I$5-'СЕТ СН'!$I$17</f>
        <v>5171.27835968</v>
      </c>
    </row>
    <row r="134" spans="1:25" ht="15.75" x14ac:dyDescent="0.2">
      <c r="A134" s="36">
        <f t="shared" si="3"/>
        <v>43084</v>
      </c>
      <c r="B134" s="37">
        <f>SUMIFS(СВЦЭМ!$C$34:$C$777,СВЦЭМ!$A$34:$A$777,$A134,СВЦЭМ!$B$34:$B$777,B$119)+'СЕТ СН'!$I$9+СВЦЭМ!$D$10+'СЕТ СН'!$I$5-'СЕТ СН'!$I$17</f>
        <v>5195.0614474399999</v>
      </c>
      <c r="C134" s="37">
        <f>SUMIFS(СВЦЭМ!$C$34:$C$777,СВЦЭМ!$A$34:$A$777,$A134,СВЦЭМ!$B$34:$B$777,C$119)+'СЕТ СН'!$I$9+СВЦЭМ!$D$10+'СЕТ СН'!$I$5-'СЕТ СН'!$I$17</f>
        <v>5178.7101280799998</v>
      </c>
      <c r="D134" s="37">
        <f>SUMIFS(СВЦЭМ!$C$34:$C$777,СВЦЭМ!$A$34:$A$777,$A134,СВЦЭМ!$B$34:$B$777,D$119)+'СЕТ СН'!$I$9+СВЦЭМ!$D$10+'СЕТ СН'!$I$5-'СЕТ СН'!$I$17</f>
        <v>5145.63127403</v>
      </c>
      <c r="E134" s="37">
        <f>SUMIFS(СВЦЭМ!$C$34:$C$777,СВЦЭМ!$A$34:$A$777,$A134,СВЦЭМ!$B$34:$B$777,E$119)+'СЕТ СН'!$I$9+СВЦЭМ!$D$10+'СЕТ СН'!$I$5-'СЕТ СН'!$I$17</f>
        <v>5161.06888239</v>
      </c>
      <c r="F134" s="37">
        <f>SUMIFS(СВЦЭМ!$C$34:$C$777,СВЦЭМ!$A$34:$A$777,$A134,СВЦЭМ!$B$34:$B$777,F$119)+'СЕТ СН'!$I$9+СВЦЭМ!$D$10+'СЕТ СН'!$I$5-'СЕТ СН'!$I$17</f>
        <v>5248.8382556099996</v>
      </c>
      <c r="G134" s="37">
        <f>SUMIFS(СВЦЭМ!$C$34:$C$777,СВЦЭМ!$A$34:$A$777,$A134,СВЦЭМ!$B$34:$B$777,G$119)+'СЕТ СН'!$I$9+СВЦЭМ!$D$10+'СЕТ СН'!$I$5-'СЕТ СН'!$I$17</f>
        <v>5276.9509095499998</v>
      </c>
      <c r="H134" s="37">
        <f>SUMIFS(СВЦЭМ!$C$34:$C$777,СВЦЭМ!$A$34:$A$777,$A134,СВЦЭМ!$B$34:$B$777,H$119)+'СЕТ СН'!$I$9+СВЦЭМ!$D$10+'СЕТ СН'!$I$5-'СЕТ СН'!$I$17</f>
        <v>5223.9651937399994</v>
      </c>
      <c r="I134" s="37">
        <f>SUMIFS(СВЦЭМ!$C$34:$C$777,СВЦЭМ!$A$34:$A$777,$A134,СВЦЭМ!$B$34:$B$777,I$119)+'СЕТ СН'!$I$9+СВЦЭМ!$D$10+'СЕТ СН'!$I$5-'СЕТ СН'!$I$17</f>
        <v>5141.6149662899998</v>
      </c>
      <c r="J134" s="37">
        <f>SUMIFS(СВЦЭМ!$C$34:$C$777,СВЦЭМ!$A$34:$A$777,$A134,СВЦЭМ!$B$34:$B$777,J$119)+'СЕТ СН'!$I$9+СВЦЭМ!$D$10+'СЕТ СН'!$I$5-'СЕТ СН'!$I$17</f>
        <v>5101.3094198399995</v>
      </c>
      <c r="K134" s="37">
        <f>SUMIFS(СВЦЭМ!$C$34:$C$777,СВЦЭМ!$A$34:$A$777,$A134,СВЦЭМ!$B$34:$B$777,K$119)+'СЕТ СН'!$I$9+СВЦЭМ!$D$10+'СЕТ СН'!$I$5-'СЕТ СН'!$I$17</f>
        <v>5044.4259368799994</v>
      </c>
      <c r="L134" s="37">
        <f>SUMIFS(СВЦЭМ!$C$34:$C$777,СВЦЭМ!$A$34:$A$777,$A134,СВЦЭМ!$B$34:$B$777,L$119)+'СЕТ СН'!$I$9+СВЦЭМ!$D$10+'СЕТ СН'!$I$5-'СЕТ СН'!$I$17</f>
        <v>4981.4699496499998</v>
      </c>
      <c r="M134" s="37">
        <f>SUMIFS(СВЦЭМ!$C$34:$C$777,СВЦЭМ!$A$34:$A$777,$A134,СВЦЭМ!$B$34:$B$777,M$119)+'СЕТ СН'!$I$9+СВЦЭМ!$D$10+'СЕТ СН'!$I$5-'СЕТ СН'!$I$17</f>
        <v>4960.8018633299998</v>
      </c>
      <c r="N134" s="37">
        <f>SUMIFS(СВЦЭМ!$C$34:$C$777,СВЦЭМ!$A$34:$A$777,$A134,СВЦЭМ!$B$34:$B$777,N$119)+'СЕТ СН'!$I$9+СВЦЭМ!$D$10+'СЕТ СН'!$I$5-'СЕТ СН'!$I$17</f>
        <v>4966.2189076199993</v>
      </c>
      <c r="O134" s="37">
        <f>SUMIFS(СВЦЭМ!$C$34:$C$777,СВЦЭМ!$A$34:$A$777,$A134,СВЦЭМ!$B$34:$B$777,O$119)+'СЕТ СН'!$I$9+СВЦЭМ!$D$10+'СЕТ СН'!$I$5-'СЕТ СН'!$I$17</f>
        <v>4983.0795698499996</v>
      </c>
      <c r="P134" s="37">
        <f>SUMIFS(СВЦЭМ!$C$34:$C$777,СВЦЭМ!$A$34:$A$777,$A134,СВЦЭМ!$B$34:$B$777,P$119)+'СЕТ СН'!$I$9+СВЦЭМ!$D$10+'СЕТ СН'!$I$5-'СЕТ СН'!$I$17</f>
        <v>5008.7856933699995</v>
      </c>
      <c r="Q134" s="37">
        <f>SUMIFS(СВЦЭМ!$C$34:$C$777,СВЦЭМ!$A$34:$A$777,$A134,СВЦЭМ!$B$34:$B$777,Q$119)+'СЕТ СН'!$I$9+СВЦЭМ!$D$10+'СЕТ СН'!$I$5-'СЕТ СН'!$I$17</f>
        <v>5013.2611941899995</v>
      </c>
      <c r="R134" s="37">
        <f>SUMIFS(СВЦЭМ!$C$34:$C$777,СВЦЭМ!$A$34:$A$777,$A134,СВЦЭМ!$B$34:$B$777,R$119)+'СЕТ СН'!$I$9+СВЦЭМ!$D$10+'СЕТ СН'!$I$5-'СЕТ СН'!$I$17</f>
        <v>5014.4478465599996</v>
      </c>
      <c r="S134" s="37">
        <f>SUMIFS(СВЦЭМ!$C$34:$C$777,СВЦЭМ!$A$34:$A$777,$A134,СВЦЭМ!$B$34:$B$777,S$119)+'СЕТ СН'!$I$9+СВЦЭМ!$D$10+'СЕТ СН'!$I$5-'СЕТ СН'!$I$17</f>
        <v>4990.8398342599994</v>
      </c>
      <c r="T134" s="37">
        <f>SUMIFS(СВЦЭМ!$C$34:$C$777,СВЦЭМ!$A$34:$A$777,$A134,СВЦЭМ!$B$34:$B$777,T$119)+'СЕТ СН'!$I$9+СВЦЭМ!$D$10+'СЕТ СН'!$I$5-'СЕТ СН'!$I$17</f>
        <v>4959.6363973499992</v>
      </c>
      <c r="U134" s="37">
        <f>SUMIFS(СВЦЭМ!$C$34:$C$777,СВЦЭМ!$A$34:$A$777,$A134,СВЦЭМ!$B$34:$B$777,U$119)+'СЕТ СН'!$I$9+СВЦЭМ!$D$10+'СЕТ СН'!$I$5-'СЕТ СН'!$I$17</f>
        <v>4964.7744057599994</v>
      </c>
      <c r="V134" s="37">
        <f>SUMIFS(СВЦЭМ!$C$34:$C$777,СВЦЭМ!$A$34:$A$777,$A134,СВЦЭМ!$B$34:$B$777,V$119)+'СЕТ СН'!$I$9+СВЦЭМ!$D$10+'СЕТ СН'!$I$5-'СЕТ СН'!$I$17</f>
        <v>4982.4791234099994</v>
      </c>
      <c r="W134" s="37">
        <f>SUMIFS(СВЦЭМ!$C$34:$C$777,СВЦЭМ!$A$34:$A$777,$A134,СВЦЭМ!$B$34:$B$777,W$119)+'СЕТ СН'!$I$9+СВЦЭМ!$D$10+'СЕТ СН'!$I$5-'СЕТ СН'!$I$17</f>
        <v>5036.5698914499999</v>
      </c>
      <c r="X134" s="37">
        <f>SUMIFS(СВЦЭМ!$C$34:$C$777,СВЦЭМ!$A$34:$A$777,$A134,СВЦЭМ!$B$34:$B$777,X$119)+'СЕТ СН'!$I$9+СВЦЭМ!$D$10+'СЕТ СН'!$I$5-'СЕТ СН'!$I$17</f>
        <v>5094.9539604599995</v>
      </c>
      <c r="Y134" s="37">
        <f>SUMIFS(СВЦЭМ!$C$34:$C$777,СВЦЭМ!$A$34:$A$777,$A134,СВЦЭМ!$B$34:$B$777,Y$119)+'СЕТ СН'!$I$9+СВЦЭМ!$D$10+'СЕТ СН'!$I$5-'СЕТ СН'!$I$17</f>
        <v>5174.3253795999999</v>
      </c>
    </row>
    <row r="135" spans="1:25" ht="15.75" x14ac:dyDescent="0.2">
      <c r="A135" s="36">
        <f t="shared" si="3"/>
        <v>43085</v>
      </c>
      <c r="B135" s="37">
        <f>SUMIFS(СВЦЭМ!$C$34:$C$777,СВЦЭМ!$A$34:$A$777,$A135,СВЦЭМ!$B$34:$B$777,B$119)+'СЕТ СН'!$I$9+СВЦЭМ!$D$10+'СЕТ СН'!$I$5-'СЕТ СН'!$I$17</f>
        <v>5201.8478530100001</v>
      </c>
      <c r="C135" s="37">
        <f>SUMIFS(СВЦЭМ!$C$34:$C$777,СВЦЭМ!$A$34:$A$777,$A135,СВЦЭМ!$B$34:$B$777,C$119)+'СЕТ СН'!$I$9+СВЦЭМ!$D$10+'СЕТ СН'!$I$5-'СЕТ СН'!$I$17</f>
        <v>5192.1969323699996</v>
      </c>
      <c r="D135" s="37">
        <f>SUMIFS(СВЦЭМ!$C$34:$C$777,СВЦЭМ!$A$34:$A$777,$A135,СВЦЭМ!$B$34:$B$777,D$119)+'СЕТ СН'!$I$9+СВЦЭМ!$D$10+'СЕТ СН'!$I$5-'СЕТ СН'!$I$17</f>
        <v>5173.9537405900001</v>
      </c>
      <c r="E135" s="37">
        <f>SUMIFS(СВЦЭМ!$C$34:$C$777,СВЦЭМ!$A$34:$A$777,$A135,СВЦЭМ!$B$34:$B$777,E$119)+'СЕТ СН'!$I$9+СВЦЭМ!$D$10+'СЕТ СН'!$I$5-'СЕТ СН'!$I$17</f>
        <v>5174.1697223399997</v>
      </c>
      <c r="F135" s="37">
        <f>SUMIFS(СВЦЭМ!$C$34:$C$777,СВЦЭМ!$A$34:$A$777,$A135,СВЦЭМ!$B$34:$B$777,F$119)+'СЕТ СН'!$I$9+СВЦЭМ!$D$10+'СЕТ СН'!$I$5-'СЕТ СН'!$I$17</f>
        <v>5173.3079036499994</v>
      </c>
      <c r="G135" s="37">
        <f>SUMIFS(СВЦЭМ!$C$34:$C$777,СВЦЭМ!$A$34:$A$777,$A135,СВЦЭМ!$B$34:$B$777,G$119)+'СЕТ СН'!$I$9+СВЦЭМ!$D$10+'СЕТ СН'!$I$5-'СЕТ СН'!$I$17</f>
        <v>5178.7842082999996</v>
      </c>
      <c r="H135" s="37">
        <f>SUMIFS(СВЦЭМ!$C$34:$C$777,СВЦЭМ!$A$34:$A$777,$A135,СВЦЭМ!$B$34:$B$777,H$119)+'СЕТ СН'!$I$9+СВЦЭМ!$D$10+'СЕТ СН'!$I$5-'СЕТ СН'!$I$17</f>
        <v>5167.0688019099998</v>
      </c>
      <c r="I135" s="37">
        <f>SUMIFS(СВЦЭМ!$C$34:$C$777,СВЦЭМ!$A$34:$A$777,$A135,СВЦЭМ!$B$34:$B$777,I$119)+'СЕТ СН'!$I$9+СВЦЭМ!$D$10+'СЕТ СН'!$I$5-'СЕТ СН'!$I$17</f>
        <v>5118.5257475799999</v>
      </c>
      <c r="J135" s="37">
        <f>SUMIFS(СВЦЭМ!$C$34:$C$777,СВЦЭМ!$A$34:$A$777,$A135,СВЦЭМ!$B$34:$B$777,J$119)+'СЕТ СН'!$I$9+СВЦЭМ!$D$10+'СЕТ СН'!$I$5-'СЕТ СН'!$I$17</f>
        <v>5105.0114023299993</v>
      </c>
      <c r="K135" s="37">
        <f>SUMIFS(СВЦЭМ!$C$34:$C$777,СВЦЭМ!$A$34:$A$777,$A135,СВЦЭМ!$B$34:$B$777,K$119)+'СЕТ СН'!$I$9+СВЦЭМ!$D$10+'СЕТ СН'!$I$5-'СЕТ СН'!$I$17</f>
        <v>5052.1790643699997</v>
      </c>
      <c r="L135" s="37">
        <f>SUMIFS(СВЦЭМ!$C$34:$C$777,СВЦЭМ!$A$34:$A$777,$A135,СВЦЭМ!$B$34:$B$777,L$119)+'СЕТ СН'!$I$9+СВЦЭМ!$D$10+'СЕТ СН'!$I$5-'СЕТ СН'!$I$17</f>
        <v>4987.7749792100003</v>
      </c>
      <c r="M135" s="37">
        <f>SUMIFS(СВЦЭМ!$C$34:$C$777,СВЦЭМ!$A$34:$A$777,$A135,СВЦЭМ!$B$34:$B$777,M$119)+'СЕТ СН'!$I$9+СВЦЭМ!$D$10+'СЕТ СН'!$I$5-'СЕТ СН'!$I$17</f>
        <v>4972.3222073500001</v>
      </c>
      <c r="N135" s="37">
        <f>SUMIFS(СВЦЭМ!$C$34:$C$777,СВЦЭМ!$A$34:$A$777,$A135,СВЦЭМ!$B$34:$B$777,N$119)+'СЕТ СН'!$I$9+СВЦЭМ!$D$10+'СЕТ СН'!$I$5-'СЕТ СН'!$I$17</f>
        <v>4984.26668986</v>
      </c>
      <c r="O135" s="37">
        <f>SUMIFS(СВЦЭМ!$C$34:$C$777,СВЦЭМ!$A$34:$A$777,$A135,СВЦЭМ!$B$34:$B$777,O$119)+'СЕТ СН'!$I$9+СВЦЭМ!$D$10+'СЕТ СН'!$I$5-'СЕТ СН'!$I$17</f>
        <v>5003.1985613300003</v>
      </c>
      <c r="P135" s="37">
        <f>SUMIFS(СВЦЭМ!$C$34:$C$777,СВЦЭМ!$A$34:$A$777,$A135,СВЦЭМ!$B$34:$B$777,P$119)+'СЕТ СН'!$I$9+СВЦЭМ!$D$10+'СЕТ СН'!$I$5-'СЕТ СН'!$I$17</f>
        <v>5014.9048066399992</v>
      </c>
      <c r="Q135" s="37">
        <f>SUMIFS(СВЦЭМ!$C$34:$C$777,СВЦЭМ!$A$34:$A$777,$A135,СВЦЭМ!$B$34:$B$777,Q$119)+'СЕТ СН'!$I$9+СВЦЭМ!$D$10+'СЕТ СН'!$I$5-'СЕТ СН'!$I$17</f>
        <v>5017.5167193399993</v>
      </c>
      <c r="R135" s="37">
        <f>SUMIFS(СВЦЭМ!$C$34:$C$777,СВЦЭМ!$A$34:$A$777,$A135,СВЦЭМ!$B$34:$B$777,R$119)+'СЕТ СН'!$I$9+СВЦЭМ!$D$10+'СЕТ СН'!$I$5-'СЕТ СН'!$I$17</f>
        <v>5014.5922639399996</v>
      </c>
      <c r="S135" s="37">
        <f>SUMIFS(СВЦЭМ!$C$34:$C$777,СВЦЭМ!$A$34:$A$777,$A135,СВЦЭМ!$B$34:$B$777,S$119)+'СЕТ СН'!$I$9+СВЦЭМ!$D$10+'СЕТ СН'!$I$5-'СЕТ СН'!$I$17</f>
        <v>4987.7921163299998</v>
      </c>
      <c r="T135" s="37">
        <f>SUMIFS(СВЦЭМ!$C$34:$C$777,СВЦЭМ!$A$34:$A$777,$A135,СВЦЭМ!$B$34:$B$777,T$119)+'СЕТ СН'!$I$9+СВЦЭМ!$D$10+'СЕТ СН'!$I$5-'СЕТ СН'!$I$17</f>
        <v>4963.1069510799998</v>
      </c>
      <c r="U135" s="37">
        <f>SUMIFS(СВЦЭМ!$C$34:$C$777,СВЦЭМ!$A$34:$A$777,$A135,СВЦЭМ!$B$34:$B$777,U$119)+'СЕТ СН'!$I$9+СВЦЭМ!$D$10+'СЕТ СН'!$I$5-'СЕТ СН'!$I$17</f>
        <v>4983.1177022100001</v>
      </c>
      <c r="V135" s="37">
        <f>SUMIFS(СВЦЭМ!$C$34:$C$777,СВЦЭМ!$A$34:$A$777,$A135,СВЦЭМ!$B$34:$B$777,V$119)+'СЕТ СН'!$I$9+СВЦЭМ!$D$10+'СЕТ СН'!$I$5-'СЕТ СН'!$I$17</f>
        <v>5001.9485075199991</v>
      </c>
      <c r="W135" s="37">
        <f>SUMIFS(СВЦЭМ!$C$34:$C$777,СВЦЭМ!$A$34:$A$777,$A135,СВЦЭМ!$B$34:$B$777,W$119)+'СЕТ СН'!$I$9+СВЦЭМ!$D$10+'СЕТ СН'!$I$5-'СЕТ СН'!$I$17</f>
        <v>5025.6322270700002</v>
      </c>
      <c r="X135" s="37">
        <f>SUMIFS(СВЦЭМ!$C$34:$C$777,СВЦЭМ!$A$34:$A$777,$A135,СВЦЭМ!$B$34:$B$777,X$119)+'СЕТ СН'!$I$9+СВЦЭМ!$D$10+'СЕТ СН'!$I$5-'СЕТ СН'!$I$17</f>
        <v>5087.8952268599996</v>
      </c>
      <c r="Y135" s="37">
        <f>SUMIFS(СВЦЭМ!$C$34:$C$777,СВЦЭМ!$A$34:$A$777,$A135,СВЦЭМ!$B$34:$B$777,Y$119)+'СЕТ СН'!$I$9+СВЦЭМ!$D$10+'СЕТ СН'!$I$5-'СЕТ СН'!$I$17</f>
        <v>5164.7871868599996</v>
      </c>
    </row>
    <row r="136" spans="1:25" ht="15.75" x14ac:dyDescent="0.2">
      <c r="A136" s="36">
        <f t="shared" si="3"/>
        <v>43086</v>
      </c>
      <c r="B136" s="37">
        <f>SUMIFS(СВЦЭМ!$C$34:$C$777,СВЦЭМ!$A$34:$A$777,$A136,СВЦЭМ!$B$34:$B$777,B$119)+'СЕТ СН'!$I$9+СВЦЭМ!$D$10+'СЕТ СН'!$I$5-'СЕТ СН'!$I$17</f>
        <v>5200.06267097</v>
      </c>
      <c r="C136" s="37">
        <f>SUMIFS(СВЦЭМ!$C$34:$C$777,СВЦЭМ!$A$34:$A$777,$A136,СВЦЭМ!$B$34:$B$777,C$119)+'СЕТ СН'!$I$9+СВЦЭМ!$D$10+'СЕТ СН'!$I$5-'СЕТ СН'!$I$17</f>
        <v>5180.1488017299998</v>
      </c>
      <c r="D136" s="37">
        <f>SUMIFS(СВЦЭМ!$C$34:$C$777,СВЦЭМ!$A$34:$A$777,$A136,СВЦЭМ!$B$34:$B$777,D$119)+'СЕТ СН'!$I$9+СВЦЭМ!$D$10+'СЕТ СН'!$I$5-'СЕТ СН'!$I$17</f>
        <v>5165.6381904099999</v>
      </c>
      <c r="E136" s="37">
        <f>SUMIFS(СВЦЭМ!$C$34:$C$777,СВЦЭМ!$A$34:$A$777,$A136,СВЦЭМ!$B$34:$B$777,E$119)+'СЕТ СН'!$I$9+СВЦЭМ!$D$10+'СЕТ СН'!$I$5-'СЕТ СН'!$I$17</f>
        <v>5163.4155246099999</v>
      </c>
      <c r="F136" s="37">
        <f>SUMIFS(СВЦЭМ!$C$34:$C$777,СВЦЭМ!$A$34:$A$777,$A136,СВЦЭМ!$B$34:$B$777,F$119)+'СЕТ СН'!$I$9+СВЦЭМ!$D$10+'СЕТ СН'!$I$5-'СЕТ СН'!$I$17</f>
        <v>5162.5199063099999</v>
      </c>
      <c r="G136" s="37">
        <f>SUMIFS(СВЦЭМ!$C$34:$C$777,СВЦЭМ!$A$34:$A$777,$A136,СВЦЭМ!$B$34:$B$777,G$119)+'СЕТ СН'!$I$9+СВЦЭМ!$D$10+'СЕТ СН'!$I$5-'СЕТ СН'!$I$17</f>
        <v>5166.7817710899999</v>
      </c>
      <c r="H136" s="37">
        <f>SUMIFS(СВЦЭМ!$C$34:$C$777,СВЦЭМ!$A$34:$A$777,$A136,СВЦЭМ!$B$34:$B$777,H$119)+'СЕТ СН'!$I$9+СВЦЭМ!$D$10+'СЕТ СН'!$I$5-'СЕТ СН'!$I$17</f>
        <v>5175.1357874699997</v>
      </c>
      <c r="I136" s="37">
        <f>SUMIFS(СВЦЭМ!$C$34:$C$777,СВЦЭМ!$A$34:$A$777,$A136,СВЦЭМ!$B$34:$B$777,I$119)+'СЕТ СН'!$I$9+СВЦЭМ!$D$10+'СЕТ СН'!$I$5-'СЕТ СН'!$I$17</f>
        <v>5188.3525377599999</v>
      </c>
      <c r="J136" s="37">
        <f>SUMIFS(СВЦЭМ!$C$34:$C$777,СВЦЭМ!$A$34:$A$777,$A136,СВЦЭМ!$B$34:$B$777,J$119)+'СЕТ СН'!$I$9+СВЦЭМ!$D$10+'СЕТ СН'!$I$5-'СЕТ СН'!$I$17</f>
        <v>5146.86985731</v>
      </c>
      <c r="K136" s="37">
        <f>SUMIFS(СВЦЭМ!$C$34:$C$777,СВЦЭМ!$A$34:$A$777,$A136,СВЦЭМ!$B$34:$B$777,K$119)+'СЕТ СН'!$I$9+СВЦЭМ!$D$10+'СЕТ СН'!$I$5-'СЕТ СН'!$I$17</f>
        <v>5055.6670297199998</v>
      </c>
      <c r="L136" s="37">
        <f>SUMIFS(СВЦЭМ!$C$34:$C$777,СВЦЭМ!$A$34:$A$777,$A136,СВЦЭМ!$B$34:$B$777,L$119)+'СЕТ СН'!$I$9+СВЦЭМ!$D$10+'СЕТ СН'!$I$5-'СЕТ СН'!$I$17</f>
        <v>4969.8112751399995</v>
      </c>
      <c r="M136" s="37">
        <f>SUMIFS(СВЦЭМ!$C$34:$C$777,СВЦЭМ!$A$34:$A$777,$A136,СВЦЭМ!$B$34:$B$777,M$119)+'СЕТ СН'!$I$9+СВЦЭМ!$D$10+'СЕТ СН'!$I$5-'СЕТ СН'!$I$17</f>
        <v>4955.0138763100003</v>
      </c>
      <c r="N136" s="37">
        <f>SUMIFS(СВЦЭМ!$C$34:$C$777,СВЦЭМ!$A$34:$A$777,$A136,СВЦЭМ!$B$34:$B$777,N$119)+'СЕТ СН'!$I$9+СВЦЭМ!$D$10+'СЕТ СН'!$I$5-'СЕТ СН'!$I$17</f>
        <v>4970.0286327199992</v>
      </c>
      <c r="O136" s="37">
        <f>SUMIFS(СВЦЭМ!$C$34:$C$777,СВЦЭМ!$A$34:$A$777,$A136,СВЦЭМ!$B$34:$B$777,O$119)+'СЕТ СН'!$I$9+СВЦЭМ!$D$10+'СЕТ СН'!$I$5-'СЕТ СН'!$I$17</f>
        <v>4974.7095621499993</v>
      </c>
      <c r="P136" s="37">
        <f>SUMIFS(СВЦЭМ!$C$34:$C$777,СВЦЭМ!$A$34:$A$777,$A136,СВЦЭМ!$B$34:$B$777,P$119)+'СЕТ СН'!$I$9+СВЦЭМ!$D$10+'СЕТ СН'!$I$5-'СЕТ СН'!$I$17</f>
        <v>4986.0160437499999</v>
      </c>
      <c r="Q136" s="37">
        <f>SUMIFS(СВЦЭМ!$C$34:$C$777,СВЦЭМ!$A$34:$A$777,$A136,СВЦЭМ!$B$34:$B$777,Q$119)+'СЕТ СН'!$I$9+СВЦЭМ!$D$10+'СЕТ СН'!$I$5-'СЕТ СН'!$I$17</f>
        <v>4992.3251844899996</v>
      </c>
      <c r="R136" s="37">
        <f>SUMIFS(СВЦЭМ!$C$34:$C$777,СВЦЭМ!$A$34:$A$777,$A136,СВЦЭМ!$B$34:$B$777,R$119)+'СЕТ СН'!$I$9+СВЦЭМ!$D$10+'СЕТ СН'!$I$5-'СЕТ СН'!$I$17</f>
        <v>4992.2989289300003</v>
      </c>
      <c r="S136" s="37">
        <f>SUMIFS(СВЦЭМ!$C$34:$C$777,СВЦЭМ!$A$34:$A$777,$A136,СВЦЭМ!$B$34:$B$777,S$119)+'СЕТ СН'!$I$9+СВЦЭМ!$D$10+'СЕТ СН'!$I$5-'СЕТ СН'!$I$17</f>
        <v>4958.6625596699996</v>
      </c>
      <c r="T136" s="37">
        <f>SUMIFS(СВЦЭМ!$C$34:$C$777,СВЦЭМ!$A$34:$A$777,$A136,СВЦЭМ!$B$34:$B$777,T$119)+'СЕТ СН'!$I$9+СВЦЭМ!$D$10+'СЕТ СН'!$I$5-'СЕТ СН'!$I$17</f>
        <v>4976.3036490599998</v>
      </c>
      <c r="U136" s="37">
        <f>SUMIFS(СВЦЭМ!$C$34:$C$777,СВЦЭМ!$A$34:$A$777,$A136,СВЦЭМ!$B$34:$B$777,U$119)+'СЕТ СН'!$I$9+СВЦЭМ!$D$10+'СЕТ СН'!$I$5-'СЕТ СН'!$I$17</f>
        <v>4981.72534103</v>
      </c>
      <c r="V136" s="37">
        <f>SUMIFS(СВЦЭМ!$C$34:$C$777,СВЦЭМ!$A$34:$A$777,$A136,СВЦЭМ!$B$34:$B$777,V$119)+'СЕТ СН'!$I$9+СВЦЭМ!$D$10+'СЕТ СН'!$I$5-'СЕТ СН'!$I$17</f>
        <v>5000.2969153799995</v>
      </c>
      <c r="W136" s="37">
        <f>SUMIFS(СВЦЭМ!$C$34:$C$777,СВЦЭМ!$A$34:$A$777,$A136,СВЦЭМ!$B$34:$B$777,W$119)+'СЕТ СН'!$I$9+СВЦЭМ!$D$10+'СЕТ СН'!$I$5-'СЕТ СН'!$I$17</f>
        <v>5048.6569449299996</v>
      </c>
      <c r="X136" s="37">
        <f>SUMIFS(СВЦЭМ!$C$34:$C$777,СВЦЭМ!$A$34:$A$777,$A136,СВЦЭМ!$B$34:$B$777,X$119)+'СЕТ СН'!$I$9+СВЦЭМ!$D$10+'СЕТ СН'!$I$5-'СЕТ СН'!$I$17</f>
        <v>5093.1444081899999</v>
      </c>
      <c r="Y136" s="37">
        <f>SUMIFS(СВЦЭМ!$C$34:$C$777,СВЦЭМ!$A$34:$A$777,$A136,СВЦЭМ!$B$34:$B$777,Y$119)+'СЕТ СН'!$I$9+СВЦЭМ!$D$10+'СЕТ СН'!$I$5-'СЕТ СН'!$I$17</f>
        <v>5134.4593600999997</v>
      </c>
    </row>
    <row r="137" spans="1:25" ht="15.75" x14ac:dyDescent="0.2">
      <c r="A137" s="36">
        <f t="shared" si="3"/>
        <v>43087</v>
      </c>
      <c r="B137" s="37">
        <f>SUMIFS(СВЦЭМ!$C$34:$C$777,СВЦЭМ!$A$34:$A$777,$A137,СВЦЭМ!$B$34:$B$777,B$119)+'СЕТ СН'!$I$9+СВЦЭМ!$D$10+'СЕТ СН'!$I$5-'СЕТ СН'!$I$17</f>
        <v>5192.8734067999994</v>
      </c>
      <c r="C137" s="37">
        <f>SUMIFS(СВЦЭМ!$C$34:$C$777,СВЦЭМ!$A$34:$A$777,$A137,СВЦЭМ!$B$34:$B$777,C$119)+'СЕТ СН'!$I$9+СВЦЭМ!$D$10+'СЕТ СН'!$I$5-'СЕТ СН'!$I$17</f>
        <v>5177.48545311</v>
      </c>
      <c r="D137" s="37">
        <f>SUMIFS(СВЦЭМ!$C$34:$C$777,СВЦЭМ!$A$34:$A$777,$A137,СВЦЭМ!$B$34:$B$777,D$119)+'СЕТ СН'!$I$9+СВЦЭМ!$D$10+'СЕТ СН'!$I$5-'СЕТ СН'!$I$17</f>
        <v>5165.7855815099992</v>
      </c>
      <c r="E137" s="37">
        <f>SUMIFS(СВЦЭМ!$C$34:$C$777,СВЦЭМ!$A$34:$A$777,$A137,СВЦЭМ!$B$34:$B$777,E$119)+'СЕТ СН'!$I$9+СВЦЭМ!$D$10+'СЕТ СН'!$I$5-'СЕТ СН'!$I$17</f>
        <v>5163.7914072799995</v>
      </c>
      <c r="F137" s="37">
        <f>SUMIFS(СВЦЭМ!$C$34:$C$777,СВЦЭМ!$A$34:$A$777,$A137,СВЦЭМ!$B$34:$B$777,F$119)+'СЕТ СН'!$I$9+СВЦЭМ!$D$10+'СЕТ СН'!$I$5-'СЕТ СН'!$I$17</f>
        <v>5163.9940539399995</v>
      </c>
      <c r="G137" s="37">
        <f>SUMIFS(СВЦЭМ!$C$34:$C$777,СВЦЭМ!$A$34:$A$777,$A137,СВЦЭМ!$B$34:$B$777,G$119)+'СЕТ СН'!$I$9+СВЦЭМ!$D$10+'СЕТ СН'!$I$5-'СЕТ СН'!$I$17</f>
        <v>5173.2728194800002</v>
      </c>
      <c r="H137" s="37">
        <f>SUMIFS(СВЦЭМ!$C$34:$C$777,СВЦЭМ!$A$34:$A$777,$A137,СВЦЭМ!$B$34:$B$777,H$119)+'СЕТ СН'!$I$9+СВЦЭМ!$D$10+'СЕТ СН'!$I$5-'СЕТ СН'!$I$17</f>
        <v>5190.4198982500002</v>
      </c>
      <c r="I137" s="37">
        <f>SUMIFS(СВЦЭМ!$C$34:$C$777,СВЦЭМ!$A$34:$A$777,$A137,СВЦЭМ!$B$34:$B$777,I$119)+'СЕТ СН'!$I$9+СВЦЭМ!$D$10+'СЕТ СН'!$I$5-'СЕТ СН'!$I$17</f>
        <v>5174.1995448099997</v>
      </c>
      <c r="J137" s="37">
        <f>SUMIFS(СВЦЭМ!$C$34:$C$777,СВЦЭМ!$A$34:$A$777,$A137,СВЦЭМ!$B$34:$B$777,J$119)+'СЕТ СН'!$I$9+СВЦЭМ!$D$10+'СЕТ СН'!$I$5-'СЕТ СН'!$I$17</f>
        <v>5113.2323761799998</v>
      </c>
      <c r="K137" s="37">
        <f>SUMIFS(СВЦЭМ!$C$34:$C$777,СВЦЭМ!$A$34:$A$777,$A137,СВЦЭМ!$B$34:$B$777,K$119)+'СЕТ СН'!$I$9+СВЦЭМ!$D$10+'СЕТ СН'!$I$5-'СЕТ СН'!$I$17</f>
        <v>5048.4353968400001</v>
      </c>
      <c r="L137" s="37">
        <f>SUMIFS(СВЦЭМ!$C$34:$C$777,СВЦЭМ!$A$34:$A$777,$A137,СВЦЭМ!$B$34:$B$777,L$119)+'СЕТ СН'!$I$9+СВЦЭМ!$D$10+'СЕТ СН'!$I$5-'СЕТ СН'!$I$17</f>
        <v>4982.4479029199993</v>
      </c>
      <c r="M137" s="37">
        <f>SUMIFS(СВЦЭМ!$C$34:$C$777,СВЦЭМ!$A$34:$A$777,$A137,СВЦЭМ!$B$34:$B$777,M$119)+'СЕТ СН'!$I$9+СВЦЭМ!$D$10+'СЕТ СН'!$I$5-'СЕТ СН'!$I$17</f>
        <v>4977.23057926</v>
      </c>
      <c r="N137" s="37">
        <f>SUMIFS(СВЦЭМ!$C$34:$C$777,СВЦЭМ!$A$34:$A$777,$A137,СВЦЭМ!$B$34:$B$777,N$119)+'СЕТ СН'!$I$9+СВЦЭМ!$D$10+'СЕТ СН'!$I$5-'СЕТ СН'!$I$17</f>
        <v>4994.59894119</v>
      </c>
      <c r="O137" s="37">
        <f>SUMIFS(СВЦЭМ!$C$34:$C$777,СВЦЭМ!$A$34:$A$777,$A137,СВЦЭМ!$B$34:$B$777,O$119)+'СЕТ СН'!$I$9+СВЦЭМ!$D$10+'СЕТ СН'!$I$5-'СЕТ СН'!$I$17</f>
        <v>5018.4425222899999</v>
      </c>
      <c r="P137" s="37">
        <f>SUMIFS(СВЦЭМ!$C$34:$C$777,СВЦЭМ!$A$34:$A$777,$A137,СВЦЭМ!$B$34:$B$777,P$119)+'СЕТ СН'!$I$9+СВЦЭМ!$D$10+'СЕТ СН'!$I$5-'СЕТ СН'!$I$17</f>
        <v>5023.6668105899998</v>
      </c>
      <c r="Q137" s="37">
        <f>SUMIFS(СВЦЭМ!$C$34:$C$777,СВЦЭМ!$A$34:$A$777,$A137,СВЦЭМ!$B$34:$B$777,Q$119)+'СЕТ СН'!$I$9+СВЦЭМ!$D$10+'СЕТ СН'!$I$5-'СЕТ СН'!$I$17</f>
        <v>5014.1503413999999</v>
      </c>
      <c r="R137" s="37">
        <f>SUMIFS(СВЦЭМ!$C$34:$C$777,СВЦЭМ!$A$34:$A$777,$A137,СВЦЭМ!$B$34:$B$777,R$119)+'СЕТ СН'!$I$9+СВЦЭМ!$D$10+'СЕТ СН'!$I$5-'СЕТ СН'!$I$17</f>
        <v>5012.8386542799999</v>
      </c>
      <c r="S137" s="37">
        <f>SUMIFS(СВЦЭМ!$C$34:$C$777,СВЦЭМ!$A$34:$A$777,$A137,СВЦЭМ!$B$34:$B$777,S$119)+'СЕТ СН'!$I$9+СВЦЭМ!$D$10+'СЕТ СН'!$I$5-'СЕТ СН'!$I$17</f>
        <v>4984.0475245799998</v>
      </c>
      <c r="T137" s="37">
        <f>SUMIFS(СВЦЭМ!$C$34:$C$777,СВЦЭМ!$A$34:$A$777,$A137,СВЦЭМ!$B$34:$B$777,T$119)+'СЕТ СН'!$I$9+СВЦЭМ!$D$10+'СЕТ СН'!$I$5-'СЕТ СН'!$I$17</f>
        <v>4969.5127134100003</v>
      </c>
      <c r="U137" s="37">
        <f>SUMIFS(СВЦЭМ!$C$34:$C$777,СВЦЭМ!$A$34:$A$777,$A137,СВЦЭМ!$B$34:$B$777,U$119)+'СЕТ СН'!$I$9+СВЦЭМ!$D$10+'СЕТ СН'!$I$5-'СЕТ СН'!$I$17</f>
        <v>4971.4394070399994</v>
      </c>
      <c r="V137" s="37">
        <f>SUMIFS(СВЦЭМ!$C$34:$C$777,СВЦЭМ!$A$34:$A$777,$A137,СВЦЭМ!$B$34:$B$777,V$119)+'СЕТ СН'!$I$9+СВЦЭМ!$D$10+'СЕТ СН'!$I$5-'СЕТ СН'!$I$17</f>
        <v>4982.6540188700001</v>
      </c>
      <c r="W137" s="37">
        <f>SUMIFS(СВЦЭМ!$C$34:$C$777,СВЦЭМ!$A$34:$A$777,$A137,СВЦЭМ!$B$34:$B$777,W$119)+'СЕТ СН'!$I$9+СВЦЭМ!$D$10+'СЕТ СН'!$I$5-'СЕТ СН'!$I$17</f>
        <v>5040.25794124</v>
      </c>
      <c r="X137" s="37">
        <f>SUMIFS(СВЦЭМ!$C$34:$C$777,СВЦЭМ!$A$34:$A$777,$A137,СВЦЭМ!$B$34:$B$777,X$119)+'СЕТ СН'!$I$9+СВЦЭМ!$D$10+'СЕТ СН'!$I$5-'СЕТ СН'!$I$17</f>
        <v>5104.8669939399997</v>
      </c>
      <c r="Y137" s="37">
        <f>SUMIFS(СВЦЭМ!$C$34:$C$777,СВЦЭМ!$A$34:$A$777,$A137,СВЦЭМ!$B$34:$B$777,Y$119)+'СЕТ СН'!$I$9+СВЦЭМ!$D$10+'СЕТ СН'!$I$5-'СЕТ СН'!$I$17</f>
        <v>5173.5521517500001</v>
      </c>
    </row>
    <row r="138" spans="1:25" ht="15.75" x14ac:dyDescent="0.2">
      <c r="A138" s="36">
        <f t="shared" si="3"/>
        <v>43088</v>
      </c>
      <c r="B138" s="37">
        <f>SUMIFS(СВЦЭМ!$C$34:$C$777,СВЦЭМ!$A$34:$A$777,$A138,СВЦЭМ!$B$34:$B$777,B$119)+'СЕТ СН'!$I$9+СВЦЭМ!$D$10+'СЕТ СН'!$I$5-'СЕТ СН'!$I$17</f>
        <v>5179.6160985899996</v>
      </c>
      <c r="C138" s="37">
        <f>SUMIFS(СВЦЭМ!$C$34:$C$777,СВЦЭМ!$A$34:$A$777,$A138,СВЦЭМ!$B$34:$B$777,C$119)+'СЕТ СН'!$I$9+СВЦЭМ!$D$10+'СЕТ СН'!$I$5-'СЕТ СН'!$I$17</f>
        <v>5183.6556240399996</v>
      </c>
      <c r="D138" s="37">
        <f>SUMIFS(СВЦЭМ!$C$34:$C$777,СВЦЭМ!$A$34:$A$777,$A138,СВЦЭМ!$B$34:$B$777,D$119)+'СЕТ СН'!$I$9+СВЦЭМ!$D$10+'СЕТ СН'!$I$5-'СЕТ СН'!$I$17</f>
        <v>5177.6449384099997</v>
      </c>
      <c r="E138" s="37">
        <f>SUMIFS(СВЦЭМ!$C$34:$C$777,СВЦЭМ!$A$34:$A$777,$A138,СВЦЭМ!$B$34:$B$777,E$119)+'СЕТ СН'!$I$9+СВЦЭМ!$D$10+'СЕТ СН'!$I$5-'СЕТ СН'!$I$17</f>
        <v>5175.0143529299994</v>
      </c>
      <c r="F138" s="37">
        <f>SUMIFS(СВЦЭМ!$C$34:$C$777,СВЦЭМ!$A$34:$A$777,$A138,СВЦЭМ!$B$34:$B$777,F$119)+'СЕТ СН'!$I$9+СВЦЭМ!$D$10+'СЕТ СН'!$I$5-'СЕТ СН'!$I$17</f>
        <v>5174.6197442799994</v>
      </c>
      <c r="G138" s="37">
        <f>SUMIFS(СВЦЭМ!$C$34:$C$777,СВЦЭМ!$A$34:$A$777,$A138,СВЦЭМ!$B$34:$B$777,G$119)+'СЕТ СН'!$I$9+СВЦЭМ!$D$10+'СЕТ СН'!$I$5-'СЕТ СН'!$I$17</f>
        <v>5177.3942774299994</v>
      </c>
      <c r="H138" s="37">
        <f>SUMIFS(СВЦЭМ!$C$34:$C$777,СВЦЭМ!$A$34:$A$777,$A138,СВЦЭМ!$B$34:$B$777,H$119)+'СЕТ СН'!$I$9+СВЦЭМ!$D$10+'СЕТ СН'!$I$5-'СЕТ СН'!$I$17</f>
        <v>5177.4003409899997</v>
      </c>
      <c r="I138" s="37">
        <f>SUMIFS(СВЦЭМ!$C$34:$C$777,СВЦЭМ!$A$34:$A$777,$A138,СВЦЭМ!$B$34:$B$777,I$119)+'СЕТ СН'!$I$9+СВЦЭМ!$D$10+'СЕТ СН'!$I$5-'СЕТ СН'!$I$17</f>
        <v>5119.5483266199999</v>
      </c>
      <c r="J138" s="37">
        <f>SUMIFS(СВЦЭМ!$C$34:$C$777,СВЦЭМ!$A$34:$A$777,$A138,СВЦЭМ!$B$34:$B$777,J$119)+'СЕТ СН'!$I$9+СВЦЭМ!$D$10+'СЕТ СН'!$I$5-'СЕТ СН'!$I$17</f>
        <v>5075.7686308499997</v>
      </c>
      <c r="K138" s="37">
        <f>SUMIFS(СВЦЭМ!$C$34:$C$777,СВЦЭМ!$A$34:$A$777,$A138,СВЦЭМ!$B$34:$B$777,K$119)+'СЕТ СН'!$I$9+СВЦЭМ!$D$10+'СЕТ СН'!$I$5-'СЕТ СН'!$I$17</f>
        <v>5008.1546371099994</v>
      </c>
      <c r="L138" s="37">
        <f>SUMIFS(СВЦЭМ!$C$34:$C$777,СВЦЭМ!$A$34:$A$777,$A138,СВЦЭМ!$B$34:$B$777,L$119)+'СЕТ СН'!$I$9+СВЦЭМ!$D$10+'СЕТ СН'!$I$5-'СЕТ СН'!$I$17</f>
        <v>4951.1187891299996</v>
      </c>
      <c r="M138" s="37">
        <f>SUMIFS(СВЦЭМ!$C$34:$C$777,СВЦЭМ!$A$34:$A$777,$A138,СВЦЭМ!$B$34:$B$777,M$119)+'СЕТ СН'!$I$9+СВЦЭМ!$D$10+'СЕТ СН'!$I$5-'СЕТ СН'!$I$17</f>
        <v>4941.5769735799995</v>
      </c>
      <c r="N138" s="37">
        <f>SUMIFS(СВЦЭМ!$C$34:$C$777,СВЦЭМ!$A$34:$A$777,$A138,СВЦЭМ!$B$34:$B$777,N$119)+'СЕТ СН'!$I$9+СВЦЭМ!$D$10+'СЕТ СН'!$I$5-'СЕТ СН'!$I$17</f>
        <v>4959.4639857699995</v>
      </c>
      <c r="O138" s="37">
        <f>SUMIFS(СВЦЭМ!$C$34:$C$777,СВЦЭМ!$A$34:$A$777,$A138,СВЦЭМ!$B$34:$B$777,O$119)+'СЕТ СН'!$I$9+СВЦЭМ!$D$10+'СЕТ СН'!$I$5-'СЕТ СН'!$I$17</f>
        <v>4958.3757994099997</v>
      </c>
      <c r="P138" s="37">
        <f>SUMIFS(СВЦЭМ!$C$34:$C$777,СВЦЭМ!$A$34:$A$777,$A138,СВЦЭМ!$B$34:$B$777,P$119)+'СЕТ СН'!$I$9+СВЦЭМ!$D$10+'СЕТ СН'!$I$5-'СЕТ СН'!$I$17</f>
        <v>4965.7585926800002</v>
      </c>
      <c r="Q138" s="37">
        <f>SUMIFS(СВЦЭМ!$C$34:$C$777,СВЦЭМ!$A$34:$A$777,$A138,СВЦЭМ!$B$34:$B$777,Q$119)+'СЕТ СН'!$I$9+СВЦЭМ!$D$10+'СЕТ СН'!$I$5-'СЕТ СН'!$I$17</f>
        <v>4969.6177247099995</v>
      </c>
      <c r="R138" s="37">
        <f>SUMIFS(СВЦЭМ!$C$34:$C$777,СВЦЭМ!$A$34:$A$777,$A138,СВЦЭМ!$B$34:$B$777,R$119)+'СЕТ СН'!$I$9+СВЦЭМ!$D$10+'СЕТ СН'!$I$5-'СЕТ СН'!$I$17</f>
        <v>4965.1106551100002</v>
      </c>
      <c r="S138" s="37">
        <f>SUMIFS(СВЦЭМ!$C$34:$C$777,СВЦЭМ!$A$34:$A$777,$A138,СВЦЭМ!$B$34:$B$777,S$119)+'СЕТ СН'!$I$9+СВЦЭМ!$D$10+'СЕТ СН'!$I$5-'СЕТ СН'!$I$17</f>
        <v>4943.5489696699997</v>
      </c>
      <c r="T138" s="37">
        <f>SUMIFS(СВЦЭМ!$C$34:$C$777,СВЦЭМ!$A$34:$A$777,$A138,СВЦЭМ!$B$34:$B$777,T$119)+'СЕТ СН'!$I$9+СВЦЭМ!$D$10+'СЕТ СН'!$I$5-'СЕТ СН'!$I$17</f>
        <v>4947.8836258899992</v>
      </c>
      <c r="U138" s="37">
        <f>SUMIFS(СВЦЭМ!$C$34:$C$777,СВЦЭМ!$A$34:$A$777,$A138,СВЦЭМ!$B$34:$B$777,U$119)+'СЕТ СН'!$I$9+СВЦЭМ!$D$10+'СЕТ СН'!$I$5-'СЕТ СН'!$I$17</f>
        <v>4947.4958714699997</v>
      </c>
      <c r="V138" s="37">
        <f>SUMIFS(СВЦЭМ!$C$34:$C$777,СВЦЭМ!$A$34:$A$777,$A138,СВЦЭМ!$B$34:$B$777,V$119)+'СЕТ СН'!$I$9+СВЦЭМ!$D$10+'СЕТ СН'!$I$5-'СЕТ СН'!$I$17</f>
        <v>4937.0683593599997</v>
      </c>
      <c r="W138" s="37">
        <f>SUMIFS(СВЦЭМ!$C$34:$C$777,СВЦЭМ!$A$34:$A$777,$A138,СВЦЭМ!$B$34:$B$777,W$119)+'СЕТ СН'!$I$9+СВЦЭМ!$D$10+'СЕТ СН'!$I$5-'СЕТ СН'!$I$17</f>
        <v>4983.4529420899999</v>
      </c>
      <c r="X138" s="37">
        <f>SUMIFS(СВЦЭМ!$C$34:$C$777,СВЦЭМ!$A$34:$A$777,$A138,СВЦЭМ!$B$34:$B$777,X$119)+'СЕТ СН'!$I$9+СВЦЭМ!$D$10+'СЕТ СН'!$I$5-'СЕТ СН'!$I$17</f>
        <v>5055.6717467599992</v>
      </c>
      <c r="Y138" s="37">
        <f>SUMIFS(СВЦЭМ!$C$34:$C$777,СВЦЭМ!$A$34:$A$777,$A138,СВЦЭМ!$B$34:$B$777,Y$119)+'СЕТ СН'!$I$9+СВЦЭМ!$D$10+'СЕТ СН'!$I$5-'СЕТ СН'!$I$17</f>
        <v>5135.64687323</v>
      </c>
    </row>
    <row r="139" spans="1:25" ht="15.75" x14ac:dyDescent="0.2">
      <c r="A139" s="36">
        <f t="shared" si="3"/>
        <v>43089</v>
      </c>
      <c r="B139" s="37">
        <f>SUMIFS(СВЦЭМ!$C$34:$C$777,СВЦЭМ!$A$34:$A$777,$A139,СВЦЭМ!$B$34:$B$777,B$119)+'СЕТ СН'!$I$9+СВЦЭМ!$D$10+'СЕТ СН'!$I$5-'СЕТ СН'!$I$17</f>
        <v>5159.1136919099999</v>
      </c>
      <c r="C139" s="37">
        <f>SUMIFS(СВЦЭМ!$C$34:$C$777,СВЦЭМ!$A$34:$A$777,$A139,СВЦЭМ!$B$34:$B$777,C$119)+'СЕТ СН'!$I$9+СВЦЭМ!$D$10+'СЕТ СН'!$I$5-'СЕТ СН'!$I$17</f>
        <v>5171.6426333199997</v>
      </c>
      <c r="D139" s="37">
        <f>SUMIFS(СВЦЭМ!$C$34:$C$777,СВЦЭМ!$A$34:$A$777,$A139,СВЦЭМ!$B$34:$B$777,D$119)+'СЕТ СН'!$I$9+СВЦЭМ!$D$10+'СЕТ СН'!$I$5-'СЕТ СН'!$I$17</f>
        <v>5171.2997046599994</v>
      </c>
      <c r="E139" s="37">
        <f>SUMIFS(СВЦЭМ!$C$34:$C$777,СВЦЭМ!$A$34:$A$777,$A139,СВЦЭМ!$B$34:$B$777,E$119)+'СЕТ СН'!$I$9+СВЦЭМ!$D$10+'СЕТ СН'!$I$5-'СЕТ СН'!$I$17</f>
        <v>5167.2463904799997</v>
      </c>
      <c r="F139" s="37">
        <f>SUMIFS(СВЦЭМ!$C$34:$C$777,СВЦЭМ!$A$34:$A$777,$A139,СВЦЭМ!$B$34:$B$777,F$119)+'СЕТ СН'!$I$9+СВЦЭМ!$D$10+'СЕТ СН'!$I$5-'СЕТ СН'!$I$17</f>
        <v>5166.0454536299994</v>
      </c>
      <c r="G139" s="37">
        <f>SUMIFS(СВЦЭМ!$C$34:$C$777,СВЦЭМ!$A$34:$A$777,$A139,СВЦЭМ!$B$34:$B$777,G$119)+'СЕТ СН'!$I$9+СВЦЭМ!$D$10+'СЕТ СН'!$I$5-'СЕТ СН'!$I$17</f>
        <v>5173.3938037499993</v>
      </c>
      <c r="H139" s="37">
        <f>SUMIFS(СВЦЭМ!$C$34:$C$777,СВЦЭМ!$A$34:$A$777,$A139,СВЦЭМ!$B$34:$B$777,H$119)+'СЕТ СН'!$I$9+СВЦЭМ!$D$10+'СЕТ СН'!$I$5-'СЕТ СН'!$I$17</f>
        <v>5174.05566774</v>
      </c>
      <c r="I139" s="37">
        <f>SUMIFS(СВЦЭМ!$C$34:$C$777,СВЦЭМ!$A$34:$A$777,$A139,СВЦЭМ!$B$34:$B$777,I$119)+'СЕТ СН'!$I$9+СВЦЭМ!$D$10+'СЕТ СН'!$I$5-'СЕТ СН'!$I$17</f>
        <v>5102.5391471499997</v>
      </c>
      <c r="J139" s="37">
        <f>SUMIFS(СВЦЭМ!$C$34:$C$777,СВЦЭМ!$A$34:$A$777,$A139,СВЦЭМ!$B$34:$B$777,J$119)+'СЕТ СН'!$I$9+СВЦЭМ!$D$10+'СЕТ СН'!$I$5-'СЕТ СН'!$I$17</f>
        <v>5102.41309456</v>
      </c>
      <c r="K139" s="37">
        <f>SUMIFS(СВЦЭМ!$C$34:$C$777,СВЦЭМ!$A$34:$A$777,$A139,СВЦЭМ!$B$34:$B$777,K$119)+'СЕТ СН'!$I$9+СВЦЭМ!$D$10+'СЕТ СН'!$I$5-'СЕТ СН'!$I$17</f>
        <v>5033.1774881700003</v>
      </c>
      <c r="L139" s="37">
        <f>SUMIFS(СВЦЭМ!$C$34:$C$777,СВЦЭМ!$A$34:$A$777,$A139,СВЦЭМ!$B$34:$B$777,L$119)+'СЕТ СН'!$I$9+СВЦЭМ!$D$10+'СЕТ СН'!$I$5-'СЕТ СН'!$I$17</f>
        <v>4964.2924646399997</v>
      </c>
      <c r="M139" s="37">
        <f>SUMIFS(СВЦЭМ!$C$34:$C$777,СВЦЭМ!$A$34:$A$777,$A139,СВЦЭМ!$B$34:$B$777,M$119)+'СЕТ СН'!$I$9+СВЦЭМ!$D$10+'СЕТ СН'!$I$5-'СЕТ СН'!$I$17</f>
        <v>4956.6833505300001</v>
      </c>
      <c r="N139" s="37">
        <f>SUMIFS(СВЦЭМ!$C$34:$C$777,СВЦЭМ!$A$34:$A$777,$A139,СВЦЭМ!$B$34:$B$777,N$119)+'СЕТ СН'!$I$9+СВЦЭМ!$D$10+'СЕТ СН'!$I$5-'СЕТ СН'!$I$17</f>
        <v>4979.1894275499999</v>
      </c>
      <c r="O139" s="37">
        <f>SUMIFS(СВЦЭМ!$C$34:$C$777,СВЦЭМ!$A$34:$A$777,$A139,СВЦЭМ!$B$34:$B$777,O$119)+'СЕТ СН'!$I$9+СВЦЭМ!$D$10+'СЕТ СН'!$I$5-'СЕТ СН'!$I$17</f>
        <v>4991.5106232399994</v>
      </c>
      <c r="P139" s="37">
        <f>SUMIFS(СВЦЭМ!$C$34:$C$777,СВЦЭМ!$A$34:$A$777,$A139,СВЦЭМ!$B$34:$B$777,P$119)+'СЕТ СН'!$I$9+СВЦЭМ!$D$10+'СЕТ СН'!$I$5-'СЕТ СН'!$I$17</f>
        <v>4997.5392520299993</v>
      </c>
      <c r="Q139" s="37">
        <f>SUMIFS(СВЦЭМ!$C$34:$C$777,СВЦЭМ!$A$34:$A$777,$A139,СВЦЭМ!$B$34:$B$777,Q$119)+'СЕТ СН'!$I$9+СВЦЭМ!$D$10+'СЕТ СН'!$I$5-'СЕТ СН'!$I$17</f>
        <v>5000.5073416099995</v>
      </c>
      <c r="R139" s="37">
        <f>SUMIFS(СВЦЭМ!$C$34:$C$777,СВЦЭМ!$A$34:$A$777,$A139,СВЦЭМ!$B$34:$B$777,R$119)+'СЕТ СН'!$I$9+СВЦЭМ!$D$10+'СЕТ СН'!$I$5-'СЕТ СН'!$I$17</f>
        <v>4999.7476774799998</v>
      </c>
      <c r="S139" s="37">
        <f>SUMIFS(СВЦЭМ!$C$34:$C$777,СВЦЭМ!$A$34:$A$777,$A139,СВЦЭМ!$B$34:$B$777,S$119)+'СЕТ СН'!$I$9+СВЦЭМ!$D$10+'СЕТ СН'!$I$5-'СЕТ СН'!$I$17</f>
        <v>4960.80602774</v>
      </c>
      <c r="T139" s="37">
        <f>SUMIFS(СВЦЭМ!$C$34:$C$777,СВЦЭМ!$A$34:$A$777,$A139,СВЦЭМ!$B$34:$B$777,T$119)+'СЕТ СН'!$I$9+СВЦЭМ!$D$10+'СЕТ СН'!$I$5-'СЕТ СН'!$I$17</f>
        <v>4922.4192467299999</v>
      </c>
      <c r="U139" s="37">
        <f>SUMIFS(СВЦЭМ!$C$34:$C$777,СВЦЭМ!$A$34:$A$777,$A139,СВЦЭМ!$B$34:$B$777,U$119)+'СЕТ СН'!$I$9+СВЦЭМ!$D$10+'СЕТ СН'!$I$5-'СЕТ СН'!$I$17</f>
        <v>4928.8789775499999</v>
      </c>
      <c r="V139" s="37">
        <f>SUMIFS(СВЦЭМ!$C$34:$C$777,СВЦЭМ!$A$34:$A$777,$A139,СВЦЭМ!$B$34:$B$777,V$119)+'СЕТ СН'!$I$9+СВЦЭМ!$D$10+'СЕТ СН'!$I$5-'СЕТ СН'!$I$17</f>
        <v>4938.9340444899999</v>
      </c>
      <c r="W139" s="37">
        <f>SUMIFS(СВЦЭМ!$C$34:$C$777,СВЦЭМ!$A$34:$A$777,$A139,СВЦЭМ!$B$34:$B$777,W$119)+'СЕТ СН'!$I$9+СВЦЭМ!$D$10+'СЕТ СН'!$I$5-'СЕТ СН'!$I$17</f>
        <v>4994.6973413300002</v>
      </c>
      <c r="X139" s="37">
        <f>SUMIFS(СВЦЭМ!$C$34:$C$777,СВЦЭМ!$A$34:$A$777,$A139,СВЦЭМ!$B$34:$B$777,X$119)+'СЕТ СН'!$I$9+СВЦЭМ!$D$10+'СЕТ СН'!$I$5-'СЕТ СН'!$I$17</f>
        <v>5027.6466103399998</v>
      </c>
      <c r="Y139" s="37">
        <f>SUMIFS(СВЦЭМ!$C$34:$C$777,СВЦЭМ!$A$34:$A$777,$A139,СВЦЭМ!$B$34:$B$777,Y$119)+'СЕТ СН'!$I$9+СВЦЭМ!$D$10+'СЕТ СН'!$I$5-'СЕТ СН'!$I$17</f>
        <v>5088.1567481799993</v>
      </c>
    </row>
    <row r="140" spans="1:25" ht="15.75" x14ac:dyDescent="0.2">
      <c r="A140" s="36">
        <f t="shared" si="3"/>
        <v>43090</v>
      </c>
      <c r="B140" s="37">
        <f>SUMIFS(СВЦЭМ!$C$34:$C$777,СВЦЭМ!$A$34:$A$777,$A140,СВЦЭМ!$B$34:$B$777,B$119)+'СЕТ СН'!$I$9+СВЦЭМ!$D$10+'СЕТ СН'!$I$5-'СЕТ СН'!$I$17</f>
        <v>5168.3077121599999</v>
      </c>
      <c r="C140" s="37">
        <f>SUMIFS(СВЦЭМ!$C$34:$C$777,СВЦЭМ!$A$34:$A$777,$A140,СВЦЭМ!$B$34:$B$777,C$119)+'СЕТ СН'!$I$9+СВЦЭМ!$D$10+'СЕТ СН'!$I$5-'СЕТ СН'!$I$17</f>
        <v>5213.1775279899994</v>
      </c>
      <c r="D140" s="37">
        <f>SUMIFS(СВЦЭМ!$C$34:$C$777,СВЦЭМ!$A$34:$A$777,$A140,СВЦЭМ!$B$34:$B$777,D$119)+'СЕТ СН'!$I$9+СВЦЭМ!$D$10+'СЕТ СН'!$I$5-'СЕТ СН'!$I$17</f>
        <v>5249.6464418099995</v>
      </c>
      <c r="E140" s="37">
        <f>SUMIFS(СВЦЭМ!$C$34:$C$777,СВЦЭМ!$A$34:$A$777,$A140,СВЦЭМ!$B$34:$B$777,E$119)+'СЕТ СН'!$I$9+СВЦЭМ!$D$10+'СЕТ СН'!$I$5-'СЕТ СН'!$I$17</f>
        <v>5258.7734706399997</v>
      </c>
      <c r="F140" s="37">
        <f>SUMIFS(СВЦЭМ!$C$34:$C$777,СВЦЭМ!$A$34:$A$777,$A140,СВЦЭМ!$B$34:$B$777,F$119)+'СЕТ СН'!$I$9+СВЦЭМ!$D$10+'СЕТ СН'!$I$5-'СЕТ СН'!$I$17</f>
        <v>5261.4066149599994</v>
      </c>
      <c r="G140" s="37">
        <f>SUMIFS(СВЦЭМ!$C$34:$C$777,СВЦЭМ!$A$34:$A$777,$A140,СВЦЭМ!$B$34:$B$777,G$119)+'СЕТ СН'!$I$9+СВЦЭМ!$D$10+'СЕТ СН'!$I$5-'СЕТ СН'!$I$17</f>
        <v>5242.2677422699999</v>
      </c>
      <c r="H140" s="37">
        <f>SUMIFS(СВЦЭМ!$C$34:$C$777,СВЦЭМ!$A$34:$A$777,$A140,СВЦЭМ!$B$34:$B$777,H$119)+'СЕТ СН'!$I$9+СВЦЭМ!$D$10+'СЕТ СН'!$I$5-'СЕТ СН'!$I$17</f>
        <v>5178.49677006</v>
      </c>
      <c r="I140" s="37">
        <f>SUMIFS(СВЦЭМ!$C$34:$C$777,СВЦЭМ!$A$34:$A$777,$A140,СВЦЭМ!$B$34:$B$777,I$119)+'СЕТ СН'!$I$9+СВЦЭМ!$D$10+'СЕТ СН'!$I$5-'СЕТ СН'!$I$17</f>
        <v>5113.2097989599997</v>
      </c>
      <c r="J140" s="37">
        <f>SUMIFS(СВЦЭМ!$C$34:$C$777,СВЦЭМ!$A$34:$A$777,$A140,СВЦЭМ!$B$34:$B$777,J$119)+'СЕТ СН'!$I$9+СВЦЭМ!$D$10+'СЕТ СН'!$I$5-'СЕТ СН'!$I$17</f>
        <v>5080.66220264</v>
      </c>
      <c r="K140" s="37">
        <f>SUMIFS(СВЦЭМ!$C$34:$C$777,СВЦЭМ!$A$34:$A$777,$A140,СВЦЭМ!$B$34:$B$777,K$119)+'СЕТ СН'!$I$9+СВЦЭМ!$D$10+'СЕТ СН'!$I$5-'СЕТ СН'!$I$17</f>
        <v>5025.8361411099995</v>
      </c>
      <c r="L140" s="37">
        <f>SUMIFS(СВЦЭМ!$C$34:$C$777,СВЦЭМ!$A$34:$A$777,$A140,СВЦЭМ!$B$34:$B$777,L$119)+'СЕТ СН'!$I$9+СВЦЭМ!$D$10+'СЕТ СН'!$I$5-'СЕТ СН'!$I$17</f>
        <v>4973.9359311400003</v>
      </c>
      <c r="M140" s="37">
        <f>SUMIFS(СВЦЭМ!$C$34:$C$777,СВЦЭМ!$A$34:$A$777,$A140,СВЦЭМ!$B$34:$B$777,M$119)+'СЕТ СН'!$I$9+СВЦЭМ!$D$10+'СЕТ СН'!$I$5-'СЕТ СН'!$I$17</f>
        <v>4956.8327725700001</v>
      </c>
      <c r="N140" s="37">
        <f>SUMIFS(СВЦЭМ!$C$34:$C$777,СВЦЭМ!$A$34:$A$777,$A140,СВЦЭМ!$B$34:$B$777,N$119)+'СЕТ СН'!$I$9+СВЦЭМ!$D$10+'СЕТ СН'!$I$5-'СЕТ СН'!$I$17</f>
        <v>4927.7722401399997</v>
      </c>
      <c r="O140" s="37">
        <f>SUMIFS(СВЦЭМ!$C$34:$C$777,СВЦЭМ!$A$34:$A$777,$A140,СВЦЭМ!$B$34:$B$777,O$119)+'СЕТ СН'!$I$9+СВЦЭМ!$D$10+'СЕТ СН'!$I$5-'СЕТ СН'!$I$17</f>
        <v>4916.8084380700002</v>
      </c>
      <c r="P140" s="37">
        <f>SUMIFS(СВЦЭМ!$C$34:$C$777,СВЦЭМ!$A$34:$A$777,$A140,СВЦЭМ!$B$34:$B$777,P$119)+'СЕТ СН'!$I$9+СВЦЭМ!$D$10+'СЕТ СН'!$I$5-'СЕТ СН'!$I$17</f>
        <v>4927.5763495499996</v>
      </c>
      <c r="Q140" s="37">
        <f>SUMIFS(СВЦЭМ!$C$34:$C$777,СВЦЭМ!$A$34:$A$777,$A140,СВЦЭМ!$B$34:$B$777,Q$119)+'СЕТ СН'!$I$9+СВЦЭМ!$D$10+'СЕТ СН'!$I$5-'СЕТ СН'!$I$17</f>
        <v>4934.1126503799996</v>
      </c>
      <c r="R140" s="37">
        <f>SUMIFS(СВЦЭМ!$C$34:$C$777,СВЦЭМ!$A$34:$A$777,$A140,СВЦЭМ!$B$34:$B$777,R$119)+'СЕТ СН'!$I$9+СВЦЭМ!$D$10+'СЕТ СН'!$I$5-'СЕТ СН'!$I$17</f>
        <v>4931.1553468299999</v>
      </c>
      <c r="S140" s="37">
        <f>SUMIFS(СВЦЭМ!$C$34:$C$777,СВЦЭМ!$A$34:$A$777,$A140,СВЦЭМ!$B$34:$B$777,S$119)+'СЕТ СН'!$I$9+СВЦЭМ!$D$10+'СЕТ СН'!$I$5-'СЕТ СН'!$I$17</f>
        <v>4891.09103693</v>
      </c>
      <c r="T140" s="37">
        <f>SUMIFS(СВЦЭМ!$C$34:$C$777,СВЦЭМ!$A$34:$A$777,$A140,СВЦЭМ!$B$34:$B$777,T$119)+'СЕТ СН'!$I$9+СВЦЭМ!$D$10+'СЕТ СН'!$I$5-'СЕТ СН'!$I$17</f>
        <v>4863.2492925799997</v>
      </c>
      <c r="U140" s="37">
        <f>SUMIFS(СВЦЭМ!$C$34:$C$777,СВЦЭМ!$A$34:$A$777,$A140,СВЦЭМ!$B$34:$B$777,U$119)+'СЕТ СН'!$I$9+СВЦЭМ!$D$10+'СЕТ СН'!$I$5-'СЕТ СН'!$I$17</f>
        <v>4869.1299567999995</v>
      </c>
      <c r="V140" s="37">
        <f>SUMIFS(СВЦЭМ!$C$34:$C$777,СВЦЭМ!$A$34:$A$777,$A140,СВЦЭМ!$B$34:$B$777,V$119)+'СЕТ СН'!$I$9+СВЦЭМ!$D$10+'СЕТ СН'!$I$5-'СЕТ СН'!$I$17</f>
        <v>4886.7298903599994</v>
      </c>
      <c r="W140" s="37">
        <f>SUMIFS(СВЦЭМ!$C$34:$C$777,СВЦЭМ!$A$34:$A$777,$A140,СВЦЭМ!$B$34:$B$777,W$119)+'СЕТ СН'!$I$9+СВЦЭМ!$D$10+'СЕТ СН'!$I$5-'СЕТ СН'!$I$17</f>
        <v>4948.6481870699999</v>
      </c>
      <c r="X140" s="37">
        <f>SUMIFS(СВЦЭМ!$C$34:$C$777,СВЦЭМ!$A$34:$A$777,$A140,СВЦЭМ!$B$34:$B$777,X$119)+'СЕТ СН'!$I$9+СВЦЭМ!$D$10+'СЕТ СН'!$I$5-'СЕТ СН'!$I$17</f>
        <v>5020.53905459</v>
      </c>
      <c r="Y140" s="37">
        <f>SUMIFS(СВЦЭМ!$C$34:$C$777,СВЦЭМ!$A$34:$A$777,$A140,СВЦЭМ!$B$34:$B$777,Y$119)+'СЕТ СН'!$I$9+СВЦЭМ!$D$10+'СЕТ СН'!$I$5-'СЕТ СН'!$I$17</f>
        <v>5098.0622219299994</v>
      </c>
    </row>
    <row r="141" spans="1:25" ht="15.75" x14ac:dyDescent="0.2">
      <c r="A141" s="36">
        <f t="shared" si="3"/>
        <v>43091</v>
      </c>
      <c r="B141" s="37">
        <f>SUMIFS(СВЦЭМ!$C$34:$C$777,СВЦЭМ!$A$34:$A$777,$A141,СВЦЭМ!$B$34:$B$777,B$119)+'СЕТ СН'!$I$9+СВЦЭМ!$D$10+'СЕТ СН'!$I$5-'СЕТ СН'!$I$17</f>
        <v>5187.6283826099998</v>
      </c>
      <c r="C141" s="37">
        <f>SUMIFS(СВЦЭМ!$C$34:$C$777,СВЦЭМ!$A$34:$A$777,$A141,СВЦЭМ!$B$34:$B$777,C$119)+'СЕТ СН'!$I$9+СВЦЭМ!$D$10+'СЕТ СН'!$I$5-'СЕТ СН'!$I$17</f>
        <v>5210.3352398799998</v>
      </c>
      <c r="D141" s="37">
        <f>SUMIFS(СВЦЭМ!$C$34:$C$777,СВЦЭМ!$A$34:$A$777,$A141,СВЦЭМ!$B$34:$B$777,D$119)+'СЕТ СН'!$I$9+СВЦЭМ!$D$10+'СЕТ СН'!$I$5-'СЕТ СН'!$I$17</f>
        <v>5228.5904478299999</v>
      </c>
      <c r="E141" s="37">
        <f>SUMIFS(СВЦЭМ!$C$34:$C$777,СВЦЭМ!$A$34:$A$777,$A141,СВЦЭМ!$B$34:$B$777,E$119)+'СЕТ СН'!$I$9+СВЦЭМ!$D$10+'СЕТ СН'!$I$5-'СЕТ СН'!$I$17</f>
        <v>5237.7408079500001</v>
      </c>
      <c r="F141" s="37">
        <f>SUMIFS(СВЦЭМ!$C$34:$C$777,СВЦЭМ!$A$34:$A$777,$A141,СВЦЭМ!$B$34:$B$777,F$119)+'СЕТ СН'!$I$9+СВЦЭМ!$D$10+'СЕТ СН'!$I$5-'СЕТ СН'!$I$17</f>
        <v>5241.1010112999993</v>
      </c>
      <c r="G141" s="37">
        <f>SUMIFS(СВЦЭМ!$C$34:$C$777,СВЦЭМ!$A$34:$A$777,$A141,СВЦЭМ!$B$34:$B$777,G$119)+'СЕТ СН'!$I$9+СВЦЭМ!$D$10+'СЕТ СН'!$I$5-'СЕТ СН'!$I$17</f>
        <v>5229.6978908900001</v>
      </c>
      <c r="H141" s="37">
        <f>SUMIFS(СВЦЭМ!$C$34:$C$777,СВЦЭМ!$A$34:$A$777,$A141,СВЦЭМ!$B$34:$B$777,H$119)+'СЕТ СН'!$I$9+СВЦЭМ!$D$10+'СЕТ СН'!$I$5-'СЕТ СН'!$I$17</f>
        <v>5170.8957670399996</v>
      </c>
      <c r="I141" s="37">
        <f>SUMIFS(СВЦЭМ!$C$34:$C$777,СВЦЭМ!$A$34:$A$777,$A141,СВЦЭМ!$B$34:$B$777,I$119)+'СЕТ СН'!$I$9+СВЦЭМ!$D$10+'СЕТ СН'!$I$5-'СЕТ СН'!$I$17</f>
        <v>5099.7934345100002</v>
      </c>
      <c r="J141" s="37">
        <f>SUMIFS(СВЦЭМ!$C$34:$C$777,СВЦЭМ!$A$34:$A$777,$A141,СВЦЭМ!$B$34:$B$777,J$119)+'СЕТ СН'!$I$9+СВЦЭМ!$D$10+'СЕТ СН'!$I$5-'СЕТ СН'!$I$17</f>
        <v>5051.5451020399996</v>
      </c>
      <c r="K141" s="37">
        <f>SUMIFS(СВЦЭМ!$C$34:$C$777,СВЦЭМ!$A$34:$A$777,$A141,СВЦЭМ!$B$34:$B$777,K$119)+'СЕТ СН'!$I$9+СВЦЭМ!$D$10+'СЕТ СН'!$I$5-'СЕТ СН'!$I$17</f>
        <v>4985.0366848199992</v>
      </c>
      <c r="L141" s="37">
        <f>SUMIFS(СВЦЭМ!$C$34:$C$777,СВЦЭМ!$A$34:$A$777,$A141,СВЦЭМ!$B$34:$B$777,L$119)+'СЕТ СН'!$I$9+СВЦЭМ!$D$10+'СЕТ СН'!$I$5-'СЕТ СН'!$I$17</f>
        <v>4928.1428957400003</v>
      </c>
      <c r="M141" s="37">
        <f>SUMIFS(СВЦЭМ!$C$34:$C$777,СВЦЭМ!$A$34:$A$777,$A141,СВЦЭМ!$B$34:$B$777,M$119)+'СЕТ СН'!$I$9+СВЦЭМ!$D$10+'СЕТ СН'!$I$5-'СЕТ СН'!$I$17</f>
        <v>4918.9297013799996</v>
      </c>
      <c r="N141" s="37">
        <f>SUMIFS(СВЦЭМ!$C$34:$C$777,СВЦЭМ!$A$34:$A$777,$A141,СВЦЭМ!$B$34:$B$777,N$119)+'СЕТ СН'!$I$9+СВЦЭМ!$D$10+'СЕТ СН'!$I$5-'СЕТ СН'!$I$17</f>
        <v>4940.3381666799996</v>
      </c>
      <c r="O141" s="37">
        <f>SUMIFS(СВЦЭМ!$C$34:$C$777,СВЦЭМ!$A$34:$A$777,$A141,СВЦЭМ!$B$34:$B$777,O$119)+'СЕТ СН'!$I$9+СВЦЭМ!$D$10+'СЕТ СН'!$I$5-'СЕТ СН'!$I$17</f>
        <v>4955.64827427</v>
      </c>
      <c r="P141" s="37">
        <f>SUMIFS(СВЦЭМ!$C$34:$C$777,СВЦЭМ!$A$34:$A$777,$A141,СВЦЭМ!$B$34:$B$777,P$119)+'СЕТ СН'!$I$9+СВЦЭМ!$D$10+'СЕТ СН'!$I$5-'СЕТ СН'!$I$17</f>
        <v>4967.1125646799992</v>
      </c>
      <c r="Q141" s="37">
        <f>SUMIFS(СВЦЭМ!$C$34:$C$777,СВЦЭМ!$A$34:$A$777,$A141,СВЦЭМ!$B$34:$B$777,Q$119)+'СЕТ СН'!$I$9+СВЦЭМ!$D$10+'СЕТ СН'!$I$5-'СЕТ СН'!$I$17</f>
        <v>4964.6729983699997</v>
      </c>
      <c r="R141" s="37">
        <f>SUMIFS(СВЦЭМ!$C$34:$C$777,СВЦЭМ!$A$34:$A$777,$A141,СВЦЭМ!$B$34:$B$777,R$119)+'СЕТ СН'!$I$9+СВЦЭМ!$D$10+'СЕТ СН'!$I$5-'СЕТ СН'!$I$17</f>
        <v>4964.5718010000001</v>
      </c>
      <c r="S141" s="37">
        <f>SUMIFS(СВЦЭМ!$C$34:$C$777,СВЦЭМ!$A$34:$A$777,$A141,СВЦЭМ!$B$34:$B$777,S$119)+'СЕТ СН'!$I$9+СВЦЭМ!$D$10+'СЕТ СН'!$I$5-'СЕТ СН'!$I$17</f>
        <v>4942.2578161199999</v>
      </c>
      <c r="T141" s="37">
        <f>SUMIFS(СВЦЭМ!$C$34:$C$777,СВЦЭМ!$A$34:$A$777,$A141,СВЦЭМ!$B$34:$B$777,T$119)+'СЕТ СН'!$I$9+СВЦЭМ!$D$10+'СЕТ СН'!$I$5-'СЕТ СН'!$I$17</f>
        <v>4906.86056259</v>
      </c>
      <c r="U141" s="37">
        <f>SUMIFS(СВЦЭМ!$C$34:$C$777,СВЦЭМ!$A$34:$A$777,$A141,СВЦЭМ!$B$34:$B$777,U$119)+'СЕТ СН'!$I$9+СВЦЭМ!$D$10+'СЕТ СН'!$I$5-'СЕТ СН'!$I$17</f>
        <v>4912.7042909299998</v>
      </c>
      <c r="V141" s="37">
        <f>SUMIFS(СВЦЭМ!$C$34:$C$777,СВЦЭМ!$A$34:$A$777,$A141,СВЦЭМ!$B$34:$B$777,V$119)+'СЕТ СН'!$I$9+СВЦЭМ!$D$10+'СЕТ СН'!$I$5-'СЕТ СН'!$I$17</f>
        <v>4924.8390685799995</v>
      </c>
      <c r="W141" s="37">
        <f>SUMIFS(СВЦЭМ!$C$34:$C$777,СВЦЭМ!$A$34:$A$777,$A141,СВЦЭМ!$B$34:$B$777,W$119)+'СЕТ СН'!$I$9+СВЦЭМ!$D$10+'СЕТ СН'!$I$5-'СЕТ СН'!$I$17</f>
        <v>4978.26406623</v>
      </c>
      <c r="X141" s="37">
        <f>SUMIFS(СВЦЭМ!$C$34:$C$777,СВЦЭМ!$A$34:$A$777,$A141,СВЦЭМ!$B$34:$B$777,X$119)+'СЕТ СН'!$I$9+СВЦЭМ!$D$10+'СЕТ СН'!$I$5-'СЕТ СН'!$I$17</f>
        <v>5038.7286780100003</v>
      </c>
      <c r="Y141" s="37">
        <f>SUMIFS(СВЦЭМ!$C$34:$C$777,СВЦЭМ!$A$34:$A$777,$A141,СВЦЭМ!$B$34:$B$777,Y$119)+'СЕТ СН'!$I$9+СВЦЭМ!$D$10+'СЕТ СН'!$I$5-'СЕТ СН'!$I$17</f>
        <v>5109.9986318399997</v>
      </c>
    </row>
    <row r="142" spans="1:25" ht="15.75" x14ac:dyDescent="0.2">
      <c r="A142" s="36">
        <f t="shared" si="3"/>
        <v>43092</v>
      </c>
      <c r="B142" s="37">
        <f>SUMIFS(СВЦЭМ!$C$34:$C$777,СВЦЭМ!$A$34:$A$777,$A142,СВЦЭМ!$B$34:$B$777,B$119)+'СЕТ СН'!$I$9+СВЦЭМ!$D$10+'СЕТ СН'!$I$5-'СЕТ СН'!$I$17</f>
        <v>5154.8475138199992</v>
      </c>
      <c r="C142" s="37">
        <f>SUMIFS(СВЦЭМ!$C$34:$C$777,СВЦЭМ!$A$34:$A$777,$A142,СВЦЭМ!$B$34:$B$777,C$119)+'СЕТ СН'!$I$9+СВЦЭМ!$D$10+'СЕТ СН'!$I$5-'СЕТ СН'!$I$17</f>
        <v>5186.6159946899998</v>
      </c>
      <c r="D142" s="37">
        <f>SUMIFS(СВЦЭМ!$C$34:$C$777,СВЦЭМ!$A$34:$A$777,$A142,СВЦЭМ!$B$34:$B$777,D$119)+'СЕТ СН'!$I$9+СВЦЭМ!$D$10+'СЕТ СН'!$I$5-'СЕТ СН'!$I$17</f>
        <v>5218.1843539799993</v>
      </c>
      <c r="E142" s="37">
        <f>SUMIFS(СВЦЭМ!$C$34:$C$777,СВЦЭМ!$A$34:$A$777,$A142,СВЦЭМ!$B$34:$B$777,E$119)+'СЕТ СН'!$I$9+СВЦЭМ!$D$10+'СЕТ СН'!$I$5-'СЕТ СН'!$I$17</f>
        <v>5221.9441924900002</v>
      </c>
      <c r="F142" s="37">
        <f>SUMIFS(СВЦЭМ!$C$34:$C$777,СВЦЭМ!$A$34:$A$777,$A142,СВЦЭМ!$B$34:$B$777,F$119)+'СЕТ СН'!$I$9+СВЦЭМ!$D$10+'СЕТ СН'!$I$5-'СЕТ СН'!$I$17</f>
        <v>5225.5324410499998</v>
      </c>
      <c r="G142" s="37">
        <f>SUMIFS(СВЦЭМ!$C$34:$C$777,СВЦЭМ!$A$34:$A$777,$A142,СВЦЭМ!$B$34:$B$777,G$119)+'СЕТ СН'!$I$9+СВЦЭМ!$D$10+'СЕТ СН'!$I$5-'СЕТ СН'!$I$17</f>
        <v>5226.6400454899995</v>
      </c>
      <c r="H142" s="37">
        <f>SUMIFS(СВЦЭМ!$C$34:$C$777,СВЦЭМ!$A$34:$A$777,$A142,СВЦЭМ!$B$34:$B$777,H$119)+'СЕТ СН'!$I$9+СВЦЭМ!$D$10+'СЕТ СН'!$I$5-'СЕТ СН'!$I$17</f>
        <v>5218.9096517999997</v>
      </c>
      <c r="I142" s="37">
        <f>SUMIFS(СВЦЭМ!$C$34:$C$777,СВЦЭМ!$A$34:$A$777,$A142,СВЦЭМ!$B$34:$B$777,I$119)+'СЕТ СН'!$I$9+СВЦЭМ!$D$10+'СЕТ СН'!$I$5-'СЕТ СН'!$I$17</f>
        <v>5159.1851719099996</v>
      </c>
      <c r="J142" s="37">
        <f>SUMIFS(СВЦЭМ!$C$34:$C$777,СВЦЭМ!$A$34:$A$777,$A142,СВЦЭМ!$B$34:$B$777,J$119)+'СЕТ СН'!$I$9+СВЦЭМ!$D$10+'СЕТ СН'!$I$5-'СЕТ СН'!$I$17</f>
        <v>5087.1915331299997</v>
      </c>
      <c r="K142" s="37">
        <f>SUMIFS(СВЦЭМ!$C$34:$C$777,СВЦЭМ!$A$34:$A$777,$A142,СВЦЭМ!$B$34:$B$777,K$119)+'СЕТ СН'!$I$9+СВЦЭМ!$D$10+'СЕТ СН'!$I$5-'СЕТ СН'!$I$17</f>
        <v>4996.97128926</v>
      </c>
      <c r="L142" s="37">
        <f>SUMIFS(СВЦЭМ!$C$34:$C$777,СВЦЭМ!$A$34:$A$777,$A142,СВЦЭМ!$B$34:$B$777,L$119)+'СЕТ СН'!$I$9+СВЦЭМ!$D$10+'СЕТ СН'!$I$5-'СЕТ СН'!$I$17</f>
        <v>4917.14804052</v>
      </c>
      <c r="M142" s="37">
        <f>SUMIFS(СВЦЭМ!$C$34:$C$777,СВЦЭМ!$A$34:$A$777,$A142,СВЦЭМ!$B$34:$B$777,M$119)+'СЕТ СН'!$I$9+СВЦЭМ!$D$10+'СЕТ СН'!$I$5-'СЕТ СН'!$I$17</f>
        <v>4906.8268422799993</v>
      </c>
      <c r="N142" s="37">
        <f>SUMIFS(СВЦЭМ!$C$34:$C$777,СВЦЭМ!$A$34:$A$777,$A142,СВЦЭМ!$B$34:$B$777,N$119)+'СЕТ СН'!$I$9+СВЦЭМ!$D$10+'СЕТ СН'!$I$5-'СЕТ СН'!$I$17</f>
        <v>4923.8474685599995</v>
      </c>
      <c r="O142" s="37">
        <f>SUMIFS(СВЦЭМ!$C$34:$C$777,СВЦЭМ!$A$34:$A$777,$A142,СВЦЭМ!$B$34:$B$777,O$119)+'СЕТ СН'!$I$9+СВЦЭМ!$D$10+'СЕТ СН'!$I$5-'СЕТ СН'!$I$17</f>
        <v>4946.3374474899992</v>
      </c>
      <c r="P142" s="37">
        <f>SUMIFS(СВЦЭМ!$C$34:$C$777,СВЦЭМ!$A$34:$A$777,$A142,СВЦЭМ!$B$34:$B$777,P$119)+'СЕТ СН'!$I$9+СВЦЭМ!$D$10+'СЕТ СН'!$I$5-'СЕТ СН'!$I$17</f>
        <v>4961.291714</v>
      </c>
      <c r="Q142" s="37">
        <f>SUMIFS(СВЦЭМ!$C$34:$C$777,СВЦЭМ!$A$34:$A$777,$A142,СВЦЭМ!$B$34:$B$777,Q$119)+'СЕТ СН'!$I$9+СВЦЭМ!$D$10+'СЕТ СН'!$I$5-'СЕТ СН'!$I$17</f>
        <v>4964.1093428799995</v>
      </c>
      <c r="R142" s="37">
        <f>SUMIFS(СВЦЭМ!$C$34:$C$777,СВЦЭМ!$A$34:$A$777,$A142,СВЦЭМ!$B$34:$B$777,R$119)+'СЕТ СН'!$I$9+СВЦЭМ!$D$10+'СЕТ СН'!$I$5-'СЕТ СН'!$I$17</f>
        <v>4961.6043187599998</v>
      </c>
      <c r="S142" s="37">
        <f>SUMIFS(СВЦЭМ!$C$34:$C$777,СВЦЭМ!$A$34:$A$777,$A142,СВЦЭМ!$B$34:$B$777,S$119)+'СЕТ СН'!$I$9+СВЦЭМ!$D$10+'СЕТ СН'!$I$5-'СЕТ СН'!$I$17</f>
        <v>4921.6749795999995</v>
      </c>
      <c r="T142" s="37">
        <f>SUMIFS(СВЦЭМ!$C$34:$C$777,СВЦЭМ!$A$34:$A$777,$A142,СВЦЭМ!$B$34:$B$777,T$119)+'СЕТ СН'!$I$9+СВЦЭМ!$D$10+'СЕТ СН'!$I$5-'СЕТ СН'!$I$17</f>
        <v>4889.39798462</v>
      </c>
      <c r="U142" s="37">
        <f>SUMIFS(СВЦЭМ!$C$34:$C$777,СВЦЭМ!$A$34:$A$777,$A142,СВЦЭМ!$B$34:$B$777,U$119)+'СЕТ СН'!$I$9+СВЦЭМ!$D$10+'СЕТ СН'!$I$5-'СЕТ СН'!$I$17</f>
        <v>4896.3416371900003</v>
      </c>
      <c r="V142" s="37">
        <f>SUMIFS(СВЦЭМ!$C$34:$C$777,СВЦЭМ!$A$34:$A$777,$A142,СВЦЭМ!$B$34:$B$777,V$119)+'СЕТ СН'!$I$9+СВЦЭМ!$D$10+'СЕТ СН'!$I$5-'СЕТ СН'!$I$17</f>
        <v>4916.0932385099995</v>
      </c>
      <c r="W142" s="37">
        <f>SUMIFS(СВЦЭМ!$C$34:$C$777,СВЦЭМ!$A$34:$A$777,$A142,СВЦЭМ!$B$34:$B$777,W$119)+'СЕТ СН'!$I$9+СВЦЭМ!$D$10+'СЕТ СН'!$I$5-'СЕТ СН'!$I$17</f>
        <v>4971.7042973999996</v>
      </c>
      <c r="X142" s="37">
        <f>SUMIFS(СВЦЭМ!$C$34:$C$777,СВЦЭМ!$A$34:$A$777,$A142,СВЦЭМ!$B$34:$B$777,X$119)+'СЕТ СН'!$I$9+СВЦЭМ!$D$10+'СЕТ СН'!$I$5-'СЕТ СН'!$I$17</f>
        <v>5037.2365770199995</v>
      </c>
      <c r="Y142" s="37">
        <f>SUMIFS(СВЦЭМ!$C$34:$C$777,СВЦЭМ!$A$34:$A$777,$A142,СВЦЭМ!$B$34:$B$777,Y$119)+'СЕТ СН'!$I$9+СВЦЭМ!$D$10+'СЕТ СН'!$I$5-'СЕТ СН'!$I$17</f>
        <v>5075.4493607799996</v>
      </c>
    </row>
    <row r="143" spans="1:25" ht="15.75" x14ac:dyDescent="0.2">
      <c r="A143" s="36">
        <f t="shared" si="3"/>
        <v>43093</v>
      </c>
      <c r="B143" s="37">
        <f>SUMIFS(СВЦЭМ!$C$34:$C$777,СВЦЭМ!$A$34:$A$777,$A143,СВЦЭМ!$B$34:$B$777,B$119)+'СЕТ СН'!$I$9+СВЦЭМ!$D$10+'СЕТ СН'!$I$5-'СЕТ СН'!$I$17</f>
        <v>5151.58744699</v>
      </c>
      <c r="C143" s="37">
        <f>SUMIFS(СВЦЭМ!$C$34:$C$777,СВЦЭМ!$A$34:$A$777,$A143,СВЦЭМ!$B$34:$B$777,C$119)+'СЕТ СН'!$I$9+СВЦЭМ!$D$10+'СЕТ СН'!$I$5-'СЕТ СН'!$I$17</f>
        <v>5183.4337779500001</v>
      </c>
      <c r="D143" s="37">
        <f>SUMIFS(СВЦЭМ!$C$34:$C$777,СВЦЭМ!$A$34:$A$777,$A143,СВЦЭМ!$B$34:$B$777,D$119)+'СЕТ СН'!$I$9+СВЦЭМ!$D$10+'СЕТ СН'!$I$5-'СЕТ СН'!$I$17</f>
        <v>5219.0243890299998</v>
      </c>
      <c r="E143" s="37">
        <f>SUMIFS(СВЦЭМ!$C$34:$C$777,СВЦЭМ!$A$34:$A$777,$A143,СВЦЭМ!$B$34:$B$777,E$119)+'СЕТ СН'!$I$9+СВЦЭМ!$D$10+'СЕТ СН'!$I$5-'СЕТ СН'!$I$17</f>
        <v>5222.0035853499994</v>
      </c>
      <c r="F143" s="37">
        <f>SUMIFS(СВЦЭМ!$C$34:$C$777,СВЦЭМ!$A$34:$A$777,$A143,СВЦЭМ!$B$34:$B$777,F$119)+'СЕТ СН'!$I$9+СВЦЭМ!$D$10+'СЕТ СН'!$I$5-'СЕТ СН'!$I$17</f>
        <v>5223.1750445099997</v>
      </c>
      <c r="G143" s="37">
        <f>SUMIFS(СВЦЭМ!$C$34:$C$777,СВЦЭМ!$A$34:$A$777,$A143,СВЦЭМ!$B$34:$B$777,G$119)+'СЕТ СН'!$I$9+СВЦЭМ!$D$10+'СЕТ СН'!$I$5-'СЕТ СН'!$I$17</f>
        <v>5224.1175996599995</v>
      </c>
      <c r="H143" s="37">
        <f>SUMIFS(СВЦЭМ!$C$34:$C$777,СВЦЭМ!$A$34:$A$777,$A143,СВЦЭМ!$B$34:$B$777,H$119)+'СЕТ СН'!$I$9+СВЦЭМ!$D$10+'СЕТ СН'!$I$5-'СЕТ СН'!$I$17</f>
        <v>5216.5921816</v>
      </c>
      <c r="I143" s="37">
        <f>SUMIFS(СВЦЭМ!$C$34:$C$777,СВЦЭМ!$A$34:$A$777,$A143,СВЦЭМ!$B$34:$B$777,I$119)+'СЕТ СН'!$I$9+СВЦЭМ!$D$10+'СЕТ СН'!$I$5-'СЕТ СН'!$I$17</f>
        <v>5171.0267709399996</v>
      </c>
      <c r="J143" s="37">
        <f>SUMIFS(СВЦЭМ!$C$34:$C$777,СВЦЭМ!$A$34:$A$777,$A143,СВЦЭМ!$B$34:$B$777,J$119)+'СЕТ СН'!$I$9+СВЦЭМ!$D$10+'СЕТ СН'!$I$5-'СЕТ СН'!$I$17</f>
        <v>5110.00897429</v>
      </c>
      <c r="K143" s="37">
        <f>SUMIFS(СВЦЭМ!$C$34:$C$777,СВЦЭМ!$A$34:$A$777,$A143,СВЦЭМ!$B$34:$B$777,K$119)+'СЕТ СН'!$I$9+СВЦЭМ!$D$10+'СЕТ СН'!$I$5-'СЕТ СН'!$I$17</f>
        <v>5014.9274427700002</v>
      </c>
      <c r="L143" s="37">
        <f>SUMIFS(СВЦЭМ!$C$34:$C$777,СВЦЭМ!$A$34:$A$777,$A143,СВЦЭМ!$B$34:$B$777,L$119)+'СЕТ СН'!$I$9+СВЦЭМ!$D$10+'СЕТ СН'!$I$5-'СЕТ СН'!$I$17</f>
        <v>4932.1467073999993</v>
      </c>
      <c r="M143" s="37">
        <f>SUMIFS(СВЦЭМ!$C$34:$C$777,СВЦЭМ!$A$34:$A$777,$A143,СВЦЭМ!$B$34:$B$777,M$119)+'СЕТ СН'!$I$9+СВЦЭМ!$D$10+'СЕТ СН'!$I$5-'СЕТ СН'!$I$17</f>
        <v>4911.0152234500001</v>
      </c>
      <c r="N143" s="37">
        <f>SUMIFS(СВЦЭМ!$C$34:$C$777,СВЦЭМ!$A$34:$A$777,$A143,СВЦЭМ!$B$34:$B$777,N$119)+'СЕТ СН'!$I$9+СВЦЭМ!$D$10+'СЕТ СН'!$I$5-'СЕТ СН'!$I$17</f>
        <v>4922.9794232099994</v>
      </c>
      <c r="O143" s="37">
        <f>SUMIFS(СВЦЭМ!$C$34:$C$777,СВЦЭМ!$A$34:$A$777,$A143,СВЦЭМ!$B$34:$B$777,O$119)+'СЕТ СН'!$I$9+СВЦЭМ!$D$10+'СЕТ СН'!$I$5-'СЕТ СН'!$I$17</f>
        <v>4935.2402371299995</v>
      </c>
      <c r="P143" s="37">
        <f>SUMIFS(СВЦЭМ!$C$34:$C$777,СВЦЭМ!$A$34:$A$777,$A143,СВЦЭМ!$B$34:$B$777,P$119)+'СЕТ СН'!$I$9+СВЦЭМ!$D$10+'СЕТ СН'!$I$5-'СЕТ СН'!$I$17</f>
        <v>4940.6803298899995</v>
      </c>
      <c r="Q143" s="37">
        <f>SUMIFS(СВЦЭМ!$C$34:$C$777,СВЦЭМ!$A$34:$A$777,$A143,СВЦЭМ!$B$34:$B$777,Q$119)+'СЕТ СН'!$I$9+СВЦЭМ!$D$10+'СЕТ СН'!$I$5-'СЕТ СН'!$I$17</f>
        <v>4943.2494469599997</v>
      </c>
      <c r="R143" s="37">
        <f>SUMIFS(СВЦЭМ!$C$34:$C$777,СВЦЭМ!$A$34:$A$777,$A143,СВЦЭМ!$B$34:$B$777,R$119)+'СЕТ СН'!$I$9+СВЦЭМ!$D$10+'СЕТ СН'!$I$5-'СЕТ СН'!$I$17</f>
        <v>4941.4127157699995</v>
      </c>
      <c r="S143" s="37">
        <f>SUMIFS(СВЦЭМ!$C$34:$C$777,СВЦЭМ!$A$34:$A$777,$A143,СВЦЭМ!$B$34:$B$777,S$119)+'СЕТ СН'!$I$9+СВЦЭМ!$D$10+'СЕТ СН'!$I$5-'СЕТ СН'!$I$17</f>
        <v>4907.7867425200002</v>
      </c>
      <c r="T143" s="37">
        <f>SUMIFS(СВЦЭМ!$C$34:$C$777,СВЦЭМ!$A$34:$A$777,$A143,СВЦЭМ!$B$34:$B$777,T$119)+'СЕТ СН'!$I$9+СВЦЭМ!$D$10+'СЕТ СН'!$I$5-'СЕТ СН'!$I$17</f>
        <v>4867.4063770299999</v>
      </c>
      <c r="U143" s="37">
        <f>SUMIFS(СВЦЭМ!$C$34:$C$777,СВЦЭМ!$A$34:$A$777,$A143,СВЦЭМ!$B$34:$B$777,U$119)+'СЕТ СН'!$I$9+СВЦЭМ!$D$10+'СЕТ СН'!$I$5-'СЕТ СН'!$I$17</f>
        <v>4872.1459677399998</v>
      </c>
      <c r="V143" s="37">
        <f>SUMIFS(СВЦЭМ!$C$34:$C$777,СВЦЭМ!$A$34:$A$777,$A143,СВЦЭМ!$B$34:$B$777,V$119)+'СЕТ СН'!$I$9+СВЦЭМ!$D$10+'СЕТ СН'!$I$5-'СЕТ СН'!$I$17</f>
        <v>4888.9152180799992</v>
      </c>
      <c r="W143" s="37">
        <f>SUMIFS(СВЦЭМ!$C$34:$C$777,СВЦЭМ!$A$34:$A$777,$A143,СВЦЭМ!$B$34:$B$777,W$119)+'СЕТ СН'!$I$9+СВЦЭМ!$D$10+'СЕТ СН'!$I$5-'СЕТ СН'!$I$17</f>
        <v>4943.2859875899994</v>
      </c>
      <c r="X143" s="37">
        <f>SUMIFS(СВЦЭМ!$C$34:$C$777,СВЦЭМ!$A$34:$A$777,$A143,СВЦЭМ!$B$34:$B$777,X$119)+'СЕТ СН'!$I$9+СВЦЭМ!$D$10+'СЕТ СН'!$I$5-'СЕТ СН'!$I$17</f>
        <v>5018.9535698299997</v>
      </c>
      <c r="Y143" s="37">
        <f>SUMIFS(СВЦЭМ!$C$34:$C$777,СВЦЭМ!$A$34:$A$777,$A143,СВЦЭМ!$B$34:$B$777,Y$119)+'СЕТ СН'!$I$9+СВЦЭМ!$D$10+'СЕТ СН'!$I$5-'СЕТ СН'!$I$17</f>
        <v>5088.78524681</v>
      </c>
    </row>
    <row r="144" spans="1:25" ht="15.75" x14ac:dyDescent="0.2">
      <c r="A144" s="36">
        <f t="shared" si="3"/>
        <v>43094</v>
      </c>
      <c r="B144" s="37">
        <f>SUMIFS(СВЦЭМ!$C$34:$C$777,СВЦЭМ!$A$34:$A$777,$A144,СВЦЭМ!$B$34:$B$777,B$119)+'СЕТ СН'!$I$9+СВЦЭМ!$D$10+'СЕТ СН'!$I$5-'СЕТ СН'!$I$17</f>
        <v>5179.6199366999999</v>
      </c>
      <c r="C144" s="37">
        <f>SUMIFS(СВЦЭМ!$C$34:$C$777,СВЦЭМ!$A$34:$A$777,$A144,СВЦЭМ!$B$34:$B$777,C$119)+'СЕТ СН'!$I$9+СВЦЭМ!$D$10+'СЕТ СН'!$I$5-'СЕТ СН'!$I$17</f>
        <v>5211.8967493499995</v>
      </c>
      <c r="D144" s="37">
        <f>SUMIFS(СВЦЭМ!$C$34:$C$777,СВЦЭМ!$A$34:$A$777,$A144,СВЦЭМ!$B$34:$B$777,D$119)+'СЕТ СН'!$I$9+СВЦЭМ!$D$10+'СЕТ СН'!$I$5-'СЕТ СН'!$I$17</f>
        <v>5254.07017997</v>
      </c>
      <c r="E144" s="37">
        <f>SUMIFS(СВЦЭМ!$C$34:$C$777,СВЦЭМ!$A$34:$A$777,$A144,СВЦЭМ!$B$34:$B$777,E$119)+'СЕТ СН'!$I$9+СВЦЭМ!$D$10+'СЕТ СН'!$I$5-'СЕТ СН'!$I$17</f>
        <v>5264.0852574299997</v>
      </c>
      <c r="F144" s="37">
        <f>SUMIFS(СВЦЭМ!$C$34:$C$777,СВЦЭМ!$A$34:$A$777,$A144,СВЦЭМ!$B$34:$B$777,F$119)+'СЕТ СН'!$I$9+СВЦЭМ!$D$10+'СЕТ СН'!$I$5-'СЕТ СН'!$I$17</f>
        <v>5264.5339976499999</v>
      </c>
      <c r="G144" s="37">
        <f>SUMIFS(СВЦЭМ!$C$34:$C$777,СВЦЭМ!$A$34:$A$777,$A144,СВЦЭМ!$B$34:$B$777,G$119)+'СЕТ СН'!$I$9+СВЦЭМ!$D$10+'СЕТ СН'!$I$5-'СЕТ СН'!$I$17</f>
        <v>5250.7589119300001</v>
      </c>
      <c r="H144" s="37">
        <f>SUMIFS(СВЦЭМ!$C$34:$C$777,СВЦЭМ!$A$34:$A$777,$A144,СВЦЭМ!$B$34:$B$777,H$119)+'СЕТ СН'!$I$9+СВЦЭМ!$D$10+'СЕТ СН'!$I$5-'СЕТ СН'!$I$17</f>
        <v>5195.6360307099994</v>
      </c>
      <c r="I144" s="37">
        <f>SUMIFS(СВЦЭМ!$C$34:$C$777,СВЦЭМ!$A$34:$A$777,$A144,СВЦЭМ!$B$34:$B$777,I$119)+'СЕТ СН'!$I$9+СВЦЭМ!$D$10+'СЕТ СН'!$I$5-'СЕТ СН'!$I$17</f>
        <v>5099.2290028299994</v>
      </c>
      <c r="J144" s="37">
        <f>SUMIFS(СВЦЭМ!$C$34:$C$777,СВЦЭМ!$A$34:$A$777,$A144,СВЦЭМ!$B$34:$B$777,J$119)+'СЕТ СН'!$I$9+СВЦЭМ!$D$10+'СЕТ СН'!$I$5-'СЕТ СН'!$I$17</f>
        <v>5065.0012322900002</v>
      </c>
      <c r="K144" s="37">
        <f>SUMIFS(СВЦЭМ!$C$34:$C$777,СВЦЭМ!$A$34:$A$777,$A144,СВЦЭМ!$B$34:$B$777,K$119)+'СЕТ СН'!$I$9+СВЦЭМ!$D$10+'СЕТ СН'!$I$5-'СЕТ СН'!$I$17</f>
        <v>4993.5010750799993</v>
      </c>
      <c r="L144" s="37">
        <f>SUMIFS(СВЦЭМ!$C$34:$C$777,СВЦЭМ!$A$34:$A$777,$A144,СВЦЭМ!$B$34:$B$777,L$119)+'СЕТ СН'!$I$9+СВЦЭМ!$D$10+'СЕТ СН'!$I$5-'СЕТ СН'!$I$17</f>
        <v>4930.0896686099995</v>
      </c>
      <c r="M144" s="37">
        <f>SUMIFS(СВЦЭМ!$C$34:$C$777,СВЦЭМ!$A$34:$A$777,$A144,СВЦЭМ!$B$34:$B$777,M$119)+'СЕТ СН'!$I$9+СВЦЭМ!$D$10+'СЕТ СН'!$I$5-'СЕТ СН'!$I$17</f>
        <v>4921.6944553399999</v>
      </c>
      <c r="N144" s="37">
        <f>SUMIFS(СВЦЭМ!$C$34:$C$777,СВЦЭМ!$A$34:$A$777,$A144,СВЦЭМ!$B$34:$B$777,N$119)+'СЕТ СН'!$I$9+СВЦЭМ!$D$10+'СЕТ СН'!$I$5-'СЕТ СН'!$I$17</f>
        <v>4937.29308442</v>
      </c>
      <c r="O144" s="37">
        <f>SUMIFS(СВЦЭМ!$C$34:$C$777,СВЦЭМ!$A$34:$A$777,$A144,СВЦЭМ!$B$34:$B$777,O$119)+'СЕТ СН'!$I$9+СВЦЭМ!$D$10+'СЕТ СН'!$I$5-'СЕТ СН'!$I$17</f>
        <v>4946.5853884999997</v>
      </c>
      <c r="P144" s="37">
        <f>SUMIFS(СВЦЭМ!$C$34:$C$777,СВЦЭМ!$A$34:$A$777,$A144,СВЦЭМ!$B$34:$B$777,P$119)+'СЕТ СН'!$I$9+СВЦЭМ!$D$10+'СЕТ СН'!$I$5-'СЕТ СН'!$I$17</f>
        <v>4952.66370147</v>
      </c>
      <c r="Q144" s="37">
        <f>SUMIFS(СВЦЭМ!$C$34:$C$777,СВЦЭМ!$A$34:$A$777,$A144,СВЦЭМ!$B$34:$B$777,Q$119)+'СЕТ СН'!$I$9+СВЦЭМ!$D$10+'СЕТ СН'!$I$5-'СЕТ СН'!$I$17</f>
        <v>4954.0782537599998</v>
      </c>
      <c r="R144" s="37">
        <f>SUMIFS(СВЦЭМ!$C$34:$C$777,СВЦЭМ!$A$34:$A$777,$A144,СВЦЭМ!$B$34:$B$777,R$119)+'СЕТ СН'!$I$9+СВЦЭМ!$D$10+'СЕТ СН'!$I$5-'СЕТ СН'!$I$17</f>
        <v>4957.0522103399999</v>
      </c>
      <c r="S144" s="37">
        <f>SUMIFS(СВЦЭМ!$C$34:$C$777,СВЦЭМ!$A$34:$A$777,$A144,СВЦЭМ!$B$34:$B$777,S$119)+'СЕТ СН'!$I$9+СВЦЭМ!$D$10+'СЕТ СН'!$I$5-'СЕТ СН'!$I$17</f>
        <v>4930.0513661799996</v>
      </c>
      <c r="T144" s="37">
        <f>SUMIFS(СВЦЭМ!$C$34:$C$777,СВЦЭМ!$A$34:$A$777,$A144,СВЦЭМ!$B$34:$B$777,T$119)+'СЕТ СН'!$I$9+СВЦЭМ!$D$10+'СЕТ СН'!$I$5-'СЕТ СН'!$I$17</f>
        <v>4896.4505129199997</v>
      </c>
      <c r="U144" s="37">
        <f>SUMIFS(СВЦЭМ!$C$34:$C$777,СВЦЭМ!$A$34:$A$777,$A144,СВЦЭМ!$B$34:$B$777,U$119)+'СЕТ СН'!$I$9+СВЦЭМ!$D$10+'СЕТ СН'!$I$5-'СЕТ СН'!$I$17</f>
        <v>4898.7102169600003</v>
      </c>
      <c r="V144" s="37">
        <f>SUMIFS(СВЦЭМ!$C$34:$C$777,СВЦЭМ!$A$34:$A$777,$A144,СВЦЭМ!$B$34:$B$777,V$119)+'СЕТ СН'!$I$9+СВЦЭМ!$D$10+'СЕТ СН'!$I$5-'СЕТ СН'!$I$17</f>
        <v>4915.5450646899999</v>
      </c>
      <c r="W144" s="37">
        <f>SUMIFS(СВЦЭМ!$C$34:$C$777,СВЦЭМ!$A$34:$A$777,$A144,СВЦЭМ!$B$34:$B$777,W$119)+'СЕТ СН'!$I$9+СВЦЭМ!$D$10+'СЕТ СН'!$I$5-'СЕТ СН'!$I$17</f>
        <v>4974.36696235</v>
      </c>
      <c r="X144" s="37">
        <f>SUMIFS(СВЦЭМ!$C$34:$C$777,СВЦЭМ!$A$34:$A$777,$A144,СВЦЭМ!$B$34:$B$777,X$119)+'СЕТ СН'!$I$9+СВЦЭМ!$D$10+'СЕТ СН'!$I$5-'СЕТ СН'!$I$17</f>
        <v>5044.7257396099994</v>
      </c>
      <c r="Y144" s="37">
        <f>SUMIFS(СВЦЭМ!$C$34:$C$777,СВЦЭМ!$A$34:$A$777,$A144,СВЦЭМ!$B$34:$B$777,Y$119)+'СЕТ СН'!$I$9+СВЦЭМ!$D$10+'СЕТ СН'!$I$5-'СЕТ СН'!$I$17</f>
        <v>5113.2810711099992</v>
      </c>
    </row>
    <row r="145" spans="1:26" ht="15.75" x14ac:dyDescent="0.2">
      <c r="A145" s="36">
        <f t="shared" si="3"/>
        <v>43095</v>
      </c>
      <c r="B145" s="37">
        <f>SUMIFS(СВЦЭМ!$C$34:$C$777,СВЦЭМ!$A$34:$A$777,$A145,СВЦЭМ!$B$34:$B$777,B$119)+'СЕТ СН'!$I$9+СВЦЭМ!$D$10+'СЕТ СН'!$I$5-'СЕТ СН'!$I$17</f>
        <v>5172.20087358</v>
      </c>
      <c r="C145" s="37">
        <f>SUMIFS(СВЦЭМ!$C$34:$C$777,СВЦЭМ!$A$34:$A$777,$A145,СВЦЭМ!$B$34:$B$777,C$119)+'СЕТ СН'!$I$9+СВЦЭМ!$D$10+'СЕТ СН'!$I$5-'СЕТ СН'!$I$17</f>
        <v>5209.0726543700002</v>
      </c>
      <c r="D145" s="37">
        <f>SUMIFS(СВЦЭМ!$C$34:$C$777,СВЦЭМ!$A$34:$A$777,$A145,СВЦЭМ!$B$34:$B$777,D$119)+'СЕТ СН'!$I$9+СВЦЭМ!$D$10+'СЕТ СН'!$I$5-'СЕТ СН'!$I$17</f>
        <v>5244.7656495199999</v>
      </c>
      <c r="E145" s="37">
        <f>SUMIFS(СВЦЭМ!$C$34:$C$777,СВЦЭМ!$A$34:$A$777,$A145,СВЦЭМ!$B$34:$B$777,E$119)+'СЕТ СН'!$I$9+СВЦЭМ!$D$10+'СЕТ СН'!$I$5-'СЕТ СН'!$I$17</f>
        <v>5248.0534210099995</v>
      </c>
      <c r="F145" s="37">
        <f>SUMIFS(СВЦЭМ!$C$34:$C$777,СВЦЭМ!$A$34:$A$777,$A145,СВЦЭМ!$B$34:$B$777,F$119)+'СЕТ СН'!$I$9+СВЦЭМ!$D$10+'СЕТ СН'!$I$5-'СЕТ СН'!$I$17</f>
        <v>5251.78801071</v>
      </c>
      <c r="G145" s="37">
        <f>SUMIFS(СВЦЭМ!$C$34:$C$777,СВЦЭМ!$A$34:$A$777,$A145,СВЦЭМ!$B$34:$B$777,G$119)+'СЕТ СН'!$I$9+СВЦЭМ!$D$10+'СЕТ СН'!$I$5-'СЕТ СН'!$I$17</f>
        <v>5242.1338302499998</v>
      </c>
      <c r="H145" s="37">
        <f>SUMIFS(СВЦЭМ!$C$34:$C$777,СВЦЭМ!$A$34:$A$777,$A145,СВЦЭМ!$B$34:$B$777,H$119)+'СЕТ СН'!$I$9+СВЦЭМ!$D$10+'СЕТ СН'!$I$5-'СЕТ СН'!$I$17</f>
        <v>5193.5550188999996</v>
      </c>
      <c r="I145" s="37">
        <f>SUMIFS(СВЦЭМ!$C$34:$C$777,СВЦЭМ!$A$34:$A$777,$A145,СВЦЭМ!$B$34:$B$777,I$119)+'СЕТ СН'!$I$9+СВЦЭМ!$D$10+'СЕТ СН'!$I$5-'СЕТ СН'!$I$17</f>
        <v>5113.1790762399996</v>
      </c>
      <c r="J145" s="37">
        <f>SUMIFS(СВЦЭМ!$C$34:$C$777,СВЦЭМ!$A$34:$A$777,$A145,СВЦЭМ!$B$34:$B$777,J$119)+'СЕТ СН'!$I$9+СВЦЭМ!$D$10+'СЕТ СН'!$I$5-'СЕТ СН'!$I$17</f>
        <v>5067.5747903499996</v>
      </c>
      <c r="K145" s="37">
        <f>SUMIFS(СВЦЭМ!$C$34:$C$777,СВЦЭМ!$A$34:$A$777,$A145,СВЦЭМ!$B$34:$B$777,K$119)+'СЕТ СН'!$I$9+СВЦЭМ!$D$10+'СЕТ СН'!$I$5-'СЕТ СН'!$I$17</f>
        <v>4994.1099237299995</v>
      </c>
      <c r="L145" s="37">
        <f>SUMIFS(СВЦЭМ!$C$34:$C$777,СВЦЭМ!$A$34:$A$777,$A145,СВЦЭМ!$B$34:$B$777,L$119)+'СЕТ СН'!$I$9+СВЦЭМ!$D$10+'СЕТ СН'!$I$5-'СЕТ СН'!$I$17</f>
        <v>4932.9039405799995</v>
      </c>
      <c r="M145" s="37">
        <f>SUMIFS(СВЦЭМ!$C$34:$C$777,СВЦЭМ!$A$34:$A$777,$A145,СВЦЭМ!$B$34:$B$777,M$119)+'СЕТ СН'!$I$9+СВЦЭМ!$D$10+'СЕТ СН'!$I$5-'СЕТ СН'!$I$17</f>
        <v>4926.59796972</v>
      </c>
      <c r="N145" s="37">
        <f>SUMIFS(СВЦЭМ!$C$34:$C$777,СВЦЭМ!$A$34:$A$777,$A145,СВЦЭМ!$B$34:$B$777,N$119)+'СЕТ СН'!$I$9+СВЦЭМ!$D$10+'СЕТ СН'!$I$5-'СЕТ СН'!$I$17</f>
        <v>4942.3047396999991</v>
      </c>
      <c r="O145" s="37">
        <f>SUMIFS(СВЦЭМ!$C$34:$C$777,СВЦЭМ!$A$34:$A$777,$A145,СВЦЭМ!$B$34:$B$777,O$119)+'СЕТ СН'!$I$9+СВЦЭМ!$D$10+'СЕТ СН'!$I$5-'СЕТ СН'!$I$17</f>
        <v>4951.0729055100001</v>
      </c>
      <c r="P145" s="37">
        <f>SUMIFS(СВЦЭМ!$C$34:$C$777,СВЦЭМ!$A$34:$A$777,$A145,СВЦЭМ!$B$34:$B$777,P$119)+'СЕТ СН'!$I$9+СВЦЭМ!$D$10+'СЕТ СН'!$I$5-'СЕТ СН'!$I$17</f>
        <v>4969.3264503699993</v>
      </c>
      <c r="Q145" s="37">
        <f>SUMIFS(СВЦЭМ!$C$34:$C$777,СВЦЭМ!$A$34:$A$777,$A145,СВЦЭМ!$B$34:$B$777,Q$119)+'СЕТ СН'!$I$9+СВЦЭМ!$D$10+'СЕТ СН'!$I$5-'СЕТ СН'!$I$17</f>
        <v>4971.1672548799997</v>
      </c>
      <c r="R145" s="37">
        <f>SUMIFS(СВЦЭМ!$C$34:$C$777,СВЦЭМ!$A$34:$A$777,$A145,СВЦЭМ!$B$34:$B$777,R$119)+'СЕТ СН'!$I$9+СВЦЭМ!$D$10+'СЕТ СН'!$I$5-'СЕТ СН'!$I$17</f>
        <v>4973.1233999899996</v>
      </c>
      <c r="S145" s="37">
        <f>SUMIFS(СВЦЭМ!$C$34:$C$777,СВЦЭМ!$A$34:$A$777,$A145,СВЦЭМ!$B$34:$B$777,S$119)+'СЕТ СН'!$I$9+СВЦЭМ!$D$10+'СЕТ СН'!$I$5-'СЕТ СН'!$I$17</f>
        <v>4940.8289592700003</v>
      </c>
      <c r="T145" s="37">
        <f>SUMIFS(СВЦЭМ!$C$34:$C$777,СВЦЭМ!$A$34:$A$777,$A145,СВЦЭМ!$B$34:$B$777,T$119)+'СЕТ СН'!$I$9+СВЦЭМ!$D$10+'СЕТ СН'!$I$5-'СЕТ СН'!$I$17</f>
        <v>4902.3073941099992</v>
      </c>
      <c r="U145" s="37">
        <f>SUMIFS(СВЦЭМ!$C$34:$C$777,СВЦЭМ!$A$34:$A$777,$A145,СВЦЭМ!$B$34:$B$777,U$119)+'СЕТ СН'!$I$9+СВЦЭМ!$D$10+'СЕТ СН'!$I$5-'СЕТ СН'!$I$17</f>
        <v>4906.4151968699998</v>
      </c>
      <c r="V145" s="37">
        <f>SUMIFS(СВЦЭМ!$C$34:$C$777,СВЦЭМ!$A$34:$A$777,$A145,СВЦЭМ!$B$34:$B$777,V$119)+'СЕТ СН'!$I$9+СВЦЭМ!$D$10+'СЕТ СН'!$I$5-'СЕТ СН'!$I$17</f>
        <v>4923.0935044099997</v>
      </c>
      <c r="W145" s="37">
        <f>SUMIFS(СВЦЭМ!$C$34:$C$777,СВЦЭМ!$A$34:$A$777,$A145,СВЦЭМ!$B$34:$B$777,W$119)+'СЕТ СН'!$I$9+СВЦЭМ!$D$10+'СЕТ СН'!$I$5-'СЕТ СН'!$I$17</f>
        <v>4978.2359200699993</v>
      </c>
      <c r="X145" s="37">
        <f>SUMIFS(СВЦЭМ!$C$34:$C$777,СВЦЭМ!$A$34:$A$777,$A145,СВЦЭМ!$B$34:$B$777,X$119)+'СЕТ СН'!$I$9+СВЦЭМ!$D$10+'СЕТ СН'!$I$5-'СЕТ СН'!$I$17</f>
        <v>5055.1268037199998</v>
      </c>
      <c r="Y145" s="37">
        <f>SUMIFS(СВЦЭМ!$C$34:$C$777,СВЦЭМ!$A$34:$A$777,$A145,СВЦЭМ!$B$34:$B$777,Y$119)+'СЕТ СН'!$I$9+СВЦЭМ!$D$10+'СЕТ СН'!$I$5-'СЕТ СН'!$I$17</f>
        <v>5121.3675791899996</v>
      </c>
    </row>
    <row r="146" spans="1:26" ht="15.75" x14ac:dyDescent="0.2">
      <c r="A146" s="36">
        <f t="shared" si="3"/>
        <v>43096</v>
      </c>
      <c r="B146" s="37">
        <f>SUMIFS(СВЦЭМ!$C$34:$C$777,СВЦЭМ!$A$34:$A$777,$A146,СВЦЭМ!$B$34:$B$777,B$119)+'СЕТ СН'!$I$9+СВЦЭМ!$D$10+'СЕТ СН'!$I$5-'СЕТ СН'!$I$17</f>
        <v>5172.02227468</v>
      </c>
      <c r="C146" s="37">
        <f>SUMIFS(СВЦЭМ!$C$34:$C$777,СВЦЭМ!$A$34:$A$777,$A146,СВЦЭМ!$B$34:$B$777,C$119)+'СЕТ СН'!$I$9+СВЦЭМ!$D$10+'СЕТ СН'!$I$5-'СЕТ СН'!$I$17</f>
        <v>5212.1703103999998</v>
      </c>
      <c r="D146" s="37">
        <f>SUMIFS(СВЦЭМ!$C$34:$C$777,СВЦЭМ!$A$34:$A$777,$A146,СВЦЭМ!$B$34:$B$777,D$119)+'СЕТ СН'!$I$9+СВЦЭМ!$D$10+'СЕТ СН'!$I$5-'СЕТ СН'!$I$17</f>
        <v>5252.1811847699992</v>
      </c>
      <c r="E146" s="37">
        <f>SUMIFS(СВЦЭМ!$C$34:$C$777,СВЦЭМ!$A$34:$A$777,$A146,СВЦЭМ!$B$34:$B$777,E$119)+'СЕТ СН'!$I$9+СВЦЭМ!$D$10+'СЕТ СН'!$I$5-'СЕТ СН'!$I$17</f>
        <v>5264.3907939499995</v>
      </c>
      <c r="F146" s="37">
        <f>SUMIFS(СВЦЭМ!$C$34:$C$777,СВЦЭМ!$A$34:$A$777,$A146,СВЦЭМ!$B$34:$B$777,F$119)+'СЕТ СН'!$I$9+СВЦЭМ!$D$10+'СЕТ СН'!$I$5-'СЕТ СН'!$I$17</f>
        <v>5264.1076960800001</v>
      </c>
      <c r="G146" s="37">
        <f>SUMIFS(СВЦЭМ!$C$34:$C$777,СВЦЭМ!$A$34:$A$777,$A146,СВЦЭМ!$B$34:$B$777,G$119)+'СЕТ СН'!$I$9+СВЦЭМ!$D$10+'СЕТ СН'!$I$5-'СЕТ СН'!$I$17</f>
        <v>5244.9086014699997</v>
      </c>
      <c r="H146" s="37">
        <f>SUMIFS(СВЦЭМ!$C$34:$C$777,СВЦЭМ!$A$34:$A$777,$A146,СВЦЭМ!$B$34:$B$777,H$119)+'СЕТ СН'!$I$9+СВЦЭМ!$D$10+'СЕТ СН'!$I$5-'СЕТ СН'!$I$17</f>
        <v>5186.2844741299996</v>
      </c>
      <c r="I146" s="37">
        <f>SUMIFS(СВЦЭМ!$C$34:$C$777,СВЦЭМ!$A$34:$A$777,$A146,СВЦЭМ!$B$34:$B$777,I$119)+'СЕТ СН'!$I$9+СВЦЭМ!$D$10+'СЕТ СН'!$I$5-'СЕТ СН'!$I$17</f>
        <v>5110.7680519999994</v>
      </c>
      <c r="J146" s="37">
        <f>SUMIFS(СВЦЭМ!$C$34:$C$777,СВЦЭМ!$A$34:$A$777,$A146,СВЦЭМ!$B$34:$B$777,J$119)+'СЕТ СН'!$I$9+СВЦЭМ!$D$10+'СЕТ СН'!$I$5-'СЕТ СН'!$I$17</f>
        <v>5058.0102334799994</v>
      </c>
      <c r="K146" s="37">
        <f>SUMIFS(СВЦЭМ!$C$34:$C$777,СВЦЭМ!$A$34:$A$777,$A146,СВЦЭМ!$B$34:$B$777,K$119)+'СЕТ СН'!$I$9+СВЦЭМ!$D$10+'СЕТ СН'!$I$5-'СЕТ СН'!$I$17</f>
        <v>4984.4693714099994</v>
      </c>
      <c r="L146" s="37">
        <f>SUMIFS(СВЦЭМ!$C$34:$C$777,СВЦЭМ!$A$34:$A$777,$A146,СВЦЭМ!$B$34:$B$777,L$119)+'СЕТ СН'!$I$9+СВЦЭМ!$D$10+'СЕТ СН'!$I$5-'СЕТ СН'!$I$17</f>
        <v>4929.1022427400003</v>
      </c>
      <c r="M146" s="37">
        <f>SUMIFS(СВЦЭМ!$C$34:$C$777,СВЦЭМ!$A$34:$A$777,$A146,СВЦЭМ!$B$34:$B$777,M$119)+'СЕТ СН'!$I$9+СВЦЭМ!$D$10+'СЕТ СН'!$I$5-'СЕТ СН'!$I$17</f>
        <v>4918.6343816399994</v>
      </c>
      <c r="N146" s="37">
        <f>SUMIFS(СВЦЭМ!$C$34:$C$777,СВЦЭМ!$A$34:$A$777,$A146,СВЦЭМ!$B$34:$B$777,N$119)+'СЕТ СН'!$I$9+СВЦЭМ!$D$10+'СЕТ СН'!$I$5-'СЕТ СН'!$I$17</f>
        <v>4922.7250405100003</v>
      </c>
      <c r="O146" s="37">
        <f>SUMIFS(СВЦЭМ!$C$34:$C$777,СВЦЭМ!$A$34:$A$777,$A146,СВЦЭМ!$B$34:$B$777,O$119)+'СЕТ СН'!$I$9+СВЦЭМ!$D$10+'СЕТ СН'!$I$5-'СЕТ СН'!$I$17</f>
        <v>4933.9262192499991</v>
      </c>
      <c r="P146" s="37">
        <f>SUMIFS(СВЦЭМ!$C$34:$C$777,СВЦЭМ!$A$34:$A$777,$A146,СВЦЭМ!$B$34:$B$777,P$119)+'СЕТ СН'!$I$9+СВЦЭМ!$D$10+'СЕТ СН'!$I$5-'СЕТ СН'!$I$17</f>
        <v>4951.6108636899999</v>
      </c>
      <c r="Q146" s="37">
        <f>SUMIFS(СВЦЭМ!$C$34:$C$777,СВЦЭМ!$A$34:$A$777,$A146,СВЦЭМ!$B$34:$B$777,Q$119)+'СЕТ СН'!$I$9+СВЦЭМ!$D$10+'СЕТ СН'!$I$5-'СЕТ СН'!$I$17</f>
        <v>4959.8711015699992</v>
      </c>
      <c r="R146" s="37">
        <f>SUMIFS(СВЦЭМ!$C$34:$C$777,СВЦЭМ!$A$34:$A$777,$A146,СВЦЭМ!$B$34:$B$777,R$119)+'СЕТ СН'!$I$9+СВЦЭМ!$D$10+'СЕТ СН'!$I$5-'СЕТ СН'!$I$17</f>
        <v>4957.8619868099995</v>
      </c>
      <c r="S146" s="37">
        <f>SUMIFS(СВЦЭМ!$C$34:$C$777,СВЦЭМ!$A$34:$A$777,$A146,СВЦЭМ!$B$34:$B$777,S$119)+'СЕТ СН'!$I$9+СВЦЭМ!$D$10+'СЕТ СН'!$I$5-'СЕТ СН'!$I$17</f>
        <v>4921.4732073399991</v>
      </c>
      <c r="T146" s="37">
        <f>SUMIFS(СВЦЭМ!$C$34:$C$777,СВЦЭМ!$A$34:$A$777,$A146,СВЦЭМ!$B$34:$B$777,T$119)+'СЕТ СН'!$I$9+СВЦЭМ!$D$10+'СЕТ СН'!$I$5-'СЕТ СН'!$I$17</f>
        <v>4895.3126229199997</v>
      </c>
      <c r="U146" s="37">
        <f>SUMIFS(СВЦЭМ!$C$34:$C$777,СВЦЭМ!$A$34:$A$777,$A146,СВЦЭМ!$B$34:$B$777,U$119)+'СЕТ СН'!$I$9+СВЦЭМ!$D$10+'СЕТ СН'!$I$5-'СЕТ СН'!$I$17</f>
        <v>4898.9259780100001</v>
      </c>
      <c r="V146" s="37">
        <f>SUMIFS(СВЦЭМ!$C$34:$C$777,СВЦЭМ!$A$34:$A$777,$A146,СВЦЭМ!$B$34:$B$777,V$119)+'СЕТ СН'!$I$9+СВЦЭМ!$D$10+'СЕТ СН'!$I$5-'СЕТ СН'!$I$17</f>
        <v>4909.2485956599994</v>
      </c>
      <c r="W146" s="37">
        <f>SUMIFS(СВЦЭМ!$C$34:$C$777,СВЦЭМ!$A$34:$A$777,$A146,СВЦЭМ!$B$34:$B$777,W$119)+'СЕТ СН'!$I$9+СВЦЭМ!$D$10+'СЕТ СН'!$I$5-'СЕТ СН'!$I$17</f>
        <v>4962.9163132699996</v>
      </c>
      <c r="X146" s="37">
        <f>SUMIFS(СВЦЭМ!$C$34:$C$777,СВЦЭМ!$A$34:$A$777,$A146,СВЦЭМ!$B$34:$B$777,X$119)+'СЕТ СН'!$I$9+СВЦЭМ!$D$10+'СЕТ СН'!$I$5-'СЕТ СН'!$I$17</f>
        <v>5028.7331417599999</v>
      </c>
      <c r="Y146" s="37">
        <f>SUMIFS(СВЦЭМ!$C$34:$C$777,СВЦЭМ!$A$34:$A$777,$A146,СВЦЭМ!$B$34:$B$777,Y$119)+'СЕТ СН'!$I$9+СВЦЭМ!$D$10+'СЕТ СН'!$I$5-'СЕТ СН'!$I$17</f>
        <v>5102.3100238799998</v>
      </c>
    </row>
    <row r="147" spans="1:26" ht="15.75" x14ac:dyDescent="0.2">
      <c r="A147" s="36">
        <f t="shared" si="3"/>
        <v>43097</v>
      </c>
      <c r="B147" s="37">
        <f>SUMIFS(СВЦЭМ!$C$34:$C$777,СВЦЭМ!$A$34:$A$777,$A147,СВЦЭМ!$B$34:$B$777,B$119)+'СЕТ СН'!$I$9+СВЦЭМ!$D$10+'СЕТ СН'!$I$5-'СЕТ СН'!$I$17</f>
        <v>5158.6132036700001</v>
      </c>
      <c r="C147" s="37">
        <f>SUMIFS(СВЦЭМ!$C$34:$C$777,СВЦЭМ!$A$34:$A$777,$A147,СВЦЭМ!$B$34:$B$777,C$119)+'СЕТ СН'!$I$9+СВЦЭМ!$D$10+'СЕТ СН'!$I$5-'СЕТ СН'!$I$17</f>
        <v>5165.4791036899996</v>
      </c>
      <c r="D147" s="37">
        <f>SUMIFS(СВЦЭМ!$C$34:$C$777,СВЦЭМ!$A$34:$A$777,$A147,СВЦЭМ!$B$34:$B$777,D$119)+'СЕТ СН'!$I$9+СВЦЭМ!$D$10+'СЕТ СН'!$I$5-'СЕТ СН'!$I$17</f>
        <v>5172.6128524699998</v>
      </c>
      <c r="E147" s="37">
        <f>SUMIFS(СВЦЭМ!$C$34:$C$777,СВЦЭМ!$A$34:$A$777,$A147,СВЦЭМ!$B$34:$B$777,E$119)+'СЕТ СН'!$I$9+СВЦЭМ!$D$10+'СЕТ СН'!$I$5-'СЕТ СН'!$I$17</f>
        <v>5172.0769523099998</v>
      </c>
      <c r="F147" s="37">
        <f>SUMIFS(СВЦЭМ!$C$34:$C$777,СВЦЭМ!$A$34:$A$777,$A147,СВЦЭМ!$B$34:$B$777,F$119)+'СЕТ СН'!$I$9+СВЦЭМ!$D$10+'СЕТ СН'!$I$5-'СЕТ СН'!$I$17</f>
        <v>5171.3218998699995</v>
      </c>
      <c r="G147" s="37">
        <f>SUMIFS(СВЦЭМ!$C$34:$C$777,СВЦЭМ!$A$34:$A$777,$A147,СВЦЭМ!$B$34:$B$777,G$119)+'СЕТ СН'!$I$9+СВЦЭМ!$D$10+'СЕТ СН'!$I$5-'СЕТ СН'!$I$17</f>
        <v>5177.5932469599993</v>
      </c>
      <c r="H147" s="37">
        <f>SUMIFS(СВЦЭМ!$C$34:$C$777,СВЦЭМ!$A$34:$A$777,$A147,СВЦЭМ!$B$34:$B$777,H$119)+'СЕТ СН'!$I$9+СВЦЭМ!$D$10+'СЕТ СН'!$I$5-'СЕТ СН'!$I$17</f>
        <v>5166.6048133699996</v>
      </c>
      <c r="I147" s="37">
        <f>SUMIFS(СВЦЭМ!$C$34:$C$777,СВЦЭМ!$A$34:$A$777,$A147,СВЦЭМ!$B$34:$B$777,I$119)+'СЕТ СН'!$I$9+СВЦЭМ!$D$10+'СЕТ СН'!$I$5-'СЕТ СН'!$I$17</f>
        <v>5086.4637464199996</v>
      </c>
      <c r="J147" s="37">
        <f>SUMIFS(СВЦЭМ!$C$34:$C$777,СВЦЭМ!$A$34:$A$777,$A147,СВЦЭМ!$B$34:$B$777,J$119)+'СЕТ СН'!$I$9+СВЦЭМ!$D$10+'СЕТ СН'!$I$5-'СЕТ СН'!$I$17</f>
        <v>5029.4161292999997</v>
      </c>
      <c r="K147" s="37">
        <f>SUMIFS(СВЦЭМ!$C$34:$C$777,СВЦЭМ!$A$34:$A$777,$A147,СВЦЭМ!$B$34:$B$777,K$119)+'СЕТ СН'!$I$9+СВЦЭМ!$D$10+'СЕТ СН'!$I$5-'СЕТ СН'!$I$17</f>
        <v>4970.5870430399991</v>
      </c>
      <c r="L147" s="37">
        <f>SUMIFS(СВЦЭМ!$C$34:$C$777,СВЦЭМ!$A$34:$A$777,$A147,СВЦЭМ!$B$34:$B$777,L$119)+'СЕТ СН'!$I$9+СВЦЭМ!$D$10+'СЕТ СН'!$I$5-'СЕТ СН'!$I$17</f>
        <v>4960.9034913399992</v>
      </c>
      <c r="M147" s="37">
        <f>SUMIFS(СВЦЭМ!$C$34:$C$777,СВЦЭМ!$A$34:$A$777,$A147,СВЦЭМ!$B$34:$B$777,M$119)+'СЕТ СН'!$I$9+СВЦЭМ!$D$10+'СЕТ СН'!$I$5-'СЕТ СН'!$I$17</f>
        <v>4974.04249282</v>
      </c>
      <c r="N147" s="37">
        <f>SUMIFS(СВЦЭМ!$C$34:$C$777,СВЦЭМ!$A$34:$A$777,$A147,СВЦЭМ!$B$34:$B$777,N$119)+'СЕТ СН'!$I$9+СВЦЭМ!$D$10+'СЕТ СН'!$I$5-'СЕТ СН'!$I$17</f>
        <v>4991.4295563199994</v>
      </c>
      <c r="O147" s="37">
        <f>SUMIFS(СВЦЭМ!$C$34:$C$777,СВЦЭМ!$A$34:$A$777,$A147,СВЦЭМ!$B$34:$B$777,O$119)+'СЕТ СН'!$I$9+СВЦЭМ!$D$10+'СЕТ СН'!$I$5-'СЕТ СН'!$I$17</f>
        <v>5002.8993288599995</v>
      </c>
      <c r="P147" s="37">
        <f>SUMIFS(СВЦЭМ!$C$34:$C$777,СВЦЭМ!$A$34:$A$777,$A147,СВЦЭМ!$B$34:$B$777,P$119)+'СЕТ СН'!$I$9+СВЦЭМ!$D$10+'СЕТ СН'!$I$5-'СЕТ СН'!$I$17</f>
        <v>5008.0279568400001</v>
      </c>
      <c r="Q147" s="37">
        <f>SUMIFS(СВЦЭМ!$C$34:$C$777,СВЦЭМ!$A$34:$A$777,$A147,СВЦЭМ!$B$34:$B$777,Q$119)+'СЕТ СН'!$I$9+СВЦЭМ!$D$10+'СЕТ СН'!$I$5-'СЕТ СН'!$I$17</f>
        <v>5018.5600931499994</v>
      </c>
      <c r="R147" s="37">
        <f>SUMIFS(СВЦЭМ!$C$34:$C$777,СВЦЭМ!$A$34:$A$777,$A147,СВЦЭМ!$B$34:$B$777,R$119)+'СЕТ СН'!$I$9+СВЦЭМ!$D$10+'СЕТ СН'!$I$5-'СЕТ СН'!$I$17</f>
        <v>5029.25353318</v>
      </c>
      <c r="S147" s="37">
        <f>SUMIFS(СВЦЭМ!$C$34:$C$777,СВЦЭМ!$A$34:$A$777,$A147,СВЦЭМ!$B$34:$B$777,S$119)+'СЕТ СН'!$I$9+СВЦЭМ!$D$10+'СЕТ СН'!$I$5-'СЕТ СН'!$I$17</f>
        <v>5017.6244913800001</v>
      </c>
      <c r="T147" s="37">
        <f>SUMIFS(СВЦЭМ!$C$34:$C$777,СВЦЭМ!$A$34:$A$777,$A147,СВЦЭМ!$B$34:$B$777,T$119)+'СЕТ СН'!$I$9+СВЦЭМ!$D$10+'СЕТ СН'!$I$5-'СЕТ СН'!$I$17</f>
        <v>5013.8696737999999</v>
      </c>
      <c r="U147" s="37">
        <f>SUMIFS(СВЦЭМ!$C$34:$C$777,СВЦЭМ!$A$34:$A$777,$A147,СВЦЭМ!$B$34:$B$777,U$119)+'СЕТ СН'!$I$9+СВЦЭМ!$D$10+'СЕТ СН'!$I$5-'СЕТ СН'!$I$17</f>
        <v>5013.14900382</v>
      </c>
      <c r="V147" s="37">
        <f>SUMIFS(СВЦЭМ!$C$34:$C$777,СВЦЭМ!$A$34:$A$777,$A147,СВЦЭМ!$B$34:$B$777,V$119)+'СЕТ СН'!$I$9+СВЦЭМ!$D$10+'СЕТ СН'!$I$5-'СЕТ СН'!$I$17</f>
        <v>4997.8691926499996</v>
      </c>
      <c r="W147" s="37">
        <f>SUMIFS(СВЦЭМ!$C$34:$C$777,СВЦЭМ!$A$34:$A$777,$A147,СВЦЭМ!$B$34:$B$777,W$119)+'СЕТ СН'!$I$9+СВЦЭМ!$D$10+'СЕТ СН'!$I$5-'СЕТ СН'!$I$17</f>
        <v>5000.4680932199999</v>
      </c>
      <c r="X147" s="37">
        <f>SUMIFS(СВЦЭМ!$C$34:$C$777,СВЦЭМ!$A$34:$A$777,$A147,СВЦЭМ!$B$34:$B$777,X$119)+'СЕТ СН'!$I$9+СВЦЭМ!$D$10+'СЕТ СН'!$I$5-'СЕТ СН'!$I$17</f>
        <v>4963.8378807299996</v>
      </c>
      <c r="Y147" s="37">
        <f>SUMIFS(СВЦЭМ!$C$34:$C$777,СВЦЭМ!$A$34:$A$777,$A147,СВЦЭМ!$B$34:$B$777,Y$119)+'СЕТ СН'!$I$9+СВЦЭМ!$D$10+'СЕТ СН'!$I$5-'СЕТ СН'!$I$17</f>
        <v>5019.68152396</v>
      </c>
    </row>
    <row r="148" spans="1:26" ht="15.75" x14ac:dyDescent="0.2">
      <c r="A148" s="36">
        <f t="shared" si="3"/>
        <v>43098</v>
      </c>
      <c r="B148" s="37">
        <f>SUMIFS(СВЦЭМ!$C$34:$C$777,СВЦЭМ!$A$34:$A$777,$A148,СВЦЭМ!$B$34:$B$777,B$119)+'СЕТ СН'!$I$9+СВЦЭМ!$D$10+'СЕТ СН'!$I$5-'СЕТ СН'!$I$17</f>
        <v>5106.9561656699998</v>
      </c>
      <c r="C148" s="37">
        <f>SUMIFS(СВЦЭМ!$C$34:$C$777,СВЦЭМ!$A$34:$A$777,$A148,СВЦЭМ!$B$34:$B$777,C$119)+'СЕТ СН'!$I$9+СВЦЭМ!$D$10+'СЕТ СН'!$I$5-'СЕТ СН'!$I$17</f>
        <v>5149.89782388</v>
      </c>
      <c r="D148" s="37">
        <f>SUMIFS(СВЦЭМ!$C$34:$C$777,СВЦЭМ!$A$34:$A$777,$A148,СВЦЭМ!$B$34:$B$777,D$119)+'СЕТ СН'!$I$9+СВЦЭМ!$D$10+'СЕТ СН'!$I$5-'СЕТ СН'!$I$17</f>
        <v>5169.2335400599995</v>
      </c>
      <c r="E148" s="37">
        <f>SUMIFS(СВЦЭМ!$C$34:$C$777,СВЦЭМ!$A$34:$A$777,$A148,СВЦЭМ!$B$34:$B$777,E$119)+'СЕТ СН'!$I$9+СВЦЭМ!$D$10+'СЕТ СН'!$I$5-'СЕТ СН'!$I$17</f>
        <v>5166.4602963299994</v>
      </c>
      <c r="F148" s="37">
        <f>SUMIFS(СВЦЭМ!$C$34:$C$777,СВЦЭМ!$A$34:$A$777,$A148,СВЦЭМ!$B$34:$B$777,F$119)+'СЕТ СН'!$I$9+СВЦЭМ!$D$10+'СЕТ СН'!$I$5-'СЕТ СН'!$I$17</f>
        <v>5165.3506051599998</v>
      </c>
      <c r="G148" s="37">
        <f>SUMIFS(СВЦЭМ!$C$34:$C$777,СВЦЭМ!$A$34:$A$777,$A148,СВЦЭМ!$B$34:$B$777,G$119)+'СЕТ СН'!$I$9+СВЦЭМ!$D$10+'СЕТ СН'!$I$5-'СЕТ СН'!$I$17</f>
        <v>5169.44068367</v>
      </c>
      <c r="H148" s="37">
        <f>SUMIFS(СВЦЭМ!$C$34:$C$777,СВЦЭМ!$A$34:$A$777,$A148,СВЦЭМ!$B$34:$B$777,H$119)+'СЕТ СН'!$I$9+СВЦЭМ!$D$10+'СЕТ СН'!$I$5-'СЕТ СН'!$I$17</f>
        <v>5133.11898466</v>
      </c>
      <c r="I148" s="37">
        <f>SUMIFS(СВЦЭМ!$C$34:$C$777,СВЦЭМ!$A$34:$A$777,$A148,СВЦЭМ!$B$34:$B$777,I$119)+'СЕТ СН'!$I$9+СВЦЭМ!$D$10+'СЕТ СН'!$I$5-'СЕТ СН'!$I$17</f>
        <v>5065.3762934199995</v>
      </c>
      <c r="J148" s="37">
        <f>SUMIFS(СВЦЭМ!$C$34:$C$777,СВЦЭМ!$A$34:$A$777,$A148,СВЦЭМ!$B$34:$B$777,J$119)+'СЕТ СН'!$I$9+СВЦЭМ!$D$10+'СЕТ СН'!$I$5-'СЕТ СН'!$I$17</f>
        <v>5009.7221497299997</v>
      </c>
      <c r="K148" s="37">
        <f>SUMIFS(СВЦЭМ!$C$34:$C$777,СВЦЭМ!$A$34:$A$777,$A148,СВЦЭМ!$B$34:$B$777,K$119)+'СЕТ СН'!$I$9+СВЦЭМ!$D$10+'СЕТ СН'!$I$5-'СЕТ СН'!$I$17</f>
        <v>4960.1673555899997</v>
      </c>
      <c r="L148" s="37">
        <f>SUMIFS(СВЦЭМ!$C$34:$C$777,СВЦЭМ!$A$34:$A$777,$A148,СВЦЭМ!$B$34:$B$777,L$119)+'СЕТ СН'!$I$9+СВЦЭМ!$D$10+'СЕТ СН'!$I$5-'СЕТ СН'!$I$17</f>
        <v>4958.2024050599994</v>
      </c>
      <c r="M148" s="37">
        <f>SUMIFS(СВЦЭМ!$C$34:$C$777,СВЦЭМ!$A$34:$A$777,$A148,СВЦЭМ!$B$34:$B$777,M$119)+'СЕТ СН'!$I$9+СВЦЭМ!$D$10+'СЕТ СН'!$I$5-'СЕТ СН'!$I$17</f>
        <v>4971.5998465100001</v>
      </c>
      <c r="N148" s="37">
        <f>SUMIFS(СВЦЭМ!$C$34:$C$777,СВЦЭМ!$A$34:$A$777,$A148,СВЦЭМ!$B$34:$B$777,N$119)+'СЕТ СН'!$I$9+СВЦЭМ!$D$10+'СЕТ СН'!$I$5-'СЕТ СН'!$I$17</f>
        <v>4989.1488444999995</v>
      </c>
      <c r="O148" s="37">
        <f>SUMIFS(СВЦЭМ!$C$34:$C$777,СВЦЭМ!$A$34:$A$777,$A148,СВЦЭМ!$B$34:$B$777,O$119)+'СЕТ СН'!$I$9+СВЦЭМ!$D$10+'СЕТ СН'!$I$5-'СЕТ СН'!$I$17</f>
        <v>4988.1598347099998</v>
      </c>
      <c r="P148" s="37">
        <f>SUMIFS(СВЦЭМ!$C$34:$C$777,СВЦЭМ!$A$34:$A$777,$A148,СВЦЭМ!$B$34:$B$777,P$119)+'СЕТ СН'!$I$9+СВЦЭМ!$D$10+'СЕТ СН'!$I$5-'СЕТ СН'!$I$17</f>
        <v>4988.1342518199999</v>
      </c>
      <c r="Q148" s="37">
        <f>SUMIFS(СВЦЭМ!$C$34:$C$777,СВЦЭМ!$A$34:$A$777,$A148,СВЦЭМ!$B$34:$B$777,Q$119)+'СЕТ СН'!$I$9+СВЦЭМ!$D$10+'СЕТ СН'!$I$5-'СЕТ СН'!$I$17</f>
        <v>4995.2086364199995</v>
      </c>
      <c r="R148" s="37">
        <f>SUMIFS(СВЦЭМ!$C$34:$C$777,СВЦЭМ!$A$34:$A$777,$A148,СВЦЭМ!$B$34:$B$777,R$119)+'СЕТ СН'!$I$9+СВЦЭМ!$D$10+'СЕТ СН'!$I$5-'СЕТ СН'!$I$17</f>
        <v>5002.2483421799998</v>
      </c>
      <c r="S148" s="37">
        <f>SUMIFS(СВЦЭМ!$C$34:$C$777,СВЦЭМ!$A$34:$A$777,$A148,СВЦЭМ!$B$34:$B$777,S$119)+'СЕТ СН'!$I$9+СВЦЭМ!$D$10+'СЕТ СН'!$I$5-'СЕТ СН'!$I$17</f>
        <v>4984.4781333599994</v>
      </c>
      <c r="T148" s="37">
        <f>SUMIFS(СВЦЭМ!$C$34:$C$777,СВЦЭМ!$A$34:$A$777,$A148,СВЦЭМ!$B$34:$B$777,T$119)+'СЕТ СН'!$I$9+СВЦЭМ!$D$10+'СЕТ СН'!$I$5-'СЕТ СН'!$I$17</f>
        <v>4974.8565632999998</v>
      </c>
      <c r="U148" s="37">
        <f>SUMIFS(СВЦЭМ!$C$34:$C$777,СВЦЭМ!$A$34:$A$777,$A148,СВЦЭМ!$B$34:$B$777,U$119)+'СЕТ СН'!$I$9+СВЦЭМ!$D$10+'СЕТ СН'!$I$5-'СЕТ СН'!$I$17</f>
        <v>4979.9392410299997</v>
      </c>
      <c r="V148" s="37">
        <f>SUMIFS(СВЦЭМ!$C$34:$C$777,СВЦЭМ!$A$34:$A$777,$A148,СВЦЭМ!$B$34:$B$777,V$119)+'СЕТ СН'!$I$9+СВЦЭМ!$D$10+'СЕТ СН'!$I$5-'СЕТ СН'!$I$17</f>
        <v>4962.8747295899993</v>
      </c>
      <c r="W148" s="37">
        <f>SUMIFS(СВЦЭМ!$C$34:$C$777,СВЦЭМ!$A$34:$A$777,$A148,СВЦЭМ!$B$34:$B$777,W$119)+'СЕТ СН'!$I$9+СВЦЭМ!$D$10+'СЕТ СН'!$I$5-'СЕТ СН'!$I$17</f>
        <v>4982.1824277799997</v>
      </c>
      <c r="X148" s="37">
        <f>SUMIFS(СВЦЭМ!$C$34:$C$777,СВЦЭМ!$A$34:$A$777,$A148,СВЦЭМ!$B$34:$B$777,X$119)+'СЕТ СН'!$I$9+СВЦЭМ!$D$10+'СЕТ СН'!$I$5-'СЕТ СН'!$I$17</f>
        <v>5009.3027045999997</v>
      </c>
      <c r="Y148" s="37">
        <f>SUMIFS(СВЦЭМ!$C$34:$C$777,СВЦЭМ!$A$34:$A$777,$A148,СВЦЭМ!$B$34:$B$777,Y$119)+'СЕТ СН'!$I$9+СВЦЭМ!$D$10+'СЕТ СН'!$I$5-'СЕТ СН'!$I$17</f>
        <v>5063.8774482499994</v>
      </c>
    </row>
    <row r="149" spans="1:26" ht="15.75" x14ac:dyDescent="0.2">
      <c r="A149" s="36">
        <f t="shared" si="3"/>
        <v>43099</v>
      </c>
      <c r="B149" s="37">
        <f>SUMIFS(СВЦЭМ!$C$34:$C$777,СВЦЭМ!$A$34:$A$777,$A149,СВЦЭМ!$B$34:$B$777,B$119)+'СЕТ СН'!$I$9+СВЦЭМ!$D$10+'СЕТ СН'!$I$5-'СЕТ СН'!$I$17</f>
        <v>5075.0444521600002</v>
      </c>
      <c r="C149" s="37">
        <f>SUMIFS(СВЦЭМ!$C$34:$C$777,СВЦЭМ!$A$34:$A$777,$A149,СВЦЭМ!$B$34:$B$777,C$119)+'СЕТ СН'!$I$9+СВЦЭМ!$D$10+'СЕТ СН'!$I$5-'СЕТ СН'!$I$17</f>
        <v>5122.2646408299997</v>
      </c>
      <c r="D149" s="37">
        <f>SUMIFS(СВЦЭМ!$C$34:$C$777,СВЦЭМ!$A$34:$A$777,$A149,СВЦЭМ!$B$34:$B$777,D$119)+'СЕТ СН'!$I$9+СВЦЭМ!$D$10+'СЕТ СН'!$I$5-'СЕТ СН'!$I$17</f>
        <v>5153.5061431100003</v>
      </c>
      <c r="E149" s="37">
        <f>SUMIFS(СВЦЭМ!$C$34:$C$777,СВЦЭМ!$A$34:$A$777,$A149,СВЦЭМ!$B$34:$B$777,E$119)+'СЕТ СН'!$I$9+СВЦЭМ!$D$10+'СЕТ СН'!$I$5-'СЕТ СН'!$I$17</f>
        <v>5161.0854919699996</v>
      </c>
      <c r="F149" s="37">
        <f>SUMIFS(СВЦЭМ!$C$34:$C$777,СВЦЭМ!$A$34:$A$777,$A149,СВЦЭМ!$B$34:$B$777,F$119)+'СЕТ СН'!$I$9+СВЦЭМ!$D$10+'СЕТ СН'!$I$5-'СЕТ СН'!$I$17</f>
        <v>5160.7491884399997</v>
      </c>
      <c r="G149" s="37">
        <f>SUMIFS(СВЦЭМ!$C$34:$C$777,СВЦЭМ!$A$34:$A$777,$A149,СВЦЭМ!$B$34:$B$777,G$119)+'СЕТ СН'!$I$9+СВЦЭМ!$D$10+'СЕТ СН'!$I$5-'СЕТ СН'!$I$17</f>
        <v>5157.5129012999996</v>
      </c>
      <c r="H149" s="37">
        <f>SUMIFS(СВЦЭМ!$C$34:$C$777,СВЦЭМ!$A$34:$A$777,$A149,СВЦЭМ!$B$34:$B$777,H$119)+'СЕТ СН'!$I$9+СВЦЭМ!$D$10+'СЕТ СН'!$I$5-'СЕТ СН'!$I$17</f>
        <v>5141.8497948999993</v>
      </c>
      <c r="I149" s="37">
        <f>SUMIFS(СВЦЭМ!$C$34:$C$777,СВЦЭМ!$A$34:$A$777,$A149,СВЦЭМ!$B$34:$B$777,I$119)+'СЕТ СН'!$I$9+СВЦЭМ!$D$10+'СЕТ СН'!$I$5-'СЕТ СН'!$I$17</f>
        <v>5094.0863561299993</v>
      </c>
      <c r="J149" s="37">
        <f>SUMIFS(СВЦЭМ!$C$34:$C$777,СВЦЭМ!$A$34:$A$777,$A149,СВЦЭМ!$B$34:$B$777,J$119)+'СЕТ СН'!$I$9+СВЦЭМ!$D$10+'СЕТ СН'!$I$5-'СЕТ СН'!$I$17</f>
        <v>5028.52815663</v>
      </c>
      <c r="K149" s="37">
        <f>SUMIFS(СВЦЭМ!$C$34:$C$777,СВЦЭМ!$A$34:$A$777,$A149,СВЦЭМ!$B$34:$B$777,K$119)+'СЕТ СН'!$I$9+СВЦЭМ!$D$10+'СЕТ СН'!$I$5-'СЕТ СН'!$I$17</f>
        <v>4958.8545636700001</v>
      </c>
      <c r="L149" s="37">
        <f>SUMIFS(СВЦЭМ!$C$34:$C$777,СВЦЭМ!$A$34:$A$777,$A149,СВЦЭМ!$B$34:$B$777,L$119)+'СЕТ СН'!$I$9+СВЦЭМ!$D$10+'СЕТ СН'!$I$5-'СЕТ СН'!$I$17</f>
        <v>4946.4036317699993</v>
      </c>
      <c r="M149" s="37">
        <f>SUMIFS(СВЦЭМ!$C$34:$C$777,СВЦЭМ!$A$34:$A$777,$A149,СВЦЭМ!$B$34:$B$777,M$119)+'СЕТ СН'!$I$9+СВЦЭМ!$D$10+'СЕТ СН'!$I$5-'СЕТ СН'!$I$17</f>
        <v>4956.0191180999991</v>
      </c>
      <c r="N149" s="37">
        <f>SUMIFS(СВЦЭМ!$C$34:$C$777,СВЦЭМ!$A$34:$A$777,$A149,СВЦЭМ!$B$34:$B$777,N$119)+'СЕТ СН'!$I$9+СВЦЭМ!$D$10+'СЕТ СН'!$I$5-'СЕТ СН'!$I$17</f>
        <v>4967.4452573500002</v>
      </c>
      <c r="O149" s="37">
        <f>SUMIFS(СВЦЭМ!$C$34:$C$777,СВЦЭМ!$A$34:$A$777,$A149,СВЦЭМ!$B$34:$B$777,O$119)+'СЕТ СН'!$I$9+СВЦЭМ!$D$10+'СЕТ СН'!$I$5-'СЕТ СН'!$I$17</f>
        <v>4977.0201506100002</v>
      </c>
      <c r="P149" s="37">
        <f>SUMIFS(СВЦЭМ!$C$34:$C$777,СВЦЭМ!$A$34:$A$777,$A149,СВЦЭМ!$B$34:$B$777,P$119)+'СЕТ СН'!$I$9+СВЦЭМ!$D$10+'СЕТ СН'!$I$5-'СЕТ СН'!$I$17</f>
        <v>4979.1530428400001</v>
      </c>
      <c r="Q149" s="37">
        <f>SUMIFS(СВЦЭМ!$C$34:$C$777,СВЦЭМ!$A$34:$A$777,$A149,СВЦЭМ!$B$34:$B$777,Q$119)+'СЕТ СН'!$I$9+СВЦЭМ!$D$10+'СЕТ СН'!$I$5-'СЕТ СН'!$I$17</f>
        <v>4991.5155498599997</v>
      </c>
      <c r="R149" s="37">
        <f>SUMIFS(СВЦЭМ!$C$34:$C$777,СВЦЭМ!$A$34:$A$777,$A149,СВЦЭМ!$B$34:$B$777,R$119)+'СЕТ СН'!$I$9+СВЦЭМ!$D$10+'СЕТ СН'!$I$5-'СЕТ СН'!$I$17</f>
        <v>4989.33937797</v>
      </c>
      <c r="S149" s="37">
        <f>SUMIFS(СВЦЭМ!$C$34:$C$777,СВЦЭМ!$A$34:$A$777,$A149,СВЦЭМ!$B$34:$B$777,S$119)+'СЕТ СН'!$I$9+СВЦЭМ!$D$10+'СЕТ СН'!$I$5-'СЕТ СН'!$I$17</f>
        <v>4965.0311935299997</v>
      </c>
      <c r="T149" s="37">
        <f>SUMIFS(СВЦЭМ!$C$34:$C$777,СВЦЭМ!$A$34:$A$777,$A149,СВЦЭМ!$B$34:$B$777,T$119)+'СЕТ СН'!$I$9+СВЦЭМ!$D$10+'СЕТ СН'!$I$5-'СЕТ СН'!$I$17</f>
        <v>4959.4859371699995</v>
      </c>
      <c r="U149" s="37">
        <f>SUMIFS(СВЦЭМ!$C$34:$C$777,СВЦЭМ!$A$34:$A$777,$A149,СВЦЭМ!$B$34:$B$777,U$119)+'СЕТ СН'!$I$9+СВЦЭМ!$D$10+'СЕТ СН'!$I$5-'СЕТ СН'!$I$17</f>
        <v>4958.8072114299994</v>
      </c>
      <c r="V149" s="37">
        <f>SUMIFS(СВЦЭМ!$C$34:$C$777,СВЦЭМ!$A$34:$A$777,$A149,СВЦЭМ!$B$34:$B$777,V$119)+'СЕТ СН'!$I$9+СВЦЭМ!$D$10+'СЕТ СН'!$I$5-'СЕТ СН'!$I$17</f>
        <v>4939.2283158699993</v>
      </c>
      <c r="W149" s="37">
        <f>SUMIFS(СВЦЭМ!$C$34:$C$777,СВЦЭМ!$A$34:$A$777,$A149,СВЦЭМ!$B$34:$B$777,W$119)+'СЕТ СН'!$I$9+СВЦЭМ!$D$10+'СЕТ СН'!$I$5-'СЕТ СН'!$I$17</f>
        <v>4957.0771445600003</v>
      </c>
      <c r="X149" s="37">
        <f>SUMIFS(СВЦЭМ!$C$34:$C$777,СВЦЭМ!$A$34:$A$777,$A149,СВЦЭМ!$B$34:$B$777,X$119)+'СЕТ СН'!$I$9+СВЦЭМ!$D$10+'СЕТ СН'!$I$5-'СЕТ СН'!$I$17</f>
        <v>4985.0409554299995</v>
      </c>
      <c r="Y149" s="37">
        <f>SUMIFS(СВЦЭМ!$C$34:$C$777,СВЦЭМ!$A$34:$A$777,$A149,СВЦЭМ!$B$34:$B$777,Y$119)+'СЕТ СН'!$I$9+СВЦЭМ!$D$10+'СЕТ СН'!$I$5-'СЕТ СН'!$I$17</f>
        <v>5064.8329852899997</v>
      </c>
    </row>
    <row r="150" spans="1:26" ht="15.75" x14ac:dyDescent="0.2">
      <c r="A150" s="36">
        <f t="shared" si="3"/>
        <v>43100</v>
      </c>
      <c r="B150" s="37">
        <f>SUMIFS(СВЦЭМ!$C$34:$C$777,СВЦЭМ!$A$34:$A$777,$A150,СВЦЭМ!$B$34:$B$777,B$119)+'СЕТ СН'!$I$9+СВЦЭМ!$D$10+'СЕТ СН'!$I$5-'СЕТ СН'!$I$17</f>
        <v>5111.5920840399995</v>
      </c>
      <c r="C150" s="37">
        <f>SUMIFS(СВЦЭМ!$C$34:$C$777,СВЦЭМ!$A$34:$A$777,$A150,СВЦЭМ!$B$34:$B$777,C$119)+'СЕТ СН'!$I$9+СВЦЭМ!$D$10+'СЕТ СН'!$I$5-'СЕТ СН'!$I$17</f>
        <v>5141.0307287699998</v>
      </c>
      <c r="D150" s="37">
        <f>SUMIFS(СВЦЭМ!$C$34:$C$777,СВЦЭМ!$A$34:$A$777,$A150,СВЦЭМ!$B$34:$B$777,D$119)+'СЕТ СН'!$I$9+СВЦЭМ!$D$10+'СЕТ СН'!$I$5-'СЕТ СН'!$I$17</f>
        <v>5162.1295790699996</v>
      </c>
      <c r="E150" s="37">
        <f>SUMIFS(СВЦЭМ!$C$34:$C$777,СВЦЭМ!$A$34:$A$777,$A150,СВЦЭМ!$B$34:$B$777,E$119)+'СЕТ СН'!$I$9+СВЦЭМ!$D$10+'СЕТ СН'!$I$5-'СЕТ СН'!$I$17</f>
        <v>5155.5967365300003</v>
      </c>
      <c r="F150" s="37">
        <f>SUMIFS(СВЦЭМ!$C$34:$C$777,СВЦЭМ!$A$34:$A$777,$A150,СВЦЭМ!$B$34:$B$777,F$119)+'СЕТ СН'!$I$9+СВЦЭМ!$D$10+'СЕТ СН'!$I$5-'СЕТ СН'!$I$17</f>
        <v>5153.3773251499997</v>
      </c>
      <c r="G150" s="37">
        <f>SUMIFS(СВЦЭМ!$C$34:$C$777,СВЦЭМ!$A$34:$A$777,$A150,СВЦЭМ!$B$34:$B$777,G$119)+'СЕТ СН'!$I$9+СВЦЭМ!$D$10+'СЕТ СН'!$I$5-'СЕТ СН'!$I$17</f>
        <v>5154.1652083999998</v>
      </c>
      <c r="H150" s="37">
        <f>SUMIFS(СВЦЭМ!$C$34:$C$777,СВЦЭМ!$A$34:$A$777,$A150,СВЦЭМ!$B$34:$B$777,H$119)+'СЕТ СН'!$I$9+СВЦЭМ!$D$10+'СЕТ СН'!$I$5-'СЕТ СН'!$I$17</f>
        <v>5159.5322929499998</v>
      </c>
      <c r="I150" s="37">
        <f>SUMIFS(СВЦЭМ!$C$34:$C$777,СВЦЭМ!$A$34:$A$777,$A150,СВЦЭМ!$B$34:$B$777,I$119)+'СЕТ СН'!$I$9+СВЦЭМ!$D$10+'СЕТ СН'!$I$5-'СЕТ СН'!$I$17</f>
        <v>5127.6304341099994</v>
      </c>
      <c r="J150" s="37">
        <f>SUMIFS(СВЦЭМ!$C$34:$C$777,СВЦЭМ!$A$34:$A$777,$A150,СВЦЭМ!$B$34:$B$777,J$119)+'СЕТ СН'!$I$9+СВЦЭМ!$D$10+'СЕТ СН'!$I$5-'СЕТ СН'!$I$17</f>
        <v>5068.7352957999992</v>
      </c>
      <c r="K150" s="37">
        <f>SUMIFS(СВЦЭМ!$C$34:$C$777,СВЦЭМ!$A$34:$A$777,$A150,СВЦЭМ!$B$34:$B$777,K$119)+'СЕТ СН'!$I$9+СВЦЭМ!$D$10+'СЕТ СН'!$I$5-'СЕТ СН'!$I$17</f>
        <v>5003.7948239199995</v>
      </c>
      <c r="L150" s="37">
        <f>SUMIFS(СВЦЭМ!$C$34:$C$777,СВЦЭМ!$A$34:$A$777,$A150,СВЦЭМ!$B$34:$B$777,L$119)+'СЕТ СН'!$I$9+СВЦЭМ!$D$10+'СЕТ СН'!$I$5-'СЕТ СН'!$I$17</f>
        <v>4979.1832152699999</v>
      </c>
      <c r="M150" s="37">
        <f>SUMIFS(СВЦЭМ!$C$34:$C$777,СВЦЭМ!$A$34:$A$777,$A150,СВЦЭМ!$B$34:$B$777,M$119)+'СЕТ СН'!$I$9+СВЦЭМ!$D$10+'СЕТ СН'!$I$5-'СЕТ СН'!$I$17</f>
        <v>4978.6493159199999</v>
      </c>
      <c r="N150" s="37">
        <f>SUMIFS(СВЦЭМ!$C$34:$C$777,СВЦЭМ!$A$34:$A$777,$A150,СВЦЭМ!$B$34:$B$777,N$119)+'СЕТ СН'!$I$9+СВЦЭМ!$D$10+'СЕТ СН'!$I$5-'СЕТ СН'!$I$17</f>
        <v>4985.2713387699996</v>
      </c>
      <c r="O150" s="37">
        <f>SUMIFS(СВЦЭМ!$C$34:$C$777,СВЦЭМ!$A$34:$A$777,$A150,СВЦЭМ!$B$34:$B$777,O$119)+'СЕТ СН'!$I$9+СВЦЭМ!$D$10+'СЕТ СН'!$I$5-'СЕТ СН'!$I$17</f>
        <v>5000.3475825599999</v>
      </c>
      <c r="P150" s="37">
        <f>SUMIFS(СВЦЭМ!$C$34:$C$777,СВЦЭМ!$A$34:$A$777,$A150,СВЦЭМ!$B$34:$B$777,P$119)+'СЕТ СН'!$I$9+СВЦЭМ!$D$10+'СЕТ СН'!$I$5-'СЕТ СН'!$I$17</f>
        <v>5005.8692848699993</v>
      </c>
      <c r="Q150" s="37">
        <f>SUMIFS(СВЦЭМ!$C$34:$C$777,СВЦЭМ!$A$34:$A$777,$A150,СВЦЭМ!$B$34:$B$777,Q$119)+'СЕТ СН'!$I$9+СВЦЭМ!$D$10+'СЕТ СН'!$I$5-'СЕТ СН'!$I$17</f>
        <v>5008.80252139</v>
      </c>
      <c r="R150" s="37">
        <f>SUMIFS(СВЦЭМ!$C$34:$C$777,СВЦЭМ!$A$34:$A$777,$A150,СВЦЭМ!$B$34:$B$777,R$119)+'СЕТ СН'!$I$9+СВЦЭМ!$D$10+'СЕТ СН'!$I$5-'СЕТ СН'!$I$17</f>
        <v>5004.4437055199996</v>
      </c>
      <c r="S150" s="37">
        <f>SUMIFS(СВЦЭМ!$C$34:$C$777,СВЦЭМ!$A$34:$A$777,$A150,СВЦЭМ!$B$34:$B$777,S$119)+'СЕТ СН'!$I$9+СВЦЭМ!$D$10+'СЕТ СН'!$I$5-'СЕТ СН'!$I$17</f>
        <v>4969.8985963399991</v>
      </c>
      <c r="T150" s="37">
        <f>SUMIFS(СВЦЭМ!$C$34:$C$777,СВЦЭМ!$A$34:$A$777,$A150,СВЦЭМ!$B$34:$B$777,T$119)+'СЕТ СН'!$I$9+СВЦЭМ!$D$10+'СЕТ СН'!$I$5-'СЕТ СН'!$I$17</f>
        <v>4936.5226793799993</v>
      </c>
      <c r="U150" s="37">
        <f>SUMIFS(СВЦЭМ!$C$34:$C$777,СВЦЭМ!$A$34:$A$777,$A150,СВЦЭМ!$B$34:$B$777,U$119)+'СЕТ СН'!$I$9+СВЦЭМ!$D$10+'СЕТ СН'!$I$5-'СЕТ СН'!$I$17</f>
        <v>4937.9406328099994</v>
      </c>
      <c r="V150" s="37">
        <f>SUMIFS(СВЦЭМ!$C$34:$C$777,СВЦЭМ!$A$34:$A$777,$A150,СВЦЭМ!$B$34:$B$777,V$119)+'СЕТ СН'!$I$9+СВЦЭМ!$D$10+'СЕТ СН'!$I$5-'СЕТ СН'!$I$17</f>
        <v>4926.9876499599995</v>
      </c>
      <c r="W150" s="37">
        <f>SUMIFS(СВЦЭМ!$C$34:$C$777,СВЦЭМ!$A$34:$A$777,$A150,СВЦЭМ!$B$34:$B$777,W$119)+'СЕТ СН'!$I$9+СВЦЭМ!$D$10+'СЕТ СН'!$I$5-'СЕТ СН'!$I$17</f>
        <v>4899.8904266299996</v>
      </c>
      <c r="X150" s="37">
        <f>SUMIFS(СВЦЭМ!$C$34:$C$777,СВЦЭМ!$A$34:$A$777,$A150,СВЦЭМ!$B$34:$B$777,X$119)+'СЕТ СН'!$I$9+СВЦЭМ!$D$10+'СЕТ СН'!$I$5-'СЕТ СН'!$I$17</f>
        <v>4931.5765218899996</v>
      </c>
      <c r="Y150" s="37">
        <f>SUMIFS(СВЦЭМ!$C$34:$C$777,СВЦЭМ!$A$34:$A$777,$A150,СВЦЭМ!$B$34:$B$777,Y$119)+'СЕТ СН'!$I$9+СВЦЭМ!$D$10+'СЕТ СН'!$I$5-'СЕТ СН'!$I$17</f>
        <v>4997.7468788099995</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128" t="s">
        <v>77</v>
      </c>
      <c r="B153" s="128"/>
      <c r="C153" s="128"/>
      <c r="D153" s="128"/>
      <c r="E153" s="128"/>
      <c r="F153" s="128"/>
      <c r="G153" s="128"/>
      <c r="H153" s="128"/>
      <c r="I153" s="128"/>
      <c r="J153" s="128"/>
      <c r="K153" s="128"/>
      <c r="L153" s="128"/>
      <c r="M153" s="128"/>
      <c r="N153" s="129" t="s">
        <v>29</v>
      </c>
      <c r="O153" s="129"/>
      <c r="P153" s="129"/>
      <c r="Q153" s="129"/>
      <c r="R153" s="129"/>
      <c r="S153" s="129"/>
      <c r="T153" s="129"/>
      <c r="U153" s="129"/>
      <c r="V153" s="40"/>
      <c r="W153" s="40"/>
      <c r="X153" s="40"/>
      <c r="Y153" s="40"/>
      <c r="Z153" s="40"/>
    </row>
    <row r="154" spans="1:26" ht="15.75" x14ac:dyDescent="0.2">
      <c r="A154" s="128"/>
      <c r="B154" s="128"/>
      <c r="C154" s="128"/>
      <c r="D154" s="128"/>
      <c r="E154" s="128"/>
      <c r="F154" s="128"/>
      <c r="G154" s="128"/>
      <c r="H154" s="128"/>
      <c r="I154" s="128"/>
      <c r="J154" s="128"/>
      <c r="K154" s="128"/>
      <c r="L154" s="128"/>
      <c r="M154" s="128"/>
      <c r="N154" s="130" t="s">
        <v>0</v>
      </c>
      <c r="O154" s="130"/>
      <c r="P154" s="130" t="s">
        <v>1</v>
      </c>
      <c r="Q154" s="130"/>
      <c r="R154" s="130" t="s">
        <v>2</v>
      </c>
      <c r="S154" s="130"/>
      <c r="T154" s="130" t="s">
        <v>3</v>
      </c>
      <c r="U154" s="130"/>
      <c r="V154" s="40"/>
      <c r="W154" s="40"/>
      <c r="X154" s="40"/>
      <c r="Y154" s="40"/>
      <c r="Z154" s="40"/>
    </row>
    <row r="155" spans="1:26" ht="15.75" customHeight="1" x14ac:dyDescent="0.2">
      <c r="A155" s="128"/>
      <c r="B155" s="128"/>
      <c r="C155" s="128"/>
      <c r="D155" s="128"/>
      <c r="E155" s="128"/>
      <c r="F155" s="128"/>
      <c r="G155" s="128"/>
      <c r="H155" s="128"/>
      <c r="I155" s="128"/>
      <c r="J155" s="128"/>
      <c r="K155" s="128"/>
      <c r="L155" s="128"/>
      <c r="M155" s="128"/>
      <c r="N155" s="131">
        <f>СВЦЭМ!$D$12+'СЕТ СН'!$F$10-'СЕТ СН'!$F$18</f>
        <v>-253995.75989852258</v>
      </c>
      <c r="O155" s="132"/>
      <c r="P155" s="131">
        <f>СВЦЭМ!$D$12+'СЕТ СН'!$F$10-'СЕТ СН'!$G$18</f>
        <v>-609720.2198985226</v>
      </c>
      <c r="Q155" s="132"/>
      <c r="R155" s="131">
        <f>СВЦЭМ!$D$12+'СЕТ СН'!$F$10-'СЕТ СН'!$H$18</f>
        <v>-965444.67989852256</v>
      </c>
      <c r="S155" s="132"/>
      <c r="T155" s="131">
        <f>СВЦЭМ!$D$12+'СЕТ СН'!$F$10-'СЕТ СН'!$I$18</f>
        <v>-1002455.1898985226</v>
      </c>
      <c r="U155" s="132"/>
      <c r="V155" s="41"/>
      <c r="W155" s="41"/>
      <c r="X155" s="41"/>
      <c r="Y155" s="31"/>
    </row>
    <row r="156" spans="1:26" x14ac:dyDescent="0.25">
      <c r="A156" s="126"/>
      <c r="B156" s="126"/>
      <c r="C156" s="126"/>
      <c r="D156" s="126"/>
      <c r="E156" s="126"/>
      <c r="F156" s="127"/>
      <c r="G156" s="127"/>
      <c r="H156" s="127"/>
      <c r="I156" s="127"/>
      <c r="J156" s="127"/>
      <c r="K156" s="127"/>
      <c r="L156" s="127"/>
      <c r="M156" s="127"/>
    </row>
  </sheetData>
  <sheetProtection password="FD97"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30" zoomScale="80" zoomScaleNormal="80" zoomScaleSheetLayoutView="80" workbookViewId="0">
      <selection activeCell="A153" sqref="A153:U15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декабре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16" t="s">
        <v>39</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3" customHeight="1" x14ac:dyDescent="0.2">
      <c r="A4" s="133" t="s">
        <v>9</v>
      </c>
      <c r="B4" s="133"/>
      <c r="C4" s="133"/>
      <c r="D4" s="133"/>
      <c r="E4" s="133"/>
      <c r="F4" s="133"/>
      <c r="G4" s="133"/>
      <c r="H4" s="133"/>
      <c r="I4" s="133"/>
      <c r="J4" s="133"/>
      <c r="K4" s="133"/>
      <c r="L4" s="133"/>
      <c r="M4" s="133"/>
      <c r="N4" s="133"/>
      <c r="O4" s="133"/>
      <c r="P4" s="133"/>
      <c r="Q4" s="133"/>
      <c r="R4" s="133"/>
      <c r="S4" s="133"/>
      <c r="T4" s="133"/>
      <c r="U4" s="133"/>
      <c r="V4" s="133"/>
      <c r="W4" s="133"/>
      <c r="X4" s="133"/>
      <c r="Y4" s="133"/>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01.12.2017</v>
      </c>
      <c r="B12" s="37">
        <f>SUMIFS(СВЦЭМ!$C$34:$C$777,СВЦЭМ!$A$34:$A$777,$A12,СВЦЭМ!$B$34:$B$777,B$11)+'СЕТ СН'!$F$9+СВЦЭМ!$D$10+'СЕТ СН'!$F$6-'СЕТ СН'!$F$19</f>
        <v>1143.8859225400001</v>
      </c>
      <c r="C12" s="37">
        <f>SUMIFS(СВЦЭМ!$C$34:$C$777,СВЦЭМ!$A$34:$A$777,$A12,СВЦЭМ!$B$34:$B$777,C$11)+'СЕТ СН'!$F$9+СВЦЭМ!$D$10+'СЕТ СН'!$F$6-'СЕТ СН'!$F$19</f>
        <v>1209.4287344200002</v>
      </c>
      <c r="D12" s="37">
        <f>SUMIFS(СВЦЭМ!$C$34:$C$777,СВЦЭМ!$A$34:$A$777,$A12,СВЦЭМ!$B$34:$B$777,D$11)+'СЕТ СН'!$F$9+СВЦЭМ!$D$10+'СЕТ СН'!$F$6-'СЕТ СН'!$F$19</f>
        <v>1207.91445931</v>
      </c>
      <c r="E12" s="37">
        <f>SUMIFS(СВЦЭМ!$C$34:$C$777,СВЦЭМ!$A$34:$A$777,$A12,СВЦЭМ!$B$34:$B$777,E$11)+'СЕТ СН'!$F$9+СВЦЭМ!$D$10+'СЕТ СН'!$F$6-'СЕТ СН'!$F$19</f>
        <v>1219.7780145200002</v>
      </c>
      <c r="F12" s="37">
        <f>SUMIFS(СВЦЭМ!$C$34:$C$777,СВЦЭМ!$A$34:$A$777,$A12,СВЦЭМ!$B$34:$B$777,F$11)+'СЕТ СН'!$F$9+СВЦЭМ!$D$10+'СЕТ СН'!$F$6-'СЕТ СН'!$F$19</f>
        <v>1225.8376235300002</v>
      </c>
      <c r="G12" s="37">
        <f>SUMIFS(СВЦЭМ!$C$34:$C$777,СВЦЭМ!$A$34:$A$777,$A12,СВЦЭМ!$B$34:$B$777,G$11)+'СЕТ СН'!$F$9+СВЦЭМ!$D$10+'СЕТ СН'!$F$6-'СЕТ СН'!$F$19</f>
        <v>1204.66471056</v>
      </c>
      <c r="H12" s="37">
        <f>SUMIFS(СВЦЭМ!$C$34:$C$777,СВЦЭМ!$A$34:$A$777,$A12,СВЦЭМ!$B$34:$B$777,H$11)+'СЕТ СН'!$F$9+СВЦЭМ!$D$10+'СЕТ СН'!$F$6-'СЕТ СН'!$F$19</f>
        <v>1134.3313637900001</v>
      </c>
      <c r="I12" s="37">
        <f>SUMIFS(СВЦЭМ!$C$34:$C$777,СВЦЭМ!$A$34:$A$777,$A12,СВЦЭМ!$B$34:$B$777,I$11)+'СЕТ СН'!$F$9+СВЦЭМ!$D$10+'СЕТ СН'!$F$6-'СЕТ СН'!$F$19</f>
        <v>1050.95776419</v>
      </c>
      <c r="J12" s="37">
        <f>SUMIFS(СВЦЭМ!$C$34:$C$777,СВЦЭМ!$A$34:$A$777,$A12,СВЦЭМ!$B$34:$B$777,J$11)+'СЕТ СН'!$F$9+СВЦЭМ!$D$10+'СЕТ СН'!$F$6-'СЕТ СН'!$F$19</f>
        <v>989.92036692000011</v>
      </c>
      <c r="K12" s="37">
        <f>SUMIFS(СВЦЭМ!$C$34:$C$777,СВЦЭМ!$A$34:$A$777,$A12,СВЦЭМ!$B$34:$B$777,K$11)+'СЕТ СН'!$F$9+СВЦЭМ!$D$10+'СЕТ СН'!$F$6-'СЕТ СН'!$F$19</f>
        <v>936.35438285000009</v>
      </c>
      <c r="L12" s="37">
        <f>SUMIFS(СВЦЭМ!$C$34:$C$777,СВЦЭМ!$A$34:$A$777,$A12,СВЦЭМ!$B$34:$B$777,L$11)+'СЕТ СН'!$F$9+СВЦЭМ!$D$10+'СЕТ СН'!$F$6-'СЕТ СН'!$F$19</f>
        <v>892.47522316000004</v>
      </c>
      <c r="M12" s="37">
        <f>SUMIFS(СВЦЭМ!$C$34:$C$777,СВЦЭМ!$A$34:$A$777,$A12,СВЦЭМ!$B$34:$B$777,M$11)+'СЕТ СН'!$F$9+СВЦЭМ!$D$10+'СЕТ СН'!$F$6-'СЕТ СН'!$F$19</f>
        <v>883.77856739000026</v>
      </c>
      <c r="N12" s="37">
        <f>SUMIFS(СВЦЭМ!$C$34:$C$777,СВЦЭМ!$A$34:$A$777,$A12,СВЦЭМ!$B$34:$B$777,N$11)+'СЕТ СН'!$F$9+СВЦЭМ!$D$10+'СЕТ СН'!$F$6-'СЕТ СН'!$F$19</f>
        <v>910.24160818000018</v>
      </c>
      <c r="O12" s="37">
        <f>SUMIFS(СВЦЭМ!$C$34:$C$777,СВЦЭМ!$A$34:$A$777,$A12,СВЦЭМ!$B$34:$B$777,O$11)+'СЕТ СН'!$F$9+СВЦЭМ!$D$10+'СЕТ СН'!$F$6-'СЕТ СН'!$F$19</f>
        <v>916.4423179800001</v>
      </c>
      <c r="P12" s="37">
        <f>SUMIFS(СВЦЭМ!$C$34:$C$777,СВЦЭМ!$A$34:$A$777,$A12,СВЦЭМ!$B$34:$B$777,P$11)+'СЕТ СН'!$F$9+СВЦЭМ!$D$10+'СЕТ СН'!$F$6-'СЕТ СН'!$F$19</f>
        <v>921.3375446</v>
      </c>
      <c r="Q12" s="37">
        <f>SUMIFS(СВЦЭМ!$C$34:$C$777,СВЦЭМ!$A$34:$A$777,$A12,СВЦЭМ!$B$34:$B$777,Q$11)+'СЕТ СН'!$F$9+СВЦЭМ!$D$10+'СЕТ СН'!$F$6-'СЕТ СН'!$F$19</f>
        <v>923.64567792000025</v>
      </c>
      <c r="R12" s="37">
        <f>SUMIFS(СВЦЭМ!$C$34:$C$777,СВЦЭМ!$A$34:$A$777,$A12,СВЦЭМ!$B$34:$B$777,R$11)+'СЕТ СН'!$F$9+СВЦЭМ!$D$10+'СЕТ СН'!$F$6-'СЕТ СН'!$F$19</f>
        <v>930.20468425000013</v>
      </c>
      <c r="S12" s="37">
        <f>SUMIFS(СВЦЭМ!$C$34:$C$777,СВЦЭМ!$A$34:$A$777,$A12,СВЦЭМ!$B$34:$B$777,S$11)+'СЕТ СН'!$F$9+СВЦЭМ!$D$10+'СЕТ СН'!$F$6-'СЕТ СН'!$F$19</f>
        <v>899.91243715000019</v>
      </c>
      <c r="T12" s="37">
        <f>SUMIFS(СВЦЭМ!$C$34:$C$777,СВЦЭМ!$A$34:$A$777,$A12,СВЦЭМ!$B$34:$B$777,T$11)+'СЕТ СН'!$F$9+СВЦЭМ!$D$10+'СЕТ СН'!$F$6-'СЕТ СН'!$F$19</f>
        <v>863.51794121000012</v>
      </c>
      <c r="U12" s="37">
        <f>SUMIFS(СВЦЭМ!$C$34:$C$777,СВЦЭМ!$A$34:$A$777,$A12,СВЦЭМ!$B$34:$B$777,U$11)+'СЕТ СН'!$F$9+СВЦЭМ!$D$10+'СЕТ СН'!$F$6-'СЕТ СН'!$F$19</f>
        <v>865.67172517000017</v>
      </c>
      <c r="V12" s="37">
        <f>SUMIFS(СВЦЭМ!$C$34:$C$777,СВЦЭМ!$A$34:$A$777,$A12,СВЦЭМ!$B$34:$B$777,V$11)+'СЕТ СН'!$F$9+СВЦЭМ!$D$10+'СЕТ СН'!$F$6-'СЕТ СН'!$F$19</f>
        <v>874.64002999000013</v>
      </c>
      <c r="W12" s="37">
        <f>SUMIFS(СВЦЭМ!$C$34:$C$777,СВЦЭМ!$A$34:$A$777,$A12,СВЦЭМ!$B$34:$B$777,W$11)+'СЕТ СН'!$F$9+СВЦЭМ!$D$10+'СЕТ СН'!$F$6-'СЕТ СН'!$F$19</f>
        <v>955.54631646999997</v>
      </c>
      <c r="X12" s="37">
        <f>SUMIFS(СВЦЭМ!$C$34:$C$777,СВЦЭМ!$A$34:$A$777,$A12,СВЦЭМ!$B$34:$B$777,X$11)+'СЕТ СН'!$F$9+СВЦЭМ!$D$10+'СЕТ СН'!$F$6-'СЕТ СН'!$F$19</f>
        <v>1027.88882457</v>
      </c>
      <c r="Y12" s="37">
        <f>SUMIFS(СВЦЭМ!$C$34:$C$777,СВЦЭМ!$A$34:$A$777,$A12,СВЦЭМ!$B$34:$B$777,Y$11)+'СЕТ СН'!$F$9+СВЦЭМ!$D$10+'СЕТ СН'!$F$6-'СЕТ СН'!$F$19</f>
        <v>1101.4192169200001</v>
      </c>
      <c r="AA12" s="38"/>
    </row>
    <row r="13" spans="1:27" ht="15.75" x14ac:dyDescent="0.2">
      <c r="A13" s="36">
        <f>A12+1</f>
        <v>43071</v>
      </c>
      <c r="B13" s="37">
        <f>SUMIFS(СВЦЭМ!$C$34:$C$777,СВЦЭМ!$A$34:$A$777,$A13,СВЦЭМ!$B$34:$B$777,B$11)+'СЕТ СН'!$F$9+СВЦЭМ!$D$10+'СЕТ СН'!$F$6-'СЕТ СН'!$F$19</f>
        <v>1141.4377694</v>
      </c>
      <c r="C13" s="37">
        <f>SUMIFS(СВЦЭМ!$C$34:$C$777,СВЦЭМ!$A$34:$A$777,$A13,СВЦЭМ!$B$34:$B$777,C$11)+'СЕТ СН'!$F$9+СВЦЭМ!$D$10+'СЕТ СН'!$F$6-'СЕТ СН'!$F$19</f>
        <v>1229.48447459</v>
      </c>
      <c r="D13" s="37">
        <f>SUMIFS(СВЦЭМ!$C$34:$C$777,СВЦЭМ!$A$34:$A$777,$A13,СВЦЭМ!$B$34:$B$777,D$11)+'СЕТ СН'!$F$9+СВЦЭМ!$D$10+'СЕТ СН'!$F$6-'СЕТ СН'!$F$19</f>
        <v>1233.30059895</v>
      </c>
      <c r="E13" s="37">
        <f>SUMIFS(СВЦЭМ!$C$34:$C$777,СВЦЭМ!$A$34:$A$777,$A13,СВЦЭМ!$B$34:$B$777,E$11)+'СЕТ СН'!$F$9+СВЦЭМ!$D$10+'СЕТ СН'!$F$6-'СЕТ СН'!$F$19</f>
        <v>1231.1633077700001</v>
      </c>
      <c r="F13" s="37">
        <f>SUMIFS(СВЦЭМ!$C$34:$C$777,СВЦЭМ!$A$34:$A$777,$A13,СВЦЭМ!$B$34:$B$777,F$11)+'СЕТ СН'!$F$9+СВЦЭМ!$D$10+'СЕТ СН'!$F$6-'СЕТ СН'!$F$19</f>
        <v>1231.8714840900002</v>
      </c>
      <c r="G13" s="37">
        <f>SUMIFS(СВЦЭМ!$C$34:$C$777,СВЦЭМ!$A$34:$A$777,$A13,СВЦЭМ!$B$34:$B$777,G$11)+'СЕТ СН'!$F$9+СВЦЭМ!$D$10+'СЕТ СН'!$F$6-'СЕТ СН'!$F$19</f>
        <v>1233.2431298800002</v>
      </c>
      <c r="H13" s="37">
        <f>SUMIFS(СВЦЭМ!$C$34:$C$777,СВЦЭМ!$A$34:$A$777,$A13,СВЦЭМ!$B$34:$B$777,H$11)+'СЕТ СН'!$F$9+СВЦЭМ!$D$10+'СЕТ СН'!$F$6-'СЕТ СН'!$F$19</f>
        <v>1226.16029108</v>
      </c>
      <c r="I13" s="37">
        <f>SUMIFS(СВЦЭМ!$C$34:$C$777,СВЦЭМ!$A$34:$A$777,$A13,СВЦЭМ!$B$34:$B$777,I$11)+'СЕТ СН'!$F$9+СВЦЭМ!$D$10+'СЕТ СН'!$F$6-'СЕТ СН'!$F$19</f>
        <v>1133.94316744</v>
      </c>
      <c r="J13" s="37">
        <f>SUMIFS(СВЦЭМ!$C$34:$C$777,СВЦЭМ!$A$34:$A$777,$A13,СВЦЭМ!$B$34:$B$777,J$11)+'СЕТ СН'!$F$9+СВЦЭМ!$D$10+'СЕТ СН'!$F$6-'СЕТ СН'!$F$19</f>
        <v>1043.2040647000001</v>
      </c>
      <c r="K13" s="37">
        <f>SUMIFS(СВЦЭМ!$C$34:$C$777,СВЦЭМ!$A$34:$A$777,$A13,СВЦЭМ!$B$34:$B$777,K$11)+'СЕТ СН'!$F$9+СВЦЭМ!$D$10+'СЕТ СН'!$F$6-'СЕТ СН'!$F$19</f>
        <v>994.78625379999994</v>
      </c>
      <c r="L13" s="37">
        <f>SUMIFS(СВЦЭМ!$C$34:$C$777,СВЦЭМ!$A$34:$A$777,$A13,СВЦЭМ!$B$34:$B$777,L$11)+'СЕТ СН'!$F$9+СВЦЭМ!$D$10+'СЕТ СН'!$F$6-'СЕТ СН'!$F$19</f>
        <v>875.29880442000012</v>
      </c>
      <c r="M13" s="37">
        <f>SUMIFS(СВЦЭМ!$C$34:$C$777,СВЦЭМ!$A$34:$A$777,$A13,СВЦЭМ!$B$34:$B$777,M$11)+'СЕТ СН'!$F$9+СВЦЭМ!$D$10+'СЕТ СН'!$F$6-'СЕТ СН'!$F$19</f>
        <v>860.49886143000003</v>
      </c>
      <c r="N13" s="37">
        <f>SUMIFS(СВЦЭМ!$C$34:$C$777,СВЦЭМ!$A$34:$A$777,$A13,СВЦЭМ!$B$34:$B$777,N$11)+'СЕТ СН'!$F$9+СВЦЭМ!$D$10+'СЕТ СН'!$F$6-'СЕТ СН'!$F$19</f>
        <v>854.5742506900001</v>
      </c>
      <c r="O13" s="37">
        <f>SUMIFS(СВЦЭМ!$C$34:$C$777,СВЦЭМ!$A$34:$A$777,$A13,СВЦЭМ!$B$34:$B$777,O$11)+'СЕТ СН'!$F$9+СВЦЭМ!$D$10+'СЕТ СН'!$F$6-'СЕТ СН'!$F$19</f>
        <v>846.57065370999999</v>
      </c>
      <c r="P13" s="37">
        <f>SUMIFS(СВЦЭМ!$C$34:$C$777,СВЦЭМ!$A$34:$A$777,$A13,СВЦЭМ!$B$34:$B$777,P$11)+'СЕТ СН'!$F$9+СВЦЭМ!$D$10+'СЕТ СН'!$F$6-'СЕТ СН'!$F$19</f>
        <v>838.13920000000007</v>
      </c>
      <c r="Q13" s="37">
        <f>SUMIFS(СВЦЭМ!$C$34:$C$777,СВЦЭМ!$A$34:$A$777,$A13,СВЦЭМ!$B$34:$B$777,Q$11)+'СЕТ СН'!$F$9+СВЦЭМ!$D$10+'СЕТ СН'!$F$6-'СЕТ СН'!$F$19</f>
        <v>842.01439929000026</v>
      </c>
      <c r="R13" s="37">
        <f>SUMIFS(СВЦЭМ!$C$34:$C$777,СВЦЭМ!$A$34:$A$777,$A13,СВЦЭМ!$B$34:$B$777,R$11)+'СЕТ СН'!$F$9+СВЦЭМ!$D$10+'СЕТ СН'!$F$6-'СЕТ СН'!$F$19</f>
        <v>846.45044430000007</v>
      </c>
      <c r="S13" s="37">
        <f>SUMIFS(СВЦЭМ!$C$34:$C$777,СВЦЭМ!$A$34:$A$777,$A13,СВЦЭМ!$B$34:$B$777,S$11)+'СЕТ СН'!$F$9+СВЦЭМ!$D$10+'СЕТ СН'!$F$6-'СЕТ СН'!$F$19</f>
        <v>865.95799761000012</v>
      </c>
      <c r="T13" s="37">
        <f>SUMIFS(СВЦЭМ!$C$34:$C$777,СВЦЭМ!$A$34:$A$777,$A13,СВЦЭМ!$B$34:$B$777,T$11)+'СЕТ СН'!$F$9+СВЦЭМ!$D$10+'СЕТ СН'!$F$6-'СЕТ СН'!$F$19</f>
        <v>903.00339794000001</v>
      </c>
      <c r="U13" s="37">
        <f>SUMIFS(СВЦЭМ!$C$34:$C$777,СВЦЭМ!$A$34:$A$777,$A13,СВЦЭМ!$B$34:$B$777,U$11)+'СЕТ СН'!$F$9+СВЦЭМ!$D$10+'СЕТ СН'!$F$6-'СЕТ СН'!$F$19</f>
        <v>943.66590780000024</v>
      </c>
      <c r="V13" s="37">
        <f>SUMIFS(СВЦЭМ!$C$34:$C$777,СВЦЭМ!$A$34:$A$777,$A13,СВЦЭМ!$B$34:$B$777,V$11)+'СЕТ СН'!$F$9+СВЦЭМ!$D$10+'СЕТ СН'!$F$6-'СЕТ СН'!$F$19</f>
        <v>945.60615012000017</v>
      </c>
      <c r="W13" s="37">
        <f>SUMIFS(СВЦЭМ!$C$34:$C$777,СВЦЭМ!$A$34:$A$777,$A13,СВЦЭМ!$B$34:$B$777,W$11)+'СЕТ СН'!$F$9+СВЦЭМ!$D$10+'СЕТ СН'!$F$6-'СЕТ СН'!$F$19</f>
        <v>980.77207313000008</v>
      </c>
      <c r="X13" s="37">
        <f>SUMIFS(СВЦЭМ!$C$34:$C$777,СВЦЭМ!$A$34:$A$777,$A13,СВЦЭМ!$B$34:$B$777,X$11)+'СЕТ СН'!$F$9+СВЦЭМ!$D$10+'СЕТ СН'!$F$6-'СЕТ СН'!$F$19</f>
        <v>1048.0566223800001</v>
      </c>
      <c r="Y13" s="37">
        <f>SUMIFS(СВЦЭМ!$C$34:$C$777,СВЦЭМ!$A$34:$A$777,$A13,СВЦЭМ!$B$34:$B$777,Y$11)+'СЕТ СН'!$F$9+СВЦЭМ!$D$10+'СЕТ СН'!$F$6-'СЕТ СН'!$F$19</f>
        <v>1089.7531622400002</v>
      </c>
    </row>
    <row r="14" spans="1:27" ht="15.75" x14ac:dyDescent="0.2">
      <c r="A14" s="36">
        <f t="shared" ref="A14:A42" si="0">A13+1</f>
        <v>43072</v>
      </c>
      <c r="B14" s="37">
        <f>SUMIFS(СВЦЭМ!$C$34:$C$777,СВЦЭМ!$A$34:$A$777,$A14,СВЦЭМ!$B$34:$B$777,B$11)+'СЕТ СН'!$F$9+СВЦЭМ!$D$10+'СЕТ СН'!$F$6-'СЕТ СН'!$F$19</f>
        <v>1149.7937991000001</v>
      </c>
      <c r="C14" s="37">
        <f>SUMIFS(СВЦЭМ!$C$34:$C$777,СВЦЭМ!$A$34:$A$777,$A14,СВЦЭМ!$B$34:$B$777,C$11)+'СЕТ СН'!$F$9+СВЦЭМ!$D$10+'СЕТ СН'!$F$6-'СЕТ СН'!$F$19</f>
        <v>1237.19330132</v>
      </c>
      <c r="D14" s="37">
        <f>SUMIFS(СВЦЭМ!$C$34:$C$777,СВЦЭМ!$A$34:$A$777,$A14,СВЦЭМ!$B$34:$B$777,D$11)+'СЕТ СН'!$F$9+СВЦЭМ!$D$10+'СЕТ СН'!$F$6-'СЕТ СН'!$F$19</f>
        <v>1241.96449994</v>
      </c>
      <c r="E14" s="37">
        <f>SUMIFS(СВЦЭМ!$C$34:$C$777,СВЦЭМ!$A$34:$A$777,$A14,СВЦЭМ!$B$34:$B$777,E$11)+'СЕТ СН'!$F$9+СВЦЭМ!$D$10+'СЕТ СН'!$F$6-'СЕТ СН'!$F$19</f>
        <v>1239.2719974400002</v>
      </c>
      <c r="F14" s="37">
        <f>SUMIFS(СВЦЭМ!$C$34:$C$777,СВЦЭМ!$A$34:$A$777,$A14,СВЦЭМ!$B$34:$B$777,F$11)+'СЕТ СН'!$F$9+СВЦЭМ!$D$10+'СЕТ СН'!$F$6-'СЕТ СН'!$F$19</f>
        <v>1237.5358017400001</v>
      </c>
      <c r="G14" s="37">
        <f>SUMIFS(СВЦЭМ!$C$34:$C$777,СВЦЭМ!$A$34:$A$777,$A14,СВЦЭМ!$B$34:$B$777,G$11)+'СЕТ СН'!$F$9+СВЦЭМ!$D$10+'СЕТ СН'!$F$6-'СЕТ СН'!$F$19</f>
        <v>1240.0315986800001</v>
      </c>
      <c r="H14" s="37">
        <f>SUMIFS(СВЦЭМ!$C$34:$C$777,СВЦЭМ!$A$34:$A$777,$A14,СВЦЭМ!$B$34:$B$777,H$11)+'СЕТ СН'!$F$9+СВЦЭМ!$D$10+'СЕТ СН'!$F$6-'СЕТ СН'!$F$19</f>
        <v>1231.4172293700001</v>
      </c>
      <c r="I14" s="37">
        <f>SUMIFS(СВЦЭМ!$C$34:$C$777,СВЦЭМ!$A$34:$A$777,$A14,СВЦЭМ!$B$34:$B$777,I$11)+'СЕТ СН'!$F$9+СВЦЭМ!$D$10+'СЕТ СН'!$F$6-'СЕТ СН'!$F$19</f>
        <v>1133.0764292700001</v>
      </c>
      <c r="J14" s="37">
        <f>SUMIFS(СВЦЭМ!$C$34:$C$777,СВЦЭМ!$A$34:$A$777,$A14,СВЦЭМ!$B$34:$B$777,J$11)+'СЕТ СН'!$F$9+СВЦЭМ!$D$10+'СЕТ СН'!$F$6-'СЕТ СН'!$F$19</f>
        <v>1037.6297052700002</v>
      </c>
      <c r="K14" s="37">
        <f>SUMIFS(СВЦЭМ!$C$34:$C$777,СВЦЭМ!$A$34:$A$777,$A14,СВЦЭМ!$B$34:$B$777,K$11)+'СЕТ СН'!$F$9+СВЦЭМ!$D$10+'СЕТ СН'!$F$6-'СЕТ СН'!$F$19</f>
        <v>956.69612559999996</v>
      </c>
      <c r="L14" s="37">
        <f>SUMIFS(СВЦЭМ!$C$34:$C$777,СВЦЭМ!$A$34:$A$777,$A14,СВЦЭМ!$B$34:$B$777,L$11)+'СЕТ СН'!$F$9+СВЦЭМ!$D$10+'СЕТ СН'!$F$6-'СЕТ СН'!$F$19</f>
        <v>872.54539040000009</v>
      </c>
      <c r="M14" s="37">
        <f>SUMIFS(СВЦЭМ!$C$34:$C$777,СВЦЭМ!$A$34:$A$777,$A14,СВЦЭМ!$B$34:$B$777,M$11)+'СЕТ СН'!$F$9+СВЦЭМ!$D$10+'СЕТ СН'!$F$6-'СЕТ СН'!$F$19</f>
        <v>861.68253451999999</v>
      </c>
      <c r="N14" s="37">
        <f>SUMIFS(СВЦЭМ!$C$34:$C$777,СВЦЭМ!$A$34:$A$777,$A14,СВЦЭМ!$B$34:$B$777,N$11)+'СЕТ СН'!$F$9+СВЦЭМ!$D$10+'СЕТ СН'!$F$6-'СЕТ СН'!$F$19</f>
        <v>853.80155846000025</v>
      </c>
      <c r="O14" s="37">
        <f>SUMIFS(СВЦЭМ!$C$34:$C$777,СВЦЭМ!$A$34:$A$777,$A14,СВЦЭМ!$B$34:$B$777,O$11)+'СЕТ СН'!$F$9+СВЦЭМ!$D$10+'СЕТ СН'!$F$6-'СЕТ СН'!$F$19</f>
        <v>852.18439048000005</v>
      </c>
      <c r="P14" s="37">
        <f>SUMIFS(СВЦЭМ!$C$34:$C$777,СВЦЭМ!$A$34:$A$777,$A14,СВЦЭМ!$B$34:$B$777,P$11)+'СЕТ СН'!$F$9+СВЦЭМ!$D$10+'СЕТ СН'!$F$6-'СЕТ СН'!$F$19</f>
        <v>848.27792673000022</v>
      </c>
      <c r="Q14" s="37">
        <f>SUMIFS(СВЦЭМ!$C$34:$C$777,СВЦЭМ!$A$34:$A$777,$A14,СВЦЭМ!$B$34:$B$777,Q$11)+'СЕТ СН'!$F$9+СВЦЭМ!$D$10+'СЕТ СН'!$F$6-'СЕТ СН'!$F$19</f>
        <v>847.25016980000009</v>
      </c>
      <c r="R14" s="37">
        <f>SUMIFS(СВЦЭМ!$C$34:$C$777,СВЦЭМ!$A$34:$A$777,$A14,СВЦЭМ!$B$34:$B$777,R$11)+'СЕТ СН'!$F$9+СВЦЭМ!$D$10+'СЕТ СН'!$F$6-'СЕТ СН'!$F$19</f>
        <v>849.01947889000007</v>
      </c>
      <c r="S14" s="37">
        <f>SUMIFS(СВЦЭМ!$C$34:$C$777,СВЦЭМ!$A$34:$A$777,$A14,СВЦЭМ!$B$34:$B$777,S$11)+'СЕТ СН'!$F$9+СВЦЭМ!$D$10+'СЕТ СН'!$F$6-'СЕТ СН'!$F$19</f>
        <v>869.56977610000013</v>
      </c>
      <c r="T14" s="37">
        <f>SUMIFS(СВЦЭМ!$C$34:$C$777,СВЦЭМ!$A$34:$A$777,$A14,СВЦЭМ!$B$34:$B$777,T$11)+'СЕТ СН'!$F$9+СВЦЭМ!$D$10+'СЕТ СН'!$F$6-'СЕТ СН'!$F$19</f>
        <v>923.45621323000023</v>
      </c>
      <c r="U14" s="37">
        <f>SUMIFS(СВЦЭМ!$C$34:$C$777,СВЦЭМ!$A$34:$A$777,$A14,СВЦЭМ!$B$34:$B$777,U$11)+'СЕТ СН'!$F$9+СВЦЭМ!$D$10+'СЕТ СН'!$F$6-'СЕТ СН'!$F$19</f>
        <v>991.75427446999993</v>
      </c>
      <c r="V14" s="37">
        <f>SUMIFS(СВЦЭМ!$C$34:$C$777,СВЦЭМ!$A$34:$A$777,$A14,СВЦЭМ!$B$34:$B$777,V$11)+'СЕТ СН'!$F$9+СВЦЭМ!$D$10+'СЕТ СН'!$F$6-'СЕТ СН'!$F$19</f>
        <v>963.1773518</v>
      </c>
      <c r="W14" s="37">
        <f>SUMIFS(СВЦЭМ!$C$34:$C$777,СВЦЭМ!$A$34:$A$777,$A14,СВЦЭМ!$B$34:$B$777,W$11)+'СЕТ СН'!$F$9+СВЦЭМ!$D$10+'СЕТ СН'!$F$6-'СЕТ СН'!$F$19</f>
        <v>988.18263815</v>
      </c>
      <c r="X14" s="37">
        <f>SUMIFS(СВЦЭМ!$C$34:$C$777,СВЦЭМ!$A$34:$A$777,$A14,СВЦЭМ!$B$34:$B$777,X$11)+'СЕТ СН'!$F$9+СВЦЭМ!$D$10+'СЕТ СН'!$F$6-'СЕТ СН'!$F$19</f>
        <v>1055.2256089900002</v>
      </c>
      <c r="Y14" s="37">
        <f>SUMIFS(СВЦЭМ!$C$34:$C$777,СВЦЭМ!$A$34:$A$777,$A14,СВЦЭМ!$B$34:$B$777,Y$11)+'СЕТ СН'!$F$9+СВЦЭМ!$D$10+'СЕТ СН'!$F$6-'СЕТ СН'!$F$19</f>
        <v>1098.2406436000001</v>
      </c>
    </row>
    <row r="15" spans="1:27" ht="15.75" x14ac:dyDescent="0.2">
      <c r="A15" s="36">
        <f t="shared" si="0"/>
        <v>43073</v>
      </c>
      <c r="B15" s="37">
        <f>SUMIFS(СВЦЭМ!$C$34:$C$777,СВЦЭМ!$A$34:$A$777,$A15,СВЦЭМ!$B$34:$B$777,B$11)+'СЕТ СН'!$F$9+СВЦЭМ!$D$10+'СЕТ СН'!$F$6-'СЕТ СН'!$F$19</f>
        <v>1150.2323403400001</v>
      </c>
      <c r="C15" s="37">
        <f>SUMIFS(СВЦЭМ!$C$34:$C$777,СВЦЭМ!$A$34:$A$777,$A15,СВЦЭМ!$B$34:$B$777,C$11)+'СЕТ СН'!$F$9+СВЦЭМ!$D$10+'СЕТ СН'!$F$6-'СЕТ СН'!$F$19</f>
        <v>1182.98612256</v>
      </c>
      <c r="D15" s="37">
        <f>SUMIFS(СВЦЭМ!$C$34:$C$777,СВЦЭМ!$A$34:$A$777,$A15,СВЦЭМ!$B$34:$B$777,D$11)+'СЕТ СН'!$F$9+СВЦЭМ!$D$10+'СЕТ СН'!$F$6-'СЕТ СН'!$F$19</f>
        <v>1218.0408203100001</v>
      </c>
      <c r="E15" s="37">
        <f>SUMIFS(СВЦЭМ!$C$34:$C$777,СВЦЭМ!$A$34:$A$777,$A15,СВЦЭМ!$B$34:$B$777,E$11)+'СЕТ СН'!$F$9+СВЦЭМ!$D$10+'СЕТ СН'!$F$6-'СЕТ СН'!$F$19</f>
        <v>1224.67384954</v>
      </c>
      <c r="F15" s="37">
        <f>SUMIFS(СВЦЭМ!$C$34:$C$777,СВЦЭМ!$A$34:$A$777,$A15,СВЦЭМ!$B$34:$B$777,F$11)+'СЕТ СН'!$F$9+СВЦЭМ!$D$10+'СЕТ СН'!$F$6-'СЕТ СН'!$F$19</f>
        <v>1219.8984582000001</v>
      </c>
      <c r="G15" s="37">
        <f>SUMIFS(СВЦЭМ!$C$34:$C$777,СВЦЭМ!$A$34:$A$777,$A15,СВЦЭМ!$B$34:$B$777,G$11)+'СЕТ СН'!$F$9+СВЦЭМ!$D$10+'СЕТ СН'!$F$6-'СЕТ СН'!$F$19</f>
        <v>1208.9119066600001</v>
      </c>
      <c r="H15" s="37">
        <f>SUMIFS(СВЦЭМ!$C$34:$C$777,СВЦЭМ!$A$34:$A$777,$A15,СВЦЭМ!$B$34:$B$777,H$11)+'СЕТ СН'!$F$9+СВЦЭМ!$D$10+'СЕТ СН'!$F$6-'СЕТ СН'!$F$19</f>
        <v>1165.5295382500001</v>
      </c>
      <c r="I15" s="37">
        <f>SUMIFS(СВЦЭМ!$C$34:$C$777,СВЦЭМ!$A$34:$A$777,$A15,СВЦЭМ!$B$34:$B$777,I$11)+'СЕТ СН'!$F$9+СВЦЭМ!$D$10+'СЕТ СН'!$F$6-'СЕТ СН'!$F$19</f>
        <v>1087.2185108200001</v>
      </c>
      <c r="J15" s="37">
        <f>SUMIFS(СВЦЭМ!$C$34:$C$777,СВЦЭМ!$A$34:$A$777,$A15,СВЦЭМ!$B$34:$B$777,J$11)+'СЕТ СН'!$F$9+СВЦЭМ!$D$10+'СЕТ СН'!$F$6-'СЕТ СН'!$F$19</f>
        <v>1055.25995515</v>
      </c>
      <c r="K15" s="37">
        <f>SUMIFS(СВЦЭМ!$C$34:$C$777,СВЦЭМ!$A$34:$A$777,$A15,СВЦЭМ!$B$34:$B$777,K$11)+'СЕТ СН'!$F$9+СВЦЭМ!$D$10+'СЕТ СН'!$F$6-'СЕТ СН'!$F$19</f>
        <v>949.47167436000018</v>
      </c>
      <c r="L15" s="37">
        <f>SUMIFS(СВЦЭМ!$C$34:$C$777,СВЦЭМ!$A$34:$A$777,$A15,СВЦЭМ!$B$34:$B$777,L$11)+'СЕТ СН'!$F$9+СВЦЭМ!$D$10+'СЕТ СН'!$F$6-'СЕТ СН'!$F$19</f>
        <v>893.23119511000004</v>
      </c>
      <c r="M15" s="37">
        <f>SUMIFS(СВЦЭМ!$C$34:$C$777,СВЦЭМ!$A$34:$A$777,$A15,СВЦЭМ!$B$34:$B$777,M$11)+'СЕТ СН'!$F$9+СВЦЭМ!$D$10+'СЕТ СН'!$F$6-'СЕТ СН'!$F$19</f>
        <v>867.89607822000016</v>
      </c>
      <c r="N15" s="37">
        <f>SUMIFS(СВЦЭМ!$C$34:$C$777,СВЦЭМ!$A$34:$A$777,$A15,СВЦЭМ!$B$34:$B$777,N$11)+'СЕТ СН'!$F$9+СВЦЭМ!$D$10+'СЕТ СН'!$F$6-'СЕТ СН'!$F$19</f>
        <v>926.23235346000001</v>
      </c>
      <c r="O15" s="37">
        <f>SUMIFS(СВЦЭМ!$C$34:$C$777,СВЦЭМ!$A$34:$A$777,$A15,СВЦЭМ!$B$34:$B$777,O$11)+'СЕТ СН'!$F$9+СВЦЭМ!$D$10+'СЕТ СН'!$F$6-'СЕТ СН'!$F$19</f>
        <v>931.60983815999998</v>
      </c>
      <c r="P15" s="37">
        <f>SUMIFS(СВЦЭМ!$C$34:$C$777,СВЦЭМ!$A$34:$A$777,$A15,СВЦЭМ!$B$34:$B$777,P$11)+'СЕТ СН'!$F$9+СВЦЭМ!$D$10+'СЕТ СН'!$F$6-'СЕТ СН'!$F$19</f>
        <v>940.09493850000013</v>
      </c>
      <c r="Q15" s="37">
        <f>SUMIFS(СВЦЭМ!$C$34:$C$777,СВЦЭМ!$A$34:$A$777,$A15,СВЦЭМ!$B$34:$B$777,Q$11)+'СЕТ СН'!$F$9+СВЦЭМ!$D$10+'СЕТ СН'!$F$6-'СЕТ СН'!$F$19</f>
        <v>941.36293584000009</v>
      </c>
      <c r="R15" s="37">
        <f>SUMIFS(СВЦЭМ!$C$34:$C$777,СВЦЭМ!$A$34:$A$777,$A15,СВЦЭМ!$B$34:$B$777,R$11)+'СЕТ СН'!$F$9+СВЦЭМ!$D$10+'СЕТ СН'!$F$6-'СЕТ СН'!$F$19</f>
        <v>946.47013392000008</v>
      </c>
      <c r="S15" s="37">
        <f>SUMIFS(СВЦЭМ!$C$34:$C$777,СВЦЭМ!$A$34:$A$777,$A15,СВЦЭМ!$B$34:$B$777,S$11)+'СЕТ СН'!$F$9+СВЦЭМ!$D$10+'СЕТ СН'!$F$6-'СЕТ СН'!$F$19</f>
        <v>869.95554837000009</v>
      </c>
      <c r="T15" s="37">
        <f>SUMIFS(СВЦЭМ!$C$34:$C$777,СВЦЭМ!$A$34:$A$777,$A15,СВЦЭМ!$B$34:$B$777,T$11)+'СЕТ СН'!$F$9+СВЦЭМ!$D$10+'СЕТ СН'!$F$6-'СЕТ СН'!$F$19</f>
        <v>872.1734977000001</v>
      </c>
      <c r="U15" s="37">
        <f>SUMIFS(СВЦЭМ!$C$34:$C$777,СВЦЭМ!$A$34:$A$777,$A15,СВЦЭМ!$B$34:$B$777,U$11)+'СЕТ СН'!$F$9+СВЦЭМ!$D$10+'СЕТ СН'!$F$6-'СЕТ СН'!$F$19</f>
        <v>855.97788388000004</v>
      </c>
      <c r="V15" s="37">
        <f>SUMIFS(СВЦЭМ!$C$34:$C$777,СВЦЭМ!$A$34:$A$777,$A15,СВЦЭМ!$B$34:$B$777,V$11)+'СЕТ СН'!$F$9+СВЦЭМ!$D$10+'СЕТ СН'!$F$6-'СЕТ СН'!$F$19</f>
        <v>856.09889171000009</v>
      </c>
      <c r="W15" s="37">
        <f>SUMIFS(СВЦЭМ!$C$34:$C$777,СВЦЭМ!$A$34:$A$777,$A15,СВЦЭМ!$B$34:$B$777,W$11)+'СЕТ СН'!$F$9+СВЦЭМ!$D$10+'СЕТ СН'!$F$6-'СЕТ СН'!$F$19</f>
        <v>933.62486936000005</v>
      </c>
      <c r="X15" s="37">
        <f>SUMIFS(СВЦЭМ!$C$34:$C$777,СВЦЭМ!$A$34:$A$777,$A15,СВЦЭМ!$B$34:$B$777,X$11)+'СЕТ СН'!$F$9+СВЦЭМ!$D$10+'СЕТ СН'!$F$6-'СЕТ СН'!$F$19</f>
        <v>1017.0999088800002</v>
      </c>
      <c r="Y15" s="37">
        <f>SUMIFS(СВЦЭМ!$C$34:$C$777,СВЦЭМ!$A$34:$A$777,$A15,СВЦЭМ!$B$34:$B$777,Y$11)+'СЕТ СН'!$F$9+СВЦЭМ!$D$10+'СЕТ СН'!$F$6-'СЕТ СН'!$F$19</f>
        <v>1069.2508413100002</v>
      </c>
    </row>
    <row r="16" spans="1:27" ht="15.75" x14ac:dyDescent="0.2">
      <c r="A16" s="36">
        <f t="shared" si="0"/>
        <v>43074</v>
      </c>
      <c r="B16" s="37">
        <f>SUMIFS(СВЦЭМ!$C$34:$C$777,СВЦЭМ!$A$34:$A$777,$A16,СВЦЭМ!$B$34:$B$777,B$11)+'СЕТ СН'!$F$9+СВЦЭМ!$D$10+'СЕТ СН'!$F$6-'СЕТ СН'!$F$19</f>
        <v>1141.8596982500001</v>
      </c>
      <c r="C16" s="37">
        <f>SUMIFS(СВЦЭМ!$C$34:$C$777,СВЦЭМ!$A$34:$A$777,$A16,СВЦЭМ!$B$34:$B$777,C$11)+'СЕТ СН'!$F$9+СВЦЭМ!$D$10+'СЕТ СН'!$F$6-'СЕТ СН'!$F$19</f>
        <v>1181.5640389300002</v>
      </c>
      <c r="D16" s="37">
        <f>SUMIFS(СВЦЭМ!$C$34:$C$777,СВЦЭМ!$A$34:$A$777,$A16,СВЦЭМ!$B$34:$B$777,D$11)+'СЕТ СН'!$F$9+СВЦЭМ!$D$10+'СЕТ СН'!$F$6-'СЕТ СН'!$F$19</f>
        <v>1225.5574015500001</v>
      </c>
      <c r="E16" s="37">
        <f>SUMIFS(СВЦЭМ!$C$34:$C$777,СВЦЭМ!$A$34:$A$777,$A16,СВЦЭМ!$B$34:$B$777,E$11)+'СЕТ СН'!$F$9+СВЦЭМ!$D$10+'СЕТ СН'!$F$6-'СЕТ СН'!$F$19</f>
        <v>1242.0585244900001</v>
      </c>
      <c r="F16" s="37">
        <f>SUMIFS(СВЦЭМ!$C$34:$C$777,СВЦЭМ!$A$34:$A$777,$A16,СВЦЭМ!$B$34:$B$777,F$11)+'СЕТ СН'!$F$9+СВЦЭМ!$D$10+'СЕТ СН'!$F$6-'СЕТ СН'!$F$19</f>
        <v>1233.5802429600001</v>
      </c>
      <c r="G16" s="37">
        <f>SUMIFS(СВЦЭМ!$C$34:$C$777,СВЦЭМ!$A$34:$A$777,$A16,СВЦЭМ!$B$34:$B$777,G$11)+'СЕТ СН'!$F$9+СВЦЭМ!$D$10+'СЕТ СН'!$F$6-'СЕТ СН'!$F$19</f>
        <v>1217.0231159100001</v>
      </c>
      <c r="H16" s="37">
        <f>SUMIFS(СВЦЭМ!$C$34:$C$777,СВЦЭМ!$A$34:$A$777,$A16,СВЦЭМ!$B$34:$B$777,H$11)+'СЕТ СН'!$F$9+СВЦЭМ!$D$10+'СЕТ СН'!$F$6-'СЕТ СН'!$F$19</f>
        <v>1144.3831454600002</v>
      </c>
      <c r="I16" s="37">
        <f>SUMIFS(СВЦЭМ!$C$34:$C$777,СВЦЭМ!$A$34:$A$777,$A16,СВЦЭМ!$B$34:$B$777,I$11)+'СЕТ СН'!$F$9+СВЦЭМ!$D$10+'СЕТ СН'!$F$6-'СЕТ СН'!$F$19</f>
        <v>1112.14500462</v>
      </c>
      <c r="J16" s="37">
        <f>SUMIFS(СВЦЭМ!$C$34:$C$777,СВЦЭМ!$A$34:$A$777,$A16,СВЦЭМ!$B$34:$B$777,J$11)+'СЕТ СН'!$F$9+СВЦЭМ!$D$10+'СЕТ СН'!$F$6-'СЕТ СН'!$F$19</f>
        <v>1053.0086371100001</v>
      </c>
      <c r="K16" s="37">
        <f>SUMIFS(СВЦЭМ!$C$34:$C$777,СВЦЭМ!$A$34:$A$777,$A16,СВЦЭМ!$B$34:$B$777,K$11)+'СЕТ СН'!$F$9+СВЦЭМ!$D$10+'СЕТ СН'!$F$6-'СЕТ СН'!$F$19</f>
        <v>985.92041431999996</v>
      </c>
      <c r="L16" s="37">
        <f>SUMIFS(СВЦЭМ!$C$34:$C$777,СВЦЭМ!$A$34:$A$777,$A16,СВЦЭМ!$B$34:$B$777,L$11)+'СЕТ СН'!$F$9+СВЦЭМ!$D$10+'СЕТ СН'!$F$6-'СЕТ СН'!$F$19</f>
        <v>920.90791364999995</v>
      </c>
      <c r="M16" s="37">
        <f>SUMIFS(СВЦЭМ!$C$34:$C$777,СВЦЭМ!$A$34:$A$777,$A16,СВЦЭМ!$B$34:$B$777,M$11)+'СЕТ СН'!$F$9+СВЦЭМ!$D$10+'СЕТ СН'!$F$6-'СЕТ СН'!$F$19</f>
        <v>905.39900258000011</v>
      </c>
      <c r="N16" s="37">
        <f>SUMIFS(СВЦЭМ!$C$34:$C$777,СВЦЭМ!$A$34:$A$777,$A16,СВЦЭМ!$B$34:$B$777,N$11)+'СЕТ СН'!$F$9+СВЦЭМ!$D$10+'СЕТ СН'!$F$6-'СЕТ СН'!$F$19</f>
        <v>918.15397454000004</v>
      </c>
      <c r="O16" s="37">
        <f>SUMIFS(СВЦЭМ!$C$34:$C$777,СВЦЭМ!$A$34:$A$777,$A16,СВЦЭМ!$B$34:$B$777,O$11)+'СЕТ СН'!$F$9+СВЦЭМ!$D$10+'СЕТ СН'!$F$6-'СЕТ СН'!$F$19</f>
        <v>927.20642901000019</v>
      </c>
      <c r="P16" s="37">
        <f>SUMIFS(СВЦЭМ!$C$34:$C$777,СВЦЭМ!$A$34:$A$777,$A16,СВЦЭМ!$B$34:$B$777,P$11)+'СЕТ СН'!$F$9+СВЦЭМ!$D$10+'СЕТ СН'!$F$6-'СЕТ СН'!$F$19</f>
        <v>935.25989935999996</v>
      </c>
      <c r="Q16" s="37">
        <f>SUMIFS(СВЦЭМ!$C$34:$C$777,СВЦЭМ!$A$34:$A$777,$A16,СВЦЭМ!$B$34:$B$777,Q$11)+'СЕТ СН'!$F$9+СВЦЭМ!$D$10+'СЕТ СН'!$F$6-'СЕТ СН'!$F$19</f>
        <v>942.04671688000008</v>
      </c>
      <c r="R16" s="37">
        <f>SUMIFS(СВЦЭМ!$C$34:$C$777,СВЦЭМ!$A$34:$A$777,$A16,СВЦЭМ!$B$34:$B$777,R$11)+'СЕТ СН'!$F$9+СВЦЭМ!$D$10+'СЕТ СН'!$F$6-'СЕТ СН'!$F$19</f>
        <v>933.71393801000022</v>
      </c>
      <c r="S16" s="37">
        <f>SUMIFS(СВЦЭМ!$C$34:$C$777,СВЦЭМ!$A$34:$A$777,$A16,СВЦЭМ!$B$34:$B$777,S$11)+'СЕТ СН'!$F$9+СВЦЭМ!$D$10+'СЕТ СН'!$F$6-'СЕТ СН'!$F$19</f>
        <v>905.78246633000026</v>
      </c>
      <c r="T16" s="37">
        <f>SUMIFS(СВЦЭМ!$C$34:$C$777,СВЦЭМ!$A$34:$A$777,$A16,СВЦЭМ!$B$34:$B$777,T$11)+'СЕТ СН'!$F$9+СВЦЭМ!$D$10+'СЕТ СН'!$F$6-'СЕТ СН'!$F$19</f>
        <v>871.00551807000011</v>
      </c>
      <c r="U16" s="37">
        <f>SUMIFS(СВЦЭМ!$C$34:$C$777,СВЦЭМ!$A$34:$A$777,$A16,СВЦЭМ!$B$34:$B$777,U$11)+'СЕТ СН'!$F$9+СВЦЭМ!$D$10+'СЕТ СН'!$F$6-'СЕТ СН'!$F$19</f>
        <v>878.61506516000009</v>
      </c>
      <c r="V16" s="37">
        <f>SUMIFS(СВЦЭМ!$C$34:$C$777,СВЦЭМ!$A$34:$A$777,$A16,СВЦЭМ!$B$34:$B$777,V$11)+'СЕТ СН'!$F$9+СВЦЭМ!$D$10+'СЕТ СН'!$F$6-'СЕТ СН'!$F$19</f>
        <v>897.77103471999999</v>
      </c>
      <c r="W16" s="37">
        <f>SUMIFS(СВЦЭМ!$C$34:$C$777,СВЦЭМ!$A$34:$A$777,$A16,СВЦЭМ!$B$34:$B$777,W$11)+'СЕТ СН'!$F$9+СВЦЭМ!$D$10+'СЕТ СН'!$F$6-'СЕТ СН'!$F$19</f>
        <v>955.72773340000003</v>
      </c>
      <c r="X16" s="37">
        <f>SUMIFS(СВЦЭМ!$C$34:$C$777,СВЦЭМ!$A$34:$A$777,$A16,СВЦЭМ!$B$34:$B$777,X$11)+'СЕТ СН'!$F$9+СВЦЭМ!$D$10+'СЕТ СН'!$F$6-'СЕТ СН'!$F$19</f>
        <v>1026.5687484100001</v>
      </c>
      <c r="Y16" s="37">
        <f>SUMIFS(СВЦЭМ!$C$34:$C$777,СВЦЭМ!$A$34:$A$777,$A16,СВЦЭМ!$B$34:$B$777,Y$11)+'СЕТ СН'!$F$9+СВЦЭМ!$D$10+'СЕТ СН'!$F$6-'СЕТ СН'!$F$19</f>
        <v>1110.0177872100001</v>
      </c>
    </row>
    <row r="17" spans="1:25" ht="15.75" x14ac:dyDescent="0.2">
      <c r="A17" s="36">
        <f t="shared" si="0"/>
        <v>43075</v>
      </c>
      <c r="B17" s="37">
        <f>SUMIFS(СВЦЭМ!$C$34:$C$777,СВЦЭМ!$A$34:$A$777,$A17,СВЦЭМ!$B$34:$B$777,B$11)+'СЕТ СН'!$F$9+СВЦЭМ!$D$10+'СЕТ СН'!$F$6-'СЕТ СН'!$F$19</f>
        <v>1152.9456447500002</v>
      </c>
      <c r="C17" s="37">
        <f>SUMIFS(СВЦЭМ!$C$34:$C$777,СВЦЭМ!$A$34:$A$777,$A17,СВЦЭМ!$B$34:$B$777,C$11)+'СЕТ СН'!$F$9+СВЦЭМ!$D$10+'СЕТ СН'!$F$6-'СЕТ СН'!$F$19</f>
        <v>1190.9180189200001</v>
      </c>
      <c r="D17" s="37">
        <f>SUMIFS(СВЦЭМ!$C$34:$C$777,СВЦЭМ!$A$34:$A$777,$A17,СВЦЭМ!$B$34:$B$777,D$11)+'СЕТ СН'!$F$9+СВЦЭМ!$D$10+'СЕТ СН'!$F$6-'СЕТ СН'!$F$19</f>
        <v>1239.7264379600001</v>
      </c>
      <c r="E17" s="37">
        <f>SUMIFS(СВЦЭМ!$C$34:$C$777,СВЦЭМ!$A$34:$A$777,$A17,СВЦЭМ!$B$34:$B$777,E$11)+'СЕТ СН'!$F$9+СВЦЭМ!$D$10+'СЕТ СН'!$F$6-'СЕТ СН'!$F$19</f>
        <v>1249.72154129</v>
      </c>
      <c r="F17" s="37">
        <f>SUMIFS(СВЦЭМ!$C$34:$C$777,СВЦЭМ!$A$34:$A$777,$A17,СВЦЭМ!$B$34:$B$777,F$11)+'СЕТ СН'!$F$9+СВЦЭМ!$D$10+'СЕТ СН'!$F$6-'СЕТ СН'!$F$19</f>
        <v>1248.5591308200001</v>
      </c>
      <c r="G17" s="37">
        <f>SUMIFS(СВЦЭМ!$C$34:$C$777,СВЦЭМ!$A$34:$A$777,$A17,СВЦЭМ!$B$34:$B$777,G$11)+'СЕТ СН'!$F$9+СВЦЭМ!$D$10+'СЕТ СН'!$F$6-'СЕТ СН'!$F$19</f>
        <v>1231.2056111900001</v>
      </c>
      <c r="H17" s="37">
        <f>SUMIFS(СВЦЭМ!$C$34:$C$777,СВЦЭМ!$A$34:$A$777,$A17,СВЦЭМ!$B$34:$B$777,H$11)+'СЕТ СН'!$F$9+СВЦЭМ!$D$10+'СЕТ СН'!$F$6-'СЕТ СН'!$F$19</f>
        <v>1158.96230661</v>
      </c>
      <c r="I17" s="37">
        <f>SUMIFS(СВЦЭМ!$C$34:$C$777,СВЦЭМ!$A$34:$A$777,$A17,СВЦЭМ!$B$34:$B$777,I$11)+'СЕТ СН'!$F$9+СВЦЭМ!$D$10+'СЕТ СН'!$F$6-'СЕТ СН'!$F$19</f>
        <v>1132.3909195000001</v>
      </c>
      <c r="J17" s="37">
        <f>SUMIFS(СВЦЭМ!$C$34:$C$777,СВЦЭМ!$A$34:$A$777,$A17,СВЦЭМ!$B$34:$B$777,J$11)+'СЕТ СН'!$F$9+СВЦЭМ!$D$10+'СЕТ СН'!$F$6-'СЕТ СН'!$F$19</f>
        <v>1077.8649781300001</v>
      </c>
      <c r="K17" s="37">
        <f>SUMIFS(СВЦЭМ!$C$34:$C$777,СВЦЭМ!$A$34:$A$777,$A17,СВЦЭМ!$B$34:$B$777,K$11)+'СЕТ СН'!$F$9+СВЦЭМ!$D$10+'СЕТ СН'!$F$6-'СЕТ СН'!$F$19</f>
        <v>1042.5982075900001</v>
      </c>
      <c r="L17" s="37">
        <f>SUMIFS(СВЦЭМ!$C$34:$C$777,СВЦЭМ!$A$34:$A$777,$A17,СВЦЭМ!$B$34:$B$777,L$11)+'СЕТ СН'!$F$9+СВЦЭМ!$D$10+'СЕТ СН'!$F$6-'СЕТ СН'!$F$19</f>
        <v>980.47167099000012</v>
      </c>
      <c r="M17" s="37">
        <f>SUMIFS(СВЦЭМ!$C$34:$C$777,СВЦЭМ!$A$34:$A$777,$A17,СВЦЭМ!$B$34:$B$777,M$11)+'СЕТ СН'!$F$9+СВЦЭМ!$D$10+'СЕТ СН'!$F$6-'СЕТ СН'!$F$19</f>
        <v>973.54842458000007</v>
      </c>
      <c r="N17" s="37">
        <f>SUMIFS(СВЦЭМ!$C$34:$C$777,СВЦЭМ!$A$34:$A$777,$A17,СВЦЭМ!$B$34:$B$777,N$11)+'СЕТ СН'!$F$9+СВЦЭМ!$D$10+'СЕТ СН'!$F$6-'СЕТ СН'!$F$19</f>
        <v>971.31468445000019</v>
      </c>
      <c r="O17" s="37">
        <f>SUMIFS(СВЦЭМ!$C$34:$C$777,СВЦЭМ!$A$34:$A$777,$A17,СВЦЭМ!$B$34:$B$777,O$11)+'СЕТ СН'!$F$9+СВЦЭМ!$D$10+'СЕТ СН'!$F$6-'СЕТ СН'!$F$19</f>
        <v>971.18583552000018</v>
      </c>
      <c r="P17" s="37">
        <f>SUMIFS(СВЦЭМ!$C$34:$C$777,СВЦЭМ!$A$34:$A$777,$A17,СВЦЭМ!$B$34:$B$777,P$11)+'СЕТ СН'!$F$9+СВЦЭМ!$D$10+'СЕТ СН'!$F$6-'СЕТ СН'!$F$19</f>
        <v>981.05176931000005</v>
      </c>
      <c r="Q17" s="37">
        <f>SUMIFS(СВЦЭМ!$C$34:$C$777,СВЦЭМ!$A$34:$A$777,$A17,СВЦЭМ!$B$34:$B$777,Q$11)+'СЕТ СН'!$F$9+СВЦЭМ!$D$10+'СЕТ СН'!$F$6-'СЕТ СН'!$F$19</f>
        <v>985.17079252000008</v>
      </c>
      <c r="R17" s="37">
        <f>SUMIFS(СВЦЭМ!$C$34:$C$777,СВЦЭМ!$A$34:$A$777,$A17,СВЦЭМ!$B$34:$B$777,R$11)+'СЕТ СН'!$F$9+СВЦЭМ!$D$10+'СЕТ СН'!$F$6-'СЕТ СН'!$F$19</f>
        <v>984.26982496000005</v>
      </c>
      <c r="S17" s="37">
        <f>SUMIFS(СВЦЭМ!$C$34:$C$777,СВЦЭМ!$A$34:$A$777,$A17,СВЦЭМ!$B$34:$B$777,S$11)+'СЕТ СН'!$F$9+СВЦЭМ!$D$10+'СЕТ СН'!$F$6-'СЕТ СН'!$F$19</f>
        <v>958.98071748000007</v>
      </c>
      <c r="T17" s="37">
        <f>SUMIFS(СВЦЭМ!$C$34:$C$777,СВЦЭМ!$A$34:$A$777,$A17,СВЦЭМ!$B$34:$B$777,T$11)+'СЕТ СН'!$F$9+СВЦЭМ!$D$10+'СЕТ СН'!$F$6-'СЕТ СН'!$F$19</f>
        <v>927.16345034000005</v>
      </c>
      <c r="U17" s="37">
        <f>SUMIFS(СВЦЭМ!$C$34:$C$777,СВЦЭМ!$A$34:$A$777,$A17,СВЦЭМ!$B$34:$B$777,U$11)+'СЕТ СН'!$F$9+СВЦЭМ!$D$10+'СЕТ СН'!$F$6-'СЕТ СН'!$F$19</f>
        <v>931.51149230999999</v>
      </c>
      <c r="V17" s="37">
        <f>SUMIFS(СВЦЭМ!$C$34:$C$777,СВЦЭМ!$A$34:$A$777,$A17,СВЦЭМ!$B$34:$B$777,V$11)+'СЕТ СН'!$F$9+СВЦЭМ!$D$10+'СЕТ СН'!$F$6-'СЕТ СН'!$F$19</f>
        <v>945.98547697000004</v>
      </c>
      <c r="W17" s="37">
        <f>SUMIFS(СВЦЭМ!$C$34:$C$777,СВЦЭМ!$A$34:$A$777,$A17,СВЦЭМ!$B$34:$B$777,W$11)+'СЕТ СН'!$F$9+СВЦЭМ!$D$10+'СЕТ СН'!$F$6-'СЕТ СН'!$F$19</f>
        <v>1003.8444038600001</v>
      </c>
      <c r="X17" s="37">
        <f>SUMIFS(СВЦЭМ!$C$34:$C$777,СВЦЭМ!$A$34:$A$777,$A17,СВЦЭМ!$B$34:$B$777,X$11)+'СЕТ СН'!$F$9+СВЦЭМ!$D$10+'СЕТ СН'!$F$6-'СЕТ СН'!$F$19</f>
        <v>1081.8869229000002</v>
      </c>
      <c r="Y17" s="37">
        <f>SUMIFS(СВЦЭМ!$C$34:$C$777,СВЦЭМ!$A$34:$A$777,$A17,СВЦЭМ!$B$34:$B$777,Y$11)+'СЕТ СН'!$F$9+СВЦЭМ!$D$10+'СЕТ СН'!$F$6-'СЕТ СН'!$F$19</f>
        <v>1151.3040777000001</v>
      </c>
    </row>
    <row r="18" spans="1:25" ht="15.75" x14ac:dyDescent="0.2">
      <c r="A18" s="36">
        <f t="shared" si="0"/>
        <v>43076</v>
      </c>
      <c r="B18" s="37">
        <f>SUMIFS(СВЦЭМ!$C$34:$C$777,СВЦЭМ!$A$34:$A$777,$A18,СВЦЭМ!$B$34:$B$777,B$11)+'СЕТ СН'!$F$9+СВЦЭМ!$D$10+'СЕТ СН'!$F$6-'СЕТ СН'!$F$19</f>
        <v>1172.35215279</v>
      </c>
      <c r="C18" s="37">
        <f>SUMIFS(СВЦЭМ!$C$34:$C$777,СВЦЭМ!$A$34:$A$777,$A18,СВЦЭМ!$B$34:$B$777,C$11)+'СЕТ СН'!$F$9+СВЦЭМ!$D$10+'СЕТ СН'!$F$6-'СЕТ СН'!$F$19</f>
        <v>1231.59765257</v>
      </c>
      <c r="D18" s="37">
        <f>SUMIFS(СВЦЭМ!$C$34:$C$777,СВЦЭМ!$A$34:$A$777,$A18,СВЦЭМ!$B$34:$B$777,D$11)+'СЕТ СН'!$F$9+СВЦЭМ!$D$10+'СЕТ СН'!$F$6-'СЕТ СН'!$F$19</f>
        <v>1263.80708157</v>
      </c>
      <c r="E18" s="37">
        <f>SUMIFS(СВЦЭМ!$C$34:$C$777,СВЦЭМ!$A$34:$A$777,$A18,СВЦЭМ!$B$34:$B$777,E$11)+'СЕТ СН'!$F$9+СВЦЭМ!$D$10+'СЕТ СН'!$F$6-'СЕТ СН'!$F$19</f>
        <v>1273.3709687800001</v>
      </c>
      <c r="F18" s="37">
        <f>SUMIFS(СВЦЭМ!$C$34:$C$777,СВЦЭМ!$A$34:$A$777,$A18,СВЦЭМ!$B$34:$B$777,F$11)+'СЕТ СН'!$F$9+СВЦЭМ!$D$10+'СЕТ СН'!$F$6-'СЕТ СН'!$F$19</f>
        <v>1275.20884619</v>
      </c>
      <c r="G18" s="37">
        <f>SUMIFS(СВЦЭМ!$C$34:$C$777,СВЦЭМ!$A$34:$A$777,$A18,СВЦЭМ!$B$34:$B$777,G$11)+'СЕТ СН'!$F$9+СВЦЭМ!$D$10+'СЕТ СН'!$F$6-'СЕТ СН'!$F$19</f>
        <v>1270.8329574200002</v>
      </c>
      <c r="H18" s="37">
        <f>SUMIFS(СВЦЭМ!$C$34:$C$777,СВЦЭМ!$A$34:$A$777,$A18,СВЦЭМ!$B$34:$B$777,H$11)+'СЕТ СН'!$F$9+СВЦЭМ!$D$10+'СЕТ СН'!$F$6-'СЕТ СН'!$F$19</f>
        <v>1213.85505461</v>
      </c>
      <c r="I18" s="37">
        <f>SUMIFS(СВЦЭМ!$C$34:$C$777,СВЦЭМ!$A$34:$A$777,$A18,СВЦЭМ!$B$34:$B$777,I$11)+'СЕТ СН'!$F$9+СВЦЭМ!$D$10+'СЕТ СН'!$F$6-'СЕТ СН'!$F$19</f>
        <v>1148.3814961500002</v>
      </c>
      <c r="J18" s="37">
        <f>SUMIFS(СВЦЭМ!$C$34:$C$777,СВЦЭМ!$A$34:$A$777,$A18,СВЦЭМ!$B$34:$B$777,J$11)+'СЕТ СН'!$F$9+СВЦЭМ!$D$10+'СЕТ СН'!$F$6-'СЕТ СН'!$F$19</f>
        <v>1090.2544215800001</v>
      </c>
      <c r="K18" s="37">
        <f>SUMIFS(СВЦЭМ!$C$34:$C$777,СВЦЭМ!$A$34:$A$777,$A18,СВЦЭМ!$B$34:$B$777,K$11)+'СЕТ СН'!$F$9+СВЦЭМ!$D$10+'СЕТ СН'!$F$6-'СЕТ СН'!$F$19</f>
        <v>1023.9555761700001</v>
      </c>
      <c r="L18" s="37">
        <f>SUMIFS(СВЦЭМ!$C$34:$C$777,СВЦЭМ!$A$34:$A$777,$A18,СВЦЭМ!$B$34:$B$777,L$11)+'СЕТ СН'!$F$9+СВЦЭМ!$D$10+'СЕТ СН'!$F$6-'СЕТ СН'!$F$19</f>
        <v>946.19619549000004</v>
      </c>
      <c r="M18" s="37">
        <f>SUMIFS(СВЦЭМ!$C$34:$C$777,СВЦЭМ!$A$34:$A$777,$A18,СВЦЭМ!$B$34:$B$777,M$11)+'СЕТ СН'!$F$9+СВЦЭМ!$D$10+'СЕТ СН'!$F$6-'СЕТ СН'!$F$19</f>
        <v>936.26301369000021</v>
      </c>
      <c r="N18" s="37">
        <f>SUMIFS(СВЦЭМ!$C$34:$C$777,СВЦЭМ!$A$34:$A$777,$A18,СВЦЭМ!$B$34:$B$777,N$11)+'СЕТ СН'!$F$9+СВЦЭМ!$D$10+'СЕТ СН'!$F$6-'СЕТ СН'!$F$19</f>
        <v>960.24647421999998</v>
      </c>
      <c r="O18" s="37">
        <f>SUMIFS(СВЦЭМ!$C$34:$C$777,СВЦЭМ!$A$34:$A$777,$A18,СВЦЭМ!$B$34:$B$777,O$11)+'СЕТ СН'!$F$9+СВЦЭМ!$D$10+'СЕТ СН'!$F$6-'СЕТ СН'!$F$19</f>
        <v>969.15858673000002</v>
      </c>
      <c r="P18" s="37">
        <f>SUMIFS(СВЦЭМ!$C$34:$C$777,СВЦЭМ!$A$34:$A$777,$A18,СВЦЭМ!$B$34:$B$777,P$11)+'СЕТ СН'!$F$9+СВЦЭМ!$D$10+'СЕТ СН'!$F$6-'СЕТ СН'!$F$19</f>
        <v>980.77267713000015</v>
      </c>
      <c r="Q18" s="37">
        <f>SUMIFS(СВЦЭМ!$C$34:$C$777,СВЦЭМ!$A$34:$A$777,$A18,СВЦЭМ!$B$34:$B$777,Q$11)+'СЕТ СН'!$F$9+СВЦЭМ!$D$10+'СЕТ СН'!$F$6-'СЕТ СН'!$F$19</f>
        <v>984.26970116000007</v>
      </c>
      <c r="R18" s="37">
        <f>SUMIFS(СВЦЭМ!$C$34:$C$777,СВЦЭМ!$A$34:$A$777,$A18,СВЦЭМ!$B$34:$B$777,R$11)+'СЕТ СН'!$F$9+СВЦЭМ!$D$10+'СЕТ СН'!$F$6-'СЕТ СН'!$F$19</f>
        <v>978.45624294000004</v>
      </c>
      <c r="S18" s="37">
        <f>SUMIFS(СВЦЭМ!$C$34:$C$777,СВЦЭМ!$A$34:$A$777,$A18,СВЦЭМ!$B$34:$B$777,S$11)+'СЕТ СН'!$F$9+СВЦЭМ!$D$10+'СЕТ СН'!$F$6-'СЕТ СН'!$F$19</f>
        <v>950.1536202000002</v>
      </c>
      <c r="T18" s="37">
        <f>SUMIFS(СВЦЭМ!$C$34:$C$777,СВЦЭМ!$A$34:$A$777,$A18,СВЦЭМ!$B$34:$B$777,T$11)+'СЕТ СН'!$F$9+СВЦЭМ!$D$10+'СЕТ СН'!$F$6-'СЕТ СН'!$F$19</f>
        <v>918.79739135</v>
      </c>
      <c r="U18" s="37">
        <f>SUMIFS(СВЦЭМ!$C$34:$C$777,СВЦЭМ!$A$34:$A$777,$A18,СВЦЭМ!$B$34:$B$777,U$11)+'СЕТ СН'!$F$9+СВЦЭМ!$D$10+'СЕТ СН'!$F$6-'СЕТ СН'!$F$19</f>
        <v>920.24145410000006</v>
      </c>
      <c r="V18" s="37">
        <f>SUMIFS(СВЦЭМ!$C$34:$C$777,СВЦЭМ!$A$34:$A$777,$A18,СВЦЭМ!$B$34:$B$777,V$11)+'СЕТ СН'!$F$9+СВЦЭМ!$D$10+'СЕТ СН'!$F$6-'СЕТ СН'!$F$19</f>
        <v>935.04937783000014</v>
      </c>
      <c r="W18" s="37">
        <f>SUMIFS(СВЦЭМ!$C$34:$C$777,СВЦЭМ!$A$34:$A$777,$A18,СВЦЭМ!$B$34:$B$777,W$11)+'СЕТ СН'!$F$9+СВЦЭМ!$D$10+'СЕТ СН'!$F$6-'СЕТ СН'!$F$19</f>
        <v>992.9107630200001</v>
      </c>
      <c r="X18" s="37">
        <f>SUMIFS(СВЦЭМ!$C$34:$C$777,СВЦЭМ!$A$34:$A$777,$A18,СВЦЭМ!$B$34:$B$777,X$11)+'СЕТ СН'!$F$9+СВЦЭМ!$D$10+'СЕТ СН'!$F$6-'СЕТ СН'!$F$19</f>
        <v>1076.20890577</v>
      </c>
      <c r="Y18" s="37">
        <f>SUMIFS(СВЦЭМ!$C$34:$C$777,СВЦЭМ!$A$34:$A$777,$A18,СВЦЭМ!$B$34:$B$777,Y$11)+'СЕТ СН'!$F$9+СВЦЭМ!$D$10+'СЕТ СН'!$F$6-'СЕТ СН'!$F$19</f>
        <v>1157.51720806</v>
      </c>
    </row>
    <row r="19" spans="1:25" ht="15.75" x14ac:dyDescent="0.2">
      <c r="A19" s="36">
        <f t="shared" si="0"/>
        <v>43077</v>
      </c>
      <c r="B19" s="37">
        <f>SUMIFS(СВЦЭМ!$C$34:$C$777,СВЦЭМ!$A$34:$A$777,$A19,СВЦЭМ!$B$34:$B$777,B$11)+'СЕТ СН'!$F$9+СВЦЭМ!$D$10+'СЕТ СН'!$F$6-'СЕТ СН'!$F$19</f>
        <v>1124.4194403500001</v>
      </c>
      <c r="C19" s="37">
        <f>SUMIFS(СВЦЭМ!$C$34:$C$777,СВЦЭМ!$A$34:$A$777,$A19,СВЦЭМ!$B$34:$B$777,C$11)+'СЕТ СН'!$F$9+СВЦЭМ!$D$10+'СЕТ СН'!$F$6-'СЕТ СН'!$F$19</f>
        <v>1177.65288231</v>
      </c>
      <c r="D19" s="37">
        <f>SUMIFS(СВЦЭМ!$C$34:$C$777,СВЦЭМ!$A$34:$A$777,$A19,СВЦЭМ!$B$34:$B$777,D$11)+'СЕТ СН'!$F$9+СВЦЭМ!$D$10+'СЕТ СН'!$F$6-'СЕТ СН'!$F$19</f>
        <v>1220.1807423100001</v>
      </c>
      <c r="E19" s="37">
        <f>SUMIFS(СВЦЭМ!$C$34:$C$777,СВЦЭМ!$A$34:$A$777,$A19,СВЦЭМ!$B$34:$B$777,E$11)+'СЕТ СН'!$F$9+СВЦЭМ!$D$10+'СЕТ СН'!$F$6-'СЕТ СН'!$F$19</f>
        <v>1235.72460346</v>
      </c>
      <c r="F19" s="37">
        <f>SUMIFS(СВЦЭМ!$C$34:$C$777,СВЦЭМ!$A$34:$A$777,$A19,СВЦЭМ!$B$34:$B$777,F$11)+'СЕТ СН'!$F$9+СВЦЭМ!$D$10+'СЕТ СН'!$F$6-'СЕТ СН'!$F$19</f>
        <v>1255.2461399900001</v>
      </c>
      <c r="G19" s="37">
        <f>SUMIFS(СВЦЭМ!$C$34:$C$777,СВЦЭМ!$A$34:$A$777,$A19,СВЦЭМ!$B$34:$B$777,G$11)+'СЕТ СН'!$F$9+СВЦЭМ!$D$10+'СЕТ СН'!$F$6-'СЕТ СН'!$F$19</f>
        <v>1241.13536144</v>
      </c>
      <c r="H19" s="37">
        <f>SUMIFS(СВЦЭМ!$C$34:$C$777,СВЦЭМ!$A$34:$A$777,$A19,СВЦЭМ!$B$34:$B$777,H$11)+'СЕТ СН'!$F$9+СВЦЭМ!$D$10+'СЕТ СН'!$F$6-'СЕТ СН'!$F$19</f>
        <v>1182.1144488900002</v>
      </c>
      <c r="I19" s="37">
        <f>SUMIFS(СВЦЭМ!$C$34:$C$777,СВЦЭМ!$A$34:$A$777,$A19,СВЦЭМ!$B$34:$B$777,I$11)+'СЕТ СН'!$F$9+СВЦЭМ!$D$10+'СЕТ СН'!$F$6-'СЕТ СН'!$F$19</f>
        <v>1089.6961624300002</v>
      </c>
      <c r="J19" s="37">
        <f>SUMIFS(СВЦЭМ!$C$34:$C$777,СВЦЭМ!$A$34:$A$777,$A19,СВЦЭМ!$B$34:$B$777,J$11)+'СЕТ СН'!$F$9+СВЦЭМ!$D$10+'СЕТ СН'!$F$6-'СЕТ СН'!$F$19</f>
        <v>1031.04694724</v>
      </c>
      <c r="K19" s="37">
        <f>SUMIFS(СВЦЭМ!$C$34:$C$777,СВЦЭМ!$A$34:$A$777,$A19,СВЦЭМ!$B$34:$B$777,K$11)+'СЕТ СН'!$F$9+СВЦЭМ!$D$10+'СЕТ СН'!$F$6-'СЕТ СН'!$F$19</f>
        <v>1005.6614679700001</v>
      </c>
      <c r="L19" s="37">
        <f>SUMIFS(СВЦЭМ!$C$34:$C$777,СВЦЭМ!$A$34:$A$777,$A19,СВЦЭМ!$B$34:$B$777,L$11)+'СЕТ СН'!$F$9+СВЦЭМ!$D$10+'СЕТ СН'!$F$6-'СЕТ СН'!$F$19</f>
        <v>944.31913568000004</v>
      </c>
      <c r="M19" s="37">
        <f>SUMIFS(СВЦЭМ!$C$34:$C$777,СВЦЭМ!$A$34:$A$777,$A19,СВЦЭМ!$B$34:$B$777,M$11)+'СЕТ СН'!$F$9+СВЦЭМ!$D$10+'СЕТ СН'!$F$6-'СЕТ СН'!$F$19</f>
        <v>940.87589410999999</v>
      </c>
      <c r="N19" s="37">
        <f>SUMIFS(СВЦЭМ!$C$34:$C$777,СВЦЭМ!$A$34:$A$777,$A19,СВЦЭМ!$B$34:$B$777,N$11)+'СЕТ СН'!$F$9+СВЦЭМ!$D$10+'СЕТ СН'!$F$6-'СЕТ СН'!$F$19</f>
        <v>954.43099710000024</v>
      </c>
      <c r="O19" s="37">
        <f>SUMIFS(СВЦЭМ!$C$34:$C$777,СВЦЭМ!$A$34:$A$777,$A19,СВЦЭМ!$B$34:$B$777,O$11)+'СЕТ СН'!$F$9+СВЦЭМ!$D$10+'СЕТ СН'!$F$6-'СЕТ СН'!$F$19</f>
        <v>982.4846008200002</v>
      </c>
      <c r="P19" s="37">
        <f>SUMIFS(СВЦЭМ!$C$34:$C$777,СВЦЭМ!$A$34:$A$777,$A19,СВЦЭМ!$B$34:$B$777,P$11)+'СЕТ СН'!$F$9+СВЦЭМ!$D$10+'СЕТ СН'!$F$6-'СЕТ СН'!$F$19</f>
        <v>956.64462881000009</v>
      </c>
      <c r="Q19" s="37">
        <f>SUMIFS(СВЦЭМ!$C$34:$C$777,СВЦЭМ!$A$34:$A$777,$A19,СВЦЭМ!$B$34:$B$777,Q$11)+'СЕТ СН'!$F$9+СВЦЭМ!$D$10+'СЕТ СН'!$F$6-'СЕТ СН'!$F$19</f>
        <v>946.23428474000002</v>
      </c>
      <c r="R19" s="37">
        <f>SUMIFS(СВЦЭМ!$C$34:$C$777,СВЦЭМ!$A$34:$A$777,$A19,СВЦЭМ!$B$34:$B$777,R$11)+'СЕТ СН'!$F$9+СВЦЭМ!$D$10+'СЕТ СН'!$F$6-'СЕТ СН'!$F$19</f>
        <v>942.94244169000012</v>
      </c>
      <c r="S19" s="37">
        <f>SUMIFS(СВЦЭМ!$C$34:$C$777,СВЦЭМ!$A$34:$A$777,$A19,СВЦЭМ!$B$34:$B$777,S$11)+'СЕТ СН'!$F$9+СВЦЭМ!$D$10+'СЕТ СН'!$F$6-'СЕТ СН'!$F$19</f>
        <v>907.71439594999993</v>
      </c>
      <c r="T19" s="37">
        <f>SUMIFS(СВЦЭМ!$C$34:$C$777,СВЦЭМ!$A$34:$A$777,$A19,СВЦЭМ!$B$34:$B$777,T$11)+'СЕТ СН'!$F$9+СВЦЭМ!$D$10+'СЕТ СН'!$F$6-'СЕТ СН'!$F$19</f>
        <v>870.12047282999993</v>
      </c>
      <c r="U19" s="37">
        <f>SUMIFS(СВЦЭМ!$C$34:$C$777,СВЦЭМ!$A$34:$A$777,$A19,СВЦЭМ!$B$34:$B$777,U$11)+'СЕТ СН'!$F$9+СВЦЭМ!$D$10+'СЕТ СН'!$F$6-'СЕТ СН'!$F$19</f>
        <v>870.76659596000013</v>
      </c>
      <c r="V19" s="37">
        <f>SUMIFS(СВЦЭМ!$C$34:$C$777,СВЦЭМ!$A$34:$A$777,$A19,СВЦЭМ!$B$34:$B$777,V$11)+'СЕТ СН'!$F$9+СВЦЭМ!$D$10+'СЕТ СН'!$F$6-'СЕТ СН'!$F$19</f>
        <v>890.35510266000006</v>
      </c>
      <c r="W19" s="37">
        <f>SUMIFS(СВЦЭМ!$C$34:$C$777,СВЦЭМ!$A$34:$A$777,$A19,СВЦЭМ!$B$34:$B$777,W$11)+'СЕТ СН'!$F$9+СВЦЭМ!$D$10+'СЕТ СН'!$F$6-'СЕТ СН'!$F$19</f>
        <v>953.02113172999998</v>
      </c>
      <c r="X19" s="37">
        <f>SUMIFS(СВЦЭМ!$C$34:$C$777,СВЦЭМ!$A$34:$A$777,$A19,СВЦЭМ!$B$34:$B$777,X$11)+'СЕТ СН'!$F$9+СВЦЭМ!$D$10+'СЕТ СН'!$F$6-'СЕТ СН'!$F$19</f>
        <v>1031.4207240400001</v>
      </c>
      <c r="Y19" s="37">
        <f>SUMIFS(СВЦЭМ!$C$34:$C$777,СВЦЭМ!$A$34:$A$777,$A19,СВЦЭМ!$B$34:$B$777,Y$11)+'СЕТ СН'!$F$9+СВЦЭМ!$D$10+'СЕТ СН'!$F$6-'СЕТ СН'!$F$19</f>
        <v>1113.9661466900002</v>
      </c>
    </row>
    <row r="20" spans="1:25" ht="15.75" x14ac:dyDescent="0.2">
      <c r="A20" s="36">
        <f t="shared" si="0"/>
        <v>43078</v>
      </c>
      <c r="B20" s="37">
        <f>SUMIFS(СВЦЭМ!$C$34:$C$777,СВЦЭМ!$A$34:$A$777,$A20,СВЦЭМ!$B$34:$B$777,B$11)+'СЕТ СН'!$F$9+СВЦЭМ!$D$10+'СЕТ СН'!$F$6-'СЕТ СН'!$F$19</f>
        <v>1173.3462454600001</v>
      </c>
      <c r="C20" s="37">
        <f>SUMIFS(СВЦЭМ!$C$34:$C$777,СВЦЭМ!$A$34:$A$777,$A20,СВЦЭМ!$B$34:$B$777,C$11)+'СЕТ СН'!$F$9+СВЦЭМ!$D$10+'СЕТ СН'!$F$6-'СЕТ СН'!$F$19</f>
        <v>1224.1030703000001</v>
      </c>
      <c r="D20" s="37">
        <f>SUMIFS(СВЦЭМ!$C$34:$C$777,СВЦЭМ!$A$34:$A$777,$A20,СВЦЭМ!$B$34:$B$777,D$11)+'СЕТ СН'!$F$9+СВЦЭМ!$D$10+'СЕТ СН'!$F$6-'СЕТ СН'!$F$19</f>
        <v>1262.8017231200001</v>
      </c>
      <c r="E20" s="37">
        <f>SUMIFS(СВЦЭМ!$C$34:$C$777,СВЦЭМ!$A$34:$A$777,$A20,СВЦЭМ!$B$34:$B$777,E$11)+'СЕТ СН'!$F$9+СВЦЭМ!$D$10+'СЕТ СН'!$F$6-'СЕТ СН'!$F$19</f>
        <v>1274.25843093</v>
      </c>
      <c r="F20" s="37">
        <f>SUMIFS(СВЦЭМ!$C$34:$C$777,СВЦЭМ!$A$34:$A$777,$A20,СВЦЭМ!$B$34:$B$777,F$11)+'СЕТ СН'!$F$9+СВЦЭМ!$D$10+'СЕТ СН'!$F$6-'СЕТ СН'!$F$19</f>
        <v>1276.20651464</v>
      </c>
      <c r="G20" s="37">
        <f>SUMIFS(СВЦЭМ!$C$34:$C$777,СВЦЭМ!$A$34:$A$777,$A20,СВЦЭМ!$B$34:$B$777,G$11)+'СЕТ СН'!$F$9+СВЦЭМ!$D$10+'СЕТ СН'!$F$6-'СЕТ СН'!$F$19</f>
        <v>1264.6827698300001</v>
      </c>
      <c r="H20" s="37">
        <f>SUMIFS(СВЦЭМ!$C$34:$C$777,СВЦЭМ!$A$34:$A$777,$A20,СВЦЭМ!$B$34:$B$777,H$11)+'СЕТ СН'!$F$9+СВЦЭМ!$D$10+'СЕТ СН'!$F$6-'СЕТ СН'!$F$19</f>
        <v>1231.8723791</v>
      </c>
      <c r="I20" s="37">
        <f>SUMIFS(СВЦЭМ!$C$34:$C$777,СВЦЭМ!$A$34:$A$777,$A20,СВЦЭМ!$B$34:$B$777,I$11)+'СЕТ СН'!$F$9+СВЦЭМ!$D$10+'СЕТ СН'!$F$6-'СЕТ СН'!$F$19</f>
        <v>1170.92848211</v>
      </c>
      <c r="J20" s="37">
        <f>SUMIFS(СВЦЭМ!$C$34:$C$777,СВЦЭМ!$A$34:$A$777,$A20,СВЦЭМ!$B$34:$B$777,J$11)+'СЕТ СН'!$F$9+СВЦЭМ!$D$10+'СЕТ СН'!$F$6-'СЕТ СН'!$F$19</f>
        <v>1089.7614444100002</v>
      </c>
      <c r="K20" s="37">
        <f>SUMIFS(СВЦЭМ!$C$34:$C$777,СВЦЭМ!$A$34:$A$777,$A20,СВЦЭМ!$B$34:$B$777,K$11)+'СЕТ СН'!$F$9+СВЦЭМ!$D$10+'СЕТ СН'!$F$6-'СЕТ СН'!$F$19</f>
        <v>984.85608264000007</v>
      </c>
      <c r="L20" s="37">
        <f>SUMIFS(СВЦЭМ!$C$34:$C$777,СВЦЭМ!$A$34:$A$777,$A20,СВЦЭМ!$B$34:$B$777,L$11)+'СЕТ СН'!$F$9+СВЦЭМ!$D$10+'СЕТ СН'!$F$6-'СЕТ СН'!$F$19</f>
        <v>899.0280187100002</v>
      </c>
      <c r="M20" s="37">
        <f>SUMIFS(СВЦЭМ!$C$34:$C$777,СВЦЭМ!$A$34:$A$777,$A20,СВЦЭМ!$B$34:$B$777,M$11)+'СЕТ СН'!$F$9+СВЦЭМ!$D$10+'СЕТ СН'!$F$6-'СЕТ СН'!$F$19</f>
        <v>881.11302444000012</v>
      </c>
      <c r="N20" s="37">
        <f>SUMIFS(СВЦЭМ!$C$34:$C$777,СВЦЭМ!$A$34:$A$777,$A20,СВЦЭМ!$B$34:$B$777,N$11)+'СЕТ СН'!$F$9+СВЦЭМ!$D$10+'СЕТ СН'!$F$6-'СЕТ СН'!$F$19</f>
        <v>875.01771941000015</v>
      </c>
      <c r="O20" s="37">
        <f>SUMIFS(СВЦЭМ!$C$34:$C$777,СВЦЭМ!$A$34:$A$777,$A20,СВЦЭМ!$B$34:$B$777,O$11)+'СЕТ СН'!$F$9+СВЦЭМ!$D$10+'СЕТ СН'!$F$6-'СЕТ СН'!$F$19</f>
        <v>869.74306576000004</v>
      </c>
      <c r="P20" s="37">
        <f>SUMIFS(СВЦЭМ!$C$34:$C$777,СВЦЭМ!$A$34:$A$777,$A20,СВЦЭМ!$B$34:$B$777,P$11)+'СЕТ СН'!$F$9+СВЦЭМ!$D$10+'СЕТ СН'!$F$6-'СЕТ СН'!$F$19</f>
        <v>866.53419182000016</v>
      </c>
      <c r="Q20" s="37">
        <f>SUMIFS(СВЦЭМ!$C$34:$C$777,СВЦЭМ!$A$34:$A$777,$A20,СВЦЭМ!$B$34:$B$777,Q$11)+'СЕТ СН'!$F$9+СВЦЭМ!$D$10+'СЕТ СН'!$F$6-'СЕТ СН'!$F$19</f>
        <v>868.47971753000002</v>
      </c>
      <c r="R20" s="37">
        <f>SUMIFS(СВЦЭМ!$C$34:$C$777,СВЦЭМ!$A$34:$A$777,$A20,СВЦЭМ!$B$34:$B$777,R$11)+'СЕТ СН'!$F$9+СВЦЭМ!$D$10+'СЕТ СН'!$F$6-'СЕТ СН'!$F$19</f>
        <v>871.85493614000006</v>
      </c>
      <c r="S20" s="37">
        <f>SUMIFS(СВЦЭМ!$C$34:$C$777,СВЦЭМ!$A$34:$A$777,$A20,СВЦЭМ!$B$34:$B$777,S$11)+'СЕТ СН'!$F$9+СВЦЭМ!$D$10+'СЕТ СН'!$F$6-'СЕТ СН'!$F$19</f>
        <v>881.25227967000001</v>
      </c>
      <c r="T20" s="37">
        <f>SUMIFS(СВЦЭМ!$C$34:$C$777,СВЦЭМ!$A$34:$A$777,$A20,СВЦЭМ!$B$34:$B$777,T$11)+'СЕТ СН'!$F$9+СВЦЭМ!$D$10+'СЕТ СН'!$F$6-'СЕТ СН'!$F$19</f>
        <v>889.22713218000013</v>
      </c>
      <c r="U20" s="37">
        <f>SUMIFS(СВЦЭМ!$C$34:$C$777,СВЦЭМ!$A$34:$A$777,$A20,СВЦЭМ!$B$34:$B$777,U$11)+'СЕТ СН'!$F$9+СВЦЭМ!$D$10+'СЕТ СН'!$F$6-'СЕТ СН'!$F$19</f>
        <v>884.88947036000013</v>
      </c>
      <c r="V20" s="37">
        <f>SUMIFS(СВЦЭМ!$C$34:$C$777,СВЦЭМ!$A$34:$A$777,$A20,СВЦЭМ!$B$34:$B$777,V$11)+'СЕТ СН'!$F$9+СВЦЭМ!$D$10+'СЕТ СН'!$F$6-'СЕТ СН'!$F$19</f>
        <v>883.01884499000016</v>
      </c>
      <c r="W20" s="37">
        <f>SUMIFS(СВЦЭМ!$C$34:$C$777,СВЦЭМ!$A$34:$A$777,$A20,СВЦЭМ!$B$34:$B$777,W$11)+'СЕТ СН'!$F$9+СВЦЭМ!$D$10+'СЕТ СН'!$F$6-'СЕТ СН'!$F$19</f>
        <v>975.66988749000006</v>
      </c>
      <c r="X20" s="37">
        <f>SUMIFS(СВЦЭМ!$C$34:$C$777,СВЦЭМ!$A$34:$A$777,$A20,СВЦЭМ!$B$34:$B$777,X$11)+'СЕТ СН'!$F$9+СВЦЭМ!$D$10+'СЕТ СН'!$F$6-'СЕТ СН'!$F$19</f>
        <v>1053.75981929</v>
      </c>
      <c r="Y20" s="37">
        <f>SUMIFS(СВЦЭМ!$C$34:$C$777,СВЦЭМ!$A$34:$A$777,$A20,СВЦЭМ!$B$34:$B$777,Y$11)+'СЕТ СН'!$F$9+СВЦЭМ!$D$10+'СЕТ СН'!$F$6-'СЕТ СН'!$F$19</f>
        <v>1139.0511145500002</v>
      </c>
    </row>
    <row r="21" spans="1:25" ht="15.75" x14ac:dyDescent="0.2">
      <c r="A21" s="36">
        <f t="shared" si="0"/>
        <v>43079</v>
      </c>
      <c r="B21" s="37">
        <f>SUMIFS(СВЦЭМ!$C$34:$C$777,СВЦЭМ!$A$34:$A$777,$A21,СВЦЭМ!$B$34:$B$777,B$11)+'СЕТ СН'!$F$9+СВЦЭМ!$D$10+'СЕТ СН'!$F$6-'СЕТ СН'!$F$19</f>
        <v>1175.3390351800001</v>
      </c>
      <c r="C21" s="37">
        <f>SUMIFS(СВЦЭМ!$C$34:$C$777,СВЦЭМ!$A$34:$A$777,$A21,СВЦЭМ!$B$34:$B$777,C$11)+'СЕТ СН'!$F$9+СВЦЭМ!$D$10+'СЕТ СН'!$F$6-'СЕТ СН'!$F$19</f>
        <v>1153.19804795</v>
      </c>
      <c r="D21" s="37">
        <f>SUMIFS(СВЦЭМ!$C$34:$C$777,СВЦЭМ!$A$34:$A$777,$A21,СВЦЭМ!$B$34:$B$777,D$11)+'СЕТ СН'!$F$9+СВЦЭМ!$D$10+'СЕТ СН'!$F$6-'СЕТ СН'!$F$19</f>
        <v>1157.4007394</v>
      </c>
      <c r="E21" s="37">
        <f>SUMIFS(СВЦЭМ!$C$34:$C$777,СВЦЭМ!$A$34:$A$777,$A21,СВЦЭМ!$B$34:$B$777,E$11)+'СЕТ СН'!$F$9+СВЦЭМ!$D$10+'СЕТ СН'!$F$6-'СЕТ СН'!$F$19</f>
        <v>1158.0100383800002</v>
      </c>
      <c r="F21" s="37">
        <f>SUMIFS(СВЦЭМ!$C$34:$C$777,СВЦЭМ!$A$34:$A$777,$A21,СВЦЭМ!$B$34:$B$777,F$11)+'СЕТ СН'!$F$9+СВЦЭМ!$D$10+'СЕТ СН'!$F$6-'СЕТ СН'!$F$19</f>
        <v>1156.2143313900001</v>
      </c>
      <c r="G21" s="37">
        <f>SUMIFS(СВЦЭМ!$C$34:$C$777,СВЦЭМ!$A$34:$A$777,$A21,СВЦЭМ!$B$34:$B$777,G$11)+'СЕТ СН'!$F$9+СВЦЭМ!$D$10+'СЕТ СН'!$F$6-'СЕТ СН'!$F$19</f>
        <v>1158.6511952000001</v>
      </c>
      <c r="H21" s="37">
        <f>SUMIFS(СВЦЭМ!$C$34:$C$777,СВЦЭМ!$A$34:$A$777,$A21,СВЦЭМ!$B$34:$B$777,H$11)+'СЕТ СН'!$F$9+СВЦЭМ!$D$10+'СЕТ СН'!$F$6-'СЕТ СН'!$F$19</f>
        <v>1147.5550263900002</v>
      </c>
      <c r="I21" s="37">
        <f>SUMIFS(СВЦЭМ!$C$34:$C$777,СВЦЭМ!$A$34:$A$777,$A21,СВЦЭМ!$B$34:$B$777,I$11)+'СЕТ СН'!$F$9+СВЦЭМ!$D$10+'СЕТ СН'!$F$6-'СЕТ СН'!$F$19</f>
        <v>1110.73777369</v>
      </c>
      <c r="J21" s="37">
        <f>SUMIFS(СВЦЭМ!$C$34:$C$777,СВЦЭМ!$A$34:$A$777,$A21,СВЦЭМ!$B$34:$B$777,J$11)+'СЕТ СН'!$F$9+СВЦЭМ!$D$10+'СЕТ СН'!$F$6-'СЕТ СН'!$F$19</f>
        <v>1019.9103474600001</v>
      </c>
      <c r="K21" s="37">
        <f>SUMIFS(СВЦЭМ!$C$34:$C$777,СВЦЭМ!$A$34:$A$777,$A21,СВЦЭМ!$B$34:$B$777,K$11)+'СЕТ СН'!$F$9+СВЦЭМ!$D$10+'СЕТ СН'!$F$6-'СЕТ СН'!$F$19</f>
        <v>1011.6278889800001</v>
      </c>
      <c r="L21" s="37">
        <f>SUMIFS(СВЦЭМ!$C$34:$C$777,СВЦЭМ!$A$34:$A$777,$A21,СВЦЭМ!$B$34:$B$777,L$11)+'СЕТ СН'!$F$9+СВЦЭМ!$D$10+'СЕТ СН'!$F$6-'СЕТ СН'!$F$19</f>
        <v>907.29907859000014</v>
      </c>
      <c r="M21" s="37">
        <f>SUMIFS(СВЦЭМ!$C$34:$C$777,СВЦЭМ!$A$34:$A$777,$A21,СВЦЭМ!$B$34:$B$777,M$11)+'СЕТ СН'!$F$9+СВЦЭМ!$D$10+'СЕТ СН'!$F$6-'СЕТ СН'!$F$19</f>
        <v>895.08802702000003</v>
      </c>
      <c r="N21" s="37">
        <f>SUMIFS(СВЦЭМ!$C$34:$C$777,СВЦЭМ!$A$34:$A$777,$A21,СВЦЭМ!$B$34:$B$777,N$11)+'СЕТ СН'!$F$9+СВЦЭМ!$D$10+'СЕТ СН'!$F$6-'СЕТ СН'!$F$19</f>
        <v>962.87553260999994</v>
      </c>
      <c r="O21" s="37">
        <f>SUMIFS(СВЦЭМ!$C$34:$C$777,СВЦЭМ!$A$34:$A$777,$A21,СВЦЭМ!$B$34:$B$777,O$11)+'СЕТ СН'!$F$9+СВЦЭМ!$D$10+'СЕТ СН'!$F$6-'СЕТ СН'!$F$19</f>
        <v>959.06684406000022</v>
      </c>
      <c r="P21" s="37">
        <f>SUMIFS(СВЦЭМ!$C$34:$C$777,СВЦЭМ!$A$34:$A$777,$A21,СВЦЭМ!$B$34:$B$777,P$11)+'СЕТ СН'!$F$9+СВЦЭМ!$D$10+'СЕТ СН'!$F$6-'СЕТ СН'!$F$19</f>
        <v>954.83195670000009</v>
      </c>
      <c r="Q21" s="37">
        <f>SUMIFS(СВЦЭМ!$C$34:$C$777,СВЦЭМ!$A$34:$A$777,$A21,СВЦЭМ!$B$34:$B$777,Q$11)+'СЕТ СН'!$F$9+СВЦЭМ!$D$10+'СЕТ СН'!$F$6-'СЕТ СН'!$F$19</f>
        <v>951.40074374999995</v>
      </c>
      <c r="R21" s="37">
        <f>SUMIFS(СВЦЭМ!$C$34:$C$777,СВЦЭМ!$A$34:$A$777,$A21,СВЦЭМ!$B$34:$B$777,R$11)+'СЕТ СН'!$F$9+СВЦЭМ!$D$10+'СЕТ СН'!$F$6-'СЕТ СН'!$F$19</f>
        <v>956.77870555000004</v>
      </c>
      <c r="S21" s="37">
        <f>SUMIFS(СВЦЭМ!$C$34:$C$777,СВЦЭМ!$A$34:$A$777,$A21,СВЦЭМ!$B$34:$B$777,S$11)+'СЕТ СН'!$F$9+СВЦЭМ!$D$10+'СЕТ СН'!$F$6-'СЕТ СН'!$F$19</f>
        <v>917.01011834000019</v>
      </c>
      <c r="T21" s="37">
        <f>SUMIFS(СВЦЭМ!$C$34:$C$777,СВЦЭМ!$A$34:$A$777,$A21,СВЦЭМ!$B$34:$B$777,T$11)+'СЕТ СН'!$F$9+СВЦЭМ!$D$10+'СЕТ СН'!$F$6-'СЕТ СН'!$F$19</f>
        <v>871.74616828000012</v>
      </c>
      <c r="U21" s="37">
        <f>SUMIFS(СВЦЭМ!$C$34:$C$777,СВЦЭМ!$A$34:$A$777,$A21,СВЦЭМ!$B$34:$B$777,U$11)+'СЕТ СН'!$F$9+СВЦЭМ!$D$10+'СЕТ СН'!$F$6-'СЕТ СН'!$F$19</f>
        <v>868.25716890000012</v>
      </c>
      <c r="V21" s="37">
        <f>SUMIFS(СВЦЭМ!$C$34:$C$777,СВЦЭМ!$A$34:$A$777,$A21,СВЦЭМ!$B$34:$B$777,V$11)+'СЕТ СН'!$F$9+СВЦЭМ!$D$10+'СЕТ СН'!$F$6-'СЕТ СН'!$F$19</f>
        <v>868.60019032000014</v>
      </c>
      <c r="W21" s="37">
        <f>SUMIFS(СВЦЭМ!$C$34:$C$777,СВЦЭМ!$A$34:$A$777,$A21,СВЦЭМ!$B$34:$B$777,W$11)+'СЕТ СН'!$F$9+СВЦЭМ!$D$10+'СЕТ СН'!$F$6-'СЕТ СН'!$F$19</f>
        <v>906.97765041000002</v>
      </c>
      <c r="X21" s="37">
        <f>SUMIFS(СВЦЭМ!$C$34:$C$777,СВЦЭМ!$A$34:$A$777,$A21,СВЦЭМ!$B$34:$B$777,X$11)+'СЕТ СН'!$F$9+СВЦЭМ!$D$10+'СЕТ СН'!$F$6-'СЕТ СН'!$F$19</f>
        <v>1051.15849546</v>
      </c>
      <c r="Y21" s="37">
        <f>SUMIFS(СВЦЭМ!$C$34:$C$777,СВЦЭМ!$A$34:$A$777,$A21,СВЦЭМ!$B$34:$B$777,Y$11)+'СЕТ СН'!$F$9+СВЦЭМ!$D$10+'СЕТ СН'!$F$6-'СЕТ СН'!$F$19</f>
        <v>1066.9806777400001</v>
      </c>
    </row>
    <row r="22" spans="1:25" ht="15.75" x14ac:dyDescent="0.2">
      <c r="A22" s="36">
        <f t="shared" si="0"/>
        <v>43080</v>
      </c>
      <c r="B22" s="37">
        <f>SUMIFS(СВЦЭМ!$C$34:$C$777,СВЦЭМ!$A$34:$A$777,$A22,СВЦЭМ!$B$34:$B$777,B$11)+'СЕТ СН'!$F$9+СВЦЭМ!$D$10+'СЕТ СН'!$F$6-'СЕТ СН'!$F$19</f>
        <v>1144.8594561800001</v>
      </c>
      <c r="C22" s="37">
        <f>SUMIFS(СВЦЭМ!$C$34:$C$777,СВЦЭМ!$A$34:$A$777,$A22,СВЦЭМ!$B$34:$B$777,C$11)+'СЕТ СН'!$F$9+СВЦЭМ!$D$10+'СЕТ СН'!$F$6-'СЕТ СН'!$F$19</f>
        <v>1209.03858517</v>
      </c>
      <c r="D22" s="37">
        <f>SUMIFS(СВЦЭМ!$C$34:$C$777,СВЦЭМ!$A$34:$A$777,$A22,СВЦЭМ!$B$34:$B$777,D$11)+'СЕТ СН'!$F$9+СВЦЭМ!$D$10+'СЕТ СН'!$F$6-'СЕТ СН'!$F$19</f>
        <v>1248.32724869</v>
      </c>
      <c r="E22" s="37">
        <f>SUMIFS(СВЦЭМ!$C$34:$C$777,СВЦЭМ!$A$34:$A$777,$A22,СВЦЭМ!$B$34:$B$777,E$11)+'СЕТ СН'!$F$9+СВЦЭМ!$D$10+'СЕТ СН'!$F$6-'СЕТ СН'!$F$19</f>
        <v>1256.32647993</v>
      </c>
      <c r="F22" s="37">
        <f>SUMIFS(СВЦЭМ!$C$34:$C$777,СВЦЭМ!$A$34:$A$777,$A22,СВЦЭМ!$B$34:$B$777,F$11)+'СЕТ СН'!$F$9+СВЦЭМ!$D$10+'СЕТ СН'!$F$6-'СЕТ СН'!$F$19</f>
        <v>1253.64175819</v>
      </c>
      <c r="G22" s="37">
        <f>SUMIFS(СВЦЭМ!$C$34:$C$777,СВЦЭМ!$A$34:$A$777,$A22,СВЦЭМ!$B$34:$B$777,G$11)+'СЕТ СН'!$F$9+СВЦЭМ!$D$10+'СЕТ СН'!$F$6-'СЕТ СН'!$F$19</f>
        <v>1229.5698157300001</v>
      </c>
      <c r="H22" s="37">
        <f>SUMIFS(СВЦЭМ!$C$34:$C$777,СВЦЭМ!$A$34:$A$777,$A22,СВЦЭМ!$B$34:$B$777,H$11)+'СЕТ СН'!$F$9+СВЦЭМ!$D$10+'СЕТ СН'!$F$6-'СЕТ СН'!$F$19</f>
        <v>1187.05318704</v>
      </c>
      <c r="I22" s="37">
        <f>SUMIFS(СВЦЭМ!$C$34:$C$777,СВЦЭМ!$A$34:$A$777,$A22,СВЦЭМ!$B$34:$B$777,I$11)+'СЕТ СН'!$F$9+СВЦЭМ!$D$10+'СЕТ СН'!$F$6-'СЕТ СН'!$F$19</f>
        <v>1113.62387659</v>
      </c>
      <c r="J22" s="37">
        <f>SUMIFS(СВЦЭМ!$C$34:$C$777,СВЦЭМ!$A$34:$A$777,$A22,СВЦЭМ!$B$34:$B$777,J$11)+'СЕТ СН'!$F$9+СВЦЭМ!$D$10+'СЕТ СН'!$F$6-'СЕТ СН'!$F$19</f>
        <v>1052.5435129100001</v>
      </c>
      <c r="K22" s="37">
        <f>SUMIFS(СВЦЭМ!$C$34:$C$777,СВЦЭМ!$A$34:$A$777,$A22,СВЦЭМ!$B$34:$B$777,K$11)+'СЕТ СН'!$F$9+СВЦЭМ!$D$10+'СЕТ СН'!$F$6-'СЕТ СН'!$F$19</f>
        <v>973.85466816999997</v>
      </c>
      <c r="L22" s="37">
        <f>SUMIFS(СВЦЭМ!$C$34:$C$777,СВЦЭМ!$A$34:$A$777,$A22,СВЦЭМ!$B$34:$B$777,L$11)+'СЕТ СН'!$F$9+СВЦЭМ!$D$10+'СЕТ СН'!$F$6-'СЕТ СН'!$F$19</f>
        <v>908.60169821</v>
      </c>
      <c r="M22" s="37">
        <f>SUMIFS(СВЦЭМ!$C$34:$C$777,СВЦЭМ!$A$34:$A$777,$A22,СВЦЭМ!$B$34:$B$777,M$11)+'СЕТ СН'!$F$9+СВЦЭМ!$D$10+'СЕТ СН'!$F$6-'СЕТ СН'!$F$19</f>
        <v>894.1867474300002</v>
      </c>
      <c r="N22" s="37">
        <f>SUMIFS(СВЦЭМ!$C$34:$C$777,СВЦЭМ!$A$34:$A$777,$A22,СВЦЭМ!$B$34:$B$777,N$11)+'СЕТ СН'!$F$9+СВЦЭМ!$D$10+'СЕТ СН'!$F$6-'СЕТ СН'!$F$19</f>
        <v>885.41830852000021</v>
      </c>
      <c r="O22" s="37">
        <f>SUMIFS(СВЦЭМ!$C$34:$C$777,СВЦЭМ!$A$34:$A$777,$A22,СВЦЭМ!$B$34:$B$777,O$11)+'СЕТ СН'!$F$9+СВЦЭМ!$D$10+'СЕТ СН'!$F$6-'СЕТ СН'!$F$19</f>
        <v>909.40647162000005</v>
      </c>
      <c r="P22" s="37">
        <f>SUMIFS(СВЦЭМ!$C$34:$C$777,СВЦЭМ!$A$34:$A$777,$A22,СВЦЭМ!$B$34:$B$777,P$11)+'СЕТ СН'!$F$9+СВЦЭМ!$D$10+'СЕТ СН'!$F$6-'СЕТ СН'!$F$19</f>
        <v>925.38469824000003</v>
      </c>
      <c r="Q22" s="37">
        <f>SUMIFS(СВЦЭМ!$C$34:$C$777,СВЦЭМ!$A$34:$A$777,$A22,СВЦЭМ!$B$34:$B$777,Q$11)+'СЕТ СН'!$F$9+СВЦЭМ!$D$10+'СЕТ СН'!$F$6-'СЕТ СН'!$F$19</f>
        <v>942.46484907000013</v>
      </c>
      <c r="R22" s="37">
        <f>SUMIFS(СВЦЭМ!$C$34:$C$777,СВЦЭМ!$A$34:$A$777,$A22,СВЦЭМ!$B$34:$B$777,R$11)+'СЕТ СН'!$F$9+СВЦЭМ!$D$10+'СЕТ СН'!$F$6-'СЕТ СН'!$F$19</f>
        <v>947.07969653000009</v>
      </c>
      <c r="S22" s="37">
        <f>SUMIFS(СВЦЭМ!$C$34:$C$777,СВЦЭМ!$A$34:$A$777,$A22,СВЦЭМ!$B$34:$B$777,S$11)+'СЕТ СН'!$F$9+СВЦЭМ!$D$10+'СЕТ СН'!$F$6-'СЕТ СН'!$F$19</f>
        <v>952.03871391000007</v>
      </c>
      <c r="T22" s="37">
        <f>SUMIFS(СВЦЭМ!$C$34:$C$777,СВЦЭМ!$A$34:$A$777,$A22,СВЦЭМ!$B$34:$B$777,T$11)+'СЕТ СН'!$F$9+СВЦЭМ!$D$10+'СЕТ СН'!$F$6-'СЕТ СН'!$F$19</f>
        <v>957.76605254000015</v>
      </c>
      <c r="U22" s="37">
        <f>SUMIFS(СВЦЭМ!$C$34:$C$777,СВЦЭМ!$A$34:$A$777,$A22,СВЦЭМ!$B$34:$B$777,U$11)+'СЕТ СН'!$F$9+СВЦЭМ!$D$10+'СЕТ СН'!$F$6-'СЕТ СН'!$F$19</f>
        <v>953.02565322000009</v>
      </c>
      <c r="V22" s="37">
        <f>SUMIFS(СВЦЭМ!$C$34:$C$777,СВЦЭМ!$A$34:$A$777,$A22,СВЦЭМ!$B$34:$B$777,V$11)+'СЕТ СН'!$F$9+СВЦЭМ!$D$10+'СЕТ СН'!$F$6-'СЕТ СН'!$F$19</f>
        <v>952.17192240000008</v>
      </c>
      <c r="W22" s="37">
        <f>SUMIFS(СВЦЭМ!$C$34:$C$777,СВЦЭМ!$A$34:$A$777,$A22,СВЦЭМ!$B$34:$B$777,W$11)+'СЕТ СН'!$F$9+СВЦЭМ!$D$10+'СЕТ СН'!$F$6-'СЕТ СН'!$F$19</f>
        <v>1028.50685462</v>
      </c>
      <c r="X22" s="37">
        <f>SUMIFS(СВЦЭМ!$C$34:$C$777,СВЦЭМ!$A$34:$A$777,$A22,СВЦЭМ!$B$34:$B$777,X$11)+'СЕТ СН'!$F$9+СВЦЭМ!$D$10+'СЕТ СН'!$F$6-'СЕТ СН'!$F$19</f>
        <v>1108.65953913</v>
      </c>
      <c r="Y22" s="37">
        <f>SUMIFS(СВЦЭМ!$C$34:$C$777,СВЦЭМ!$A$34:$A$777,$A22,СВЦЭМ!$B$34:$B$777,Y$11)+'СЕТ СН'!$F$9+СВЦЭМ!$D$10+'СЕТ СН'!$F$6-'СЕТ СН'!$F$19</f>
        <v>1188.5689485600001</v>
      </c>
    </row>
    <row r="23" spans="1:25" ht="15.75" x14ac:dyDescent="0.2">
      <c r="A23" s="36">
        <f t="shared" si="0"/>
        <v>43081</v>
      </c>
      <c r="B23" s="37">
        <f>SUMIFS(СВЦЭМ!$C$34:$C$777,СВЦЭМ!$A$34:$A$777,$A23,СВЦЭМ!$B$34:$B$777,B$11)+'СЕТ СН'!$F$9+СВЦЭМ!$D$10+'СЕТ СН'!$F$6-'СЕТ СН'!$F$19</f>
        <v>1235.3855855400002</v>
      </c>
      <c r="C23" s="37">
        <f>SUMIFS(СВЦЭМ!$C$34:$C$777,СВЦЭМ!$A$34:$A$777,$A23,СВЦЭМ!$B$34:$B$777,C$11)+'СЕТ СН'!$F$9+СВЦЭМ!$D$10+'СЕТ СН'!$F$6-'СЕТ СН'!$F$19</f>
        <v>1245.77195508</v>
      </c>
      <c r="D23" s="37">
        <f>SUMIFS(СВЦЭМ!$C$34:$C$777,СВЦЭМ!$A$34:$A$777,$A23,СВЦЭМ!$B$34:$B$777,D$11)+'СЕТ СН'!$F$9+СВЦЭМ!$D$10+'СЕТ СН'!$F$6-'СЕТ СН'!$F$19</f>
        <v>1264.5434157300001</v>
      </c>
      <c r="E23" s="37">
        <f>SUMIFS(СВЦЭМ!$C$34:$C$777,СВЦЭМ!$A$34:$A$777,$A23,СВЦЭМ!$B$34:$B$777,E$11)+'СЕТ СН'!$F$9+СВЦЭМ!$D$10+'СЕТ СН'!$F$6-'СЕТ СН'!$F$19</f>
        <v>1268.0225938200001</v>
      </c>
      <c r="F23" s="37">
        <f>SUMIFS(СВЦЭМ!$C$34:$C$777,СВЦЭМ!$A$34:$A$777,$A23,СВЦЭМ!$B$34:$B$777,F$11)+'СЕТ СН'!$F$9+СВЦЭМ!$D$10+'СЕТ СН'!$F$6-'СЕТ СН'!$F$19</f>
        <v>1267.4950022400001</v>
      </c>
      <c r="G23" s="37">
        <f>SUMIFS(СВЦЭМ!$C$34:$C$777,СВЦЭМ!$A$34:$A$777,$A23,СВЦЭМ!$B$34:$B$777,G$11)+'СЕТ СН'!$F$9+СВЦЭМ!$D$10+'СЕТ СН'!$F$6-'СЕТ СН'!$F$19</f>
        <v>1255.34246699</v>
      </c>
      <c r="H23" s="37">
        <f>SUMIFS(СВЦЭМ!$C$34:$C$777,СВЦЭМ!$A$34:$A$777,$A23,СВЦЭМ!$B$34:$B$777,H$11)+'СЕТ СН'!$F$9+СВЦЭМ!$D$10+'СЕТ СН'!$F$6-'СЕТ СН'!$F$19</f>
        <v>1238.9211165600002</v>
      </c>
      <c r="I23" s="37">
        <f>SUMIFS(СВЦЭМ!$C$34:$C$777,СВЦЭМ!$A$34:$A$777,$A23,СВЦЭМ!$B$34:$B$777,I$11)+'СЕТ СН'!$F$9+СВЦЭМ!$D$10+'СЕТ СН'!$F$6-'СЕТ СН'!$F$19</f>
        <v>1119.93431235</v>
      </c>
      <c r="J23" s="37">
        <f>SUMIFS(СВЦЭМ!$C$34:$C$777,СВЦЭМ!$A$34:$A$777,$A23,СВЦЭМ!$B$34:$B$777,J$11)+'СЕТ СН'!$F$9+СВЦЭМ!$D$10+'СЕТ СН'!$F$6-'СЕТ СН'!$F$19</f>
        <v>1060.2774947300002</v>
      </c>
      <c r="K23" s="37">
        <f>SUMIFS(СВЦЭМ!$C$34:$C$777,СВЦЭМ!$A$34:$A$777,$A23,СВЦЭМ!$B$34:$B$777,K$11)+'СЕТ СН'!$F$9+СВЦЭМ!$D$10+'СЕТ СН'!$F$6-'СЕТ СН'!$F$19</f>
        <v>991.40412014000003</v>
      </c>
      <c r="L23" s="37">
        <f>SUMIFS(СВЦЭМ!$C$34:$C$777,СВЦЭМ!$A$34:$A$777,$A23,СВЦЭМ!$B$34:$B$777,L$11)+'СЕТ СН'!$F$9+СВЦЭМ!$D$10+'СЕТ СН'!$F$6-'СЕТ СН'!$F$19</f>
        <v>928.88462496000011</v>
      </c>
      <c r="M23" s="37">
        <f>SUMIFS(СВЦЭМ!$C$34:$C$777,СВЦЭМ!$A$34:$A$777,$A23,СВЦЭМ!$B$34:$B$777,M$11)+'СЕТ СН'!$F$9+СВЦЭМ!$D$10+'СЕТ СН'!$F$6-'СЕТ СН'!$F$19</f>
        <v>917.89821266000013</v>
      </c>
      <c r="N23" s="37">
        <f>SUMIFS(СВЦЭМ!$C$34:$C$777,СВЦЭМ!$A$34:$A$777,$A23,СВЦЭМ!$B$34:$B$777,N$11)+'СЕТ СН'!$F$9+СВЦЭМ!$D$10+'СЕТ СН'!$F$6-'СЕТ СН'!$F$19</f>
        <v>918.61806823999996</v>
      </c>
      <c r="O23" s="37">
        <f>SUMIFS(СВЦЭМ!$C$34:$C$777,СВЦЭМ!$A$34:$A$777,$A23,СВЦЭМ!$B$34:$B$777,O$11)+'СЕТ СН'!$F$9+СВЦЭМ!$D$10+'СЕТ СН'!$F$6-'СЕТ СН'!$F$19</f>
        <v>999.38635840000006</v>
      </c>
      <c r="P23" s="37">
        <f>SUMIFS(СВЦЭМ!$C$34:$C$777,СВЦЭМ!$A$34:$A$777,$A23,СВЦЭМ!$B$34:$B$777,P$11)+'СЕТ СН'!$F$9+СВЦЭМ!$D$10+'СЕТ СН'!$F$6-'СЕТ СН'!$F$19</f>
        <v>1022.0714594400001</v>
      </c>
      <c r="Q23" s="37">
        <f>SUMIFS(СВЦЭМ!$C$34:$C$777,СВЦЭМ!$A$34:$A$777,$A23,СВЦЭМ!$B$34:$B$777,Q$11)+'СЕТ СН'!$F$9+СВЦЭМ!$D$10+'СЕТ СН'!$F$6-'СЕТ СН'!$F$19</f>
        <v>1024.94758546</v>
      </c>
      <c r="R23" s="37">
        <f>SUMIFS(СВЦЭМ!$C$34:$C$777,СВЦЭМ!$A$34:$A$777,$A23,СВЦЭМ!$B$34:$B$777,R$11)+'СЕТ СН'!$F$9+СВЦЭМ!$D$10+'СЕТ СН'!$F$6-'СЕТ СН'!$F$19</f>
        <v>965.49611446000017</v>
      </c>
      <c r="S23" s="37">
        <f>SUMIFS(СВЦЭМ!$C$34:$C$777,СВЦЭМ!$A$34:$A$777,$A23,СВЦЭМ!$B$34:$B$777,S$11)+'СЕТ СН'!$F$9+СВЦЭМ!$D$10+'СЕТ СН'!$F$6-'СЕТ СН'!$F$19</f>
        <v>958.16499177000014</v>
      </c>
      <c r="T23" s="37">
        <f>SUMIFS(СВЦЭМ!$C$34:$C$777,СВЦЭМ!$A$34:$A$777,$A23,СВЦЭМ!$B$34:$B$777,T$11)+'СЕТ СН'!$F$9+СВЦЭМ!$D$10+'СЕТ СН'!$F$6-'СЕТ СН'!$F$19</f>
        <v>967.9052314600001</v>
      </c>
      <c r="U23" s="37">
        <f>SUMIFS(СВЦЭМ!$C$34:$C$777,СВЦЭМ!$A$34:$A$777,$A23,СВЦЭМ!$B$34:$B$777,U$11)+'СЕТ СН'!$F$9+СВЦЭМ!$D$10+'СЕТ СН'!$F$6-'СЕТ СН'!$F$19</f>
        <v>973.28421286000003</v>
      </c>
      <c r="V23" s="37">
        <f>SUMIFS(СВЦЭМ!$C$34:$C$777,СВЦЭМ!$A$34:$A$777,$A23,СВЦЭМ!$B$34:$B$777,V$11)+'СЕТ СН'!$F$9+СВЦЭМ!$D$10+'СЕТ СН'!$F$6-'СЕТ СН'!$F$19</f>
        <v>978.97415802000023</v>
      </c>
      <c r="W23" s="37">
        <f>SUMIFS(СВЦЭМ!$C$34:$C$777,СВЦЭМ!$A$34:$A$777,$A23,СВЦЭМ!$B$34:$B$777,W$11)+'СЕТ СН'!$F$9+СВЦЭМ!$D$10+'СЕТ СН'!$F$6-'СЕТ СН'!$F$19</f>
        <v>1023.6954888900002</v>
      </c>
      <c r="X23" s="37">
        <f>SUMIFS(СВЦЭМ!$C$34:$C$777,СВЦЭМ!$A$34:$A$777,$A23,СВЦЭМ!$B$34:$B$777,X$11)+'СЕТ СН'!$F$9+СВЦЭМ!$D$10+'СЕТ СН'!$F$6-'СЕТ СН'!$F$19</f>
        <v>1096.86739143</v>
      </c>
      <c r="Y23" s="37">
        <f>SUMIFS(СВЦЭМ!$C$34:$C$777,СВЦЭМ!$A$34:$A$777,$A23,СВЦЭМ!$B$34:$B$777,Y$11)+'СЕТ СН'!$F$9+СВЦЭМ!$D$10+'СЕТ СН'!$F$6-'СЕТ СН'!$F$19</f>
        <v>1132.1050016600002</v>
      </c>
    </row>
    <row r="24" spans="1:25" ht="15.75" x14ac:dyDescent="0.2">
      <c r="A24" s="36">
        <f t="shared" si="0"/>
        <v>43082</v>
      </c>
      <c r="B24" s="37">
        <f>SUMIFS(СВЦЭМ!$C$34:$C$777,СВЦЭМ!$A$34:$A$777,$A24,СВЦЭМ!$B$34:$B$777,B$11)+'СЕТ СН'!$F$9+СВЦЭМ!$D$10+'СЕТ СН'!$F$6-'СЕТ СН'!$F$19</f>
        <v>1186.3075859200001</v>
      </c>
      <c r="C24" s="37">
        <f>SUMIFS(СВЦЭМ!$C$34:$C$777,СВЦЭМ!$A$34:$A$777,$A24,СВЦЭМ!$B$34:$B$777,C$11)+'СЕТ СН'!$F$9+СВЦЭМ!$D$10+'СЕТ СН'!$F$6-'СЕТ СН'!$F$19</f>
        <v>1248.6323544400002</v>
      </c>
      <c r="D24" s="37">
        <f>SUMIFS(СВЦЭМ!$C$34:$C$777,СВЦЭМ!$A$34:$A$777,$A24,СВЦЭМ!$B$34:$B$777,D$11)+'СЕТ СН'!$F$9+СВЦЭМ!$D$10+'СЕТ СН'!$F$6-'СЕТ СН'!$F$19</f>
        <v>1269.9524249800002</v>
      </c>
      <c r="E24" s="37">
        <f>SUMIFS(СВЦЭМ!$C$34:$C$777,СВЦЭМ!$A$34:$A$777,$A24,СВЦЭМ!$B$34:$B$777,E$11)+'СЕТ СН'!$F$9+СВЦЭМ!$D$10+'СЕТ СН'!$F$6-'СЕТ СН'!$F$19</f>
        <v>1273.76426969</v>
      </c>
      <c r="F24" s="37">
        <f>SUMIFS(СВЦЭМ!$C$34:$C$777,СВЦЭМ!$A$34:$A$777,$A24,СВЦЭМ!$B$34:$B$777,F$11)+'СЕТ СН'!$F$9+СВЦЭМ!$D$10+'СЕТ СН'!$F$6-'СЕТ СН'!$F$19</f>
        <v>1275.0181671100001</v>
      </c>
      <c r="G24" s="37">
        <f>SUMIFS(СВЦЭМ!$C$34:$C$777,СВЦЭМ!$A$34:$A$777,$A24,СВЦЭМ!$B$34:$B$777,G$11)+'СЕТ СН'!$F$9+СВЦЭМ!$D$10+'СЕТ СН'!$F$6-'СЕТ СН'!$F$19</f>
        <v>1268.5298497000001</v>
      </c>
      <c r="H24" s="37">
        <f>SUMIFS(СВЦЭМ!$C$34:$C$777,СВЦЭМ!$A$34:$A$777,$A24,СВЦЭМ!$B$34:$B$777,H$11)+'СЕТ СН'!$F$9+СВЦЭМ!$D$10+'СЕТ СН'!$F$6-'СЕТ СН'!$F$19</f>
        <v>1202.6381248900002</v>
      </c>
      <c r="I24" s="37">
        <f>SUMIFS(СВЦЭМ!$C$34:$C$777,СВЦЭМ!$A$34:$A$777,$A24,СВЦЭМ!$B$34:$B$777,I$11)+'СЕТ СН'!$F$9+СВЦЭМ!$D$10+'СЕТ СН'!$F$6-'СЕТ СН'!$F$19</f>
        <v>1117.0168614500001</v>
      </c>
      <c r="J24" s="37">
        <f>SUMIFS(СВЦЭМ!$C$34:$C$777,СВЦЭМ!$A$34:$A$777,$A24,СВЦЭМ!$B$34:$B$777,J$11)+'СЕТ СН'!$F$9+СВЦЭМ!$D$10+'СЕТ СН'!$F$6-'СЕТ СН'!$F$19</f>
        <v>1098.1972697900001</v>
      </c>
      <c r="K24" s="37">
        <f>SUMIFS(СВЦЭМ!$C$34:$C$777,СВЦЭМ!$A$34:$A$777,$A24,СВЦЭМ!$B$34:$B$777,K$11)+'СЕТ СН'!$F$9+СВЦЭМ!$D$10+'СЕТ СН'!$F$6-'СЕТ СН'!$F$19</f>
        <v>1034.64428438</v>
      </c>
      <c r="L24" s="37">
        <f>SUMIFS(СВЦЭМ!$C$34:$C$777,СВЦЭМ!$A$34:$A$777,$A24,СВЦЭМ!$B$34:$B$777,L$11)+'СЕТ СН'!$F$9+СВЦЭМ!$D$10+'СЕТ СН'!$F$6-'СЕТ СН'!$F$19</f>
        <v>977.55686124000022</v>
      </c>
      <c r="M24" s="37">
        <f>SUMIFS(СВЦЭМ!$C$34:$C$777,СВЦЭМ!$A$34:$A$777,$A24,СВЦЭМ!$B$34:$B$777,M$11)+'СЕТ СН'!$F$9+СВЦЭМ!$D$10+'СЕТ СН'!$F$6-'СЕТ СН'!$F$19</f>
        <v>952.43175932000008</v>
      </c>
      <c r="N24" s="37">
        <f>SUMIFS(СВЦЭМ!$C$34:$C$777,СВЦЭМ!$A$34:$A$777,$A24,СВЦЭМ!$B$34:$B$777,N$11)+'СЕТ СН'!$F$9+СВЦЭМ!$D$10+'СЕТ СН'!$F$6-'СЕТ СН'!$F$19</f>
        <v>941.95913566000013</v>
      </c>
      <c r="O24" s="37">
        <f>SUMIFS(СВЦЭМ!$C$34:$C$777,СВЦЭМ!$A$34:$A$777,$A24,СВЦЭМ!$B$34:$B$777,O$11)+'СЕТ СН'!$F$9+СВЦЭМ!$D$10+'СЕТ СН'!$F$6-'СЕТ СН'!$F$19</f>
        <v>940.52138422000007</v>
      </c>
      <c r="P24" s="37">
        <f>SUMIFS(СВЦЭМ!$C$34:$C$777,СВЦЭМ!$A$34:$A$777,$A24,СВЦЭМ!$B$34:$B$777,P$11)+'СЕТ СН'!$F$9+СВЦЭМ!$D$10+'СЕТ СН'!$F$6-'СЕТ СН'!$F$19</f>
        <v>944.58162858000014</v>
      </c>
      <c r="Q24" s="37">
        <f>SUMIFS(СВЦЭМ!$C$34:$C$777,СВЦЭМ!$A$34:$A$777,$A24,СВЦЭМ!$B$34:$B$777,Q$11)+'СЕТ СН'!$F$9+СВЦЭМ!$D$10+'СЕТ СН'!$F$6-'СЕТ СН'!$F$19</f>
        <v>947.28990344000022</v>
      </c>
      <c r="R24" s="37">
        <f>SUMIFS(СВЦЭМ!$C$34:$C$777,СВЦЭМ!$A$34:$A$777,$A24,СВЦЭМ!$B$34:$B$777,R$11)+'СЕТ СН'!$F$9+СВЦЭМ!$D$10+'СЕТ СН'!$F$6-'СЕТ СН'!$F$19</f>
        <v>951.74284514999999</v>
      </c>
      <c r="S24" s="37">
        <f>SUMIFS(СВЦЭМ!$C$34:$C$777,СВЦЭМ!$A$34:$A$777,$A24,СВЦЭМ!$B$34:$B$777,S$11)+'СЕТ СН'!$F$9+СВЦЭМ!$D$10+'СЕТ СН'!$F$6-'СЕТ СН'!$F$19</f>
        <v>952.49258869000005</v>
      </c>
      <c r="T24" s="37">
        <f>SUMIFS(СВЦЭМ!$C$34:$C$777,СВЦЭМ!$A$34:$A$777,$A24,СВЦЭМ!$B$34:$B$777,T$11)+'СЕТ СН'!$F$9+СВЦЭМ!$D$10+'СЕТ СН'!$F$6-'СЕТ СН'!$F$19</f>
        <v>972.17805883000005</v>
      </c>
      <c r="U24" s="37">
        <f>SUMIFS(СВЦЭМ!$C$34:$C$777,СВЦЭМ!$A$34:$A$777,$A24,СВЦЭМ!$B$34:$B$777,U$11)+'СЕТ СН'!$F$9+СВЦЭМ!$D$10+'СЕТ СН'!$F$6-'СЕТ СН'!$F$19</f>
        <v>974.57742367000014</v>
      </c>
      <c r="V24" s="37">
        <f>SUMIFS(СВЦЭМ!$C$34:$C$777,СВЦЭМ!$A$34:$A$777,$A24,СВЦЭМ!$B$34:$B$777,V$11)+'СЕТ СН'!$F$9+СВЦЭМ!$D$10+'СЕТ СН'!$F$6-'СЕТ СН'!$F$19</f>
        <v>970.08100938000007</v>
      </c>
      <c r="W24" s="37">
        <f>SUMIFS(СВЦЭМ!$C$34:$C$777,СВЦЭМ!$A$34:$A$777,$A24,СВЦЭМ!$B$34:$B$777,W$11)+'СЕТ СН'!$F$9+СВЦЭМ!$D$10+'СЕТ СН'!$F$6-'СЕТ СН'!$F$19</f>
        <v>997.36375700999997</v>
      </c>
      <c r="X24" s="37">
        <f>SUMIFS(СВЦЭМ!$C$34:$C$777,СВЦЭМ!$A$34:$A$777,$A24,СВЦЭМ!$B$34:$B$777,X$11)+'СЕТ СН'!$F$9+СВЦЭМ!$D$10+'СЕТ СН'!$F$6-'СЕТ СН'!$F$19</f>
        <v>1055.4838683500002</v>
      </c>
      <c r="Y24" s="37">
        <f>SUMIFS(СВЦЭМ!$C$34:$C$777,СВЦЭМ!$A$34:$A$777,$A24,СВЦЭМ!$B$34:$B$777,Y$11)+'СЕТ СН'!$F$9+СВЦЭМ!$D$10+'СЕТ СН'!$F$6-'СЕТ СН'!$F$19</f>
        <v>1065.4037526100001</v>
      </c>
    </row>
    <row r="25" spans="1:25" ht="15.75" x14ac:dyDescent="0.2">
      <c r="A25" s="36">
        <f t="shared" si="0"/>
        <v>43083</v>
      </c>
      <c r="B25" s="37">
        <f>SUMIFS(СВЦЭМ!$C$34:$C$777,СВЦЭМ!$A$34:$A$777,$A25,СВЦЭМ!$B$34:$B$777,B$11)+'СЕТ СН'!$F$9+СВЦЭМ!$D$10+'СЕТ СН'!$F$6-'СЕТ СН'!$F$19</f>
        <v>1067.07097505</v>
      </c>
      <c r="C25" s="37">
        <f>SUMIFS(СВЦЭМ!$C$34:$C$777,СВЦЭМ!$A$34:$A$777,$A25,СВЦЭМ!$B$34:$B$777,C$11)+'СЕТ СН'!$F$9+СВЦЭМ!$D$10+'СЕТ СН'!$F$6-'СЕТ СН'!$F$19</f>
        <v>1101.8003659800002</v>
      </c>
      <c r="D25" s="37">
        <f>SUMIFS(СВЦЭМ!$C$34:$C$777,СВЦЭМ!$A$34:$A$777,$A25,СВЦЭМ!$B$34:$B$777,D$11)+'СЕТ СН'!$F$9+СВЦЭМ!$D$10+'СЕТ СН'!$F$6-'СЕТ СН'!$F$19</f>
        <v>1180.0339406500002</v>
      </c>
      <c r="E25" s="37">
        <f>SUMIFS(СВЦЭМ!$C$34:$C$777,СВЦЭМ!$A$34:$A$777,$A25,СВЦЭМ!$B$34:$B$777,E$11)+'СЕТ СН'!$F$9+СВЦЭМ!$D$10+'СЕТ СН'!$F$6-'СЕТ СН'!$F$19</f>
        <v>1271.07107563</v>
      </c>
      <c r="F25" s="37">
        <f>SUMIFS(СВЦЭМ!$C$34:$C$777,СВЦЭМ!$A$34:$A$777,$A25,СВЦЭМ!$B$34:$B$777,F$11)+'СЕТ СН'!$F$9+СВЦЭМ!$D$10+'СЕТ СН'!$F$6-'СЕТ СН'!$F$19</f>
        <v>1272.71546472</v>
      </c>
      <c r="G25" s="37">
        <f>SUMIFS(СВЦЭМ!$C$34:$C$777,СВЦЭМ!$A$34:$A$777,$A25,СВЦЭМ!$B$34:$B$777,G$11)+'СЕТ СН'!$F$9+СВЦЭМ!$D$10+'СЕТ СН'!$F$6-'СЕТ СН'!$F$19</f>
        <v>1277.62893454</v>
      </c>
      <c r="H25" s="37">
        <f>SUMIFS(СВЦЭМ!$C$34:$C$777,СВЦЭМ!$A$34:$A$777,$A25,СВЦЭМ!$B$34:$B$777,H$11)+'СЕТ СН'!$F$9+СВЦЭМ!$D$10+'СЕТ СН'!$F$6-'СЕТ СН'!$F$19</f>
        <v>1234.4447744600002</v>
      </c>
      <c r="I25" s="37">
        <f>SUMIFS(СВЦЭМ!$C$34:$C$777,СВЦЭМ!$A$34:$A$777,$A25,СВЦЭМ!$B$34:$B$777,I$11)+'СЕТ СН'!$F$9+СВЦЭМ!$D$10+'СЕТ СН'!$F$6-'СЕТ СН'!$F$19</f>
        <v>1148.0449338100002</v>
      </c>
      <c r="J25" s="37">
        <f>SUMIFS(СВЦЭМ!$C$34:$C$777,СВЦЭМ!$A$34:$A$777,$A25,СВЦЭМ!$B$34:$B$777,J$11)+'СЕТ СН'!$F$9+СВЦЭМ!$D$10+'СЕТ СН'!$F$6-'СЕТ СН'!$F$19</f>
        <v>1086.9437681000002</v>
      </c>
      <c r="K25" s="37">
        <f>SUMIFS(СВЦЭМ!$C$34:$C$777,СВЦЭМ!$A$34:$A$777,$A25,СВЦЭМ!$B$34:$B$777,K$11)+'СЕТ СН'!$F$9+СВЦЭМ!$D$10+'СЕТ СН'!$F$6-'СЕТ СН'!$F$19</f>
        <v>1033.8168993100001</v>
      </c>
      <c r="L25" s="37">
        <f>SUMIFS(СВЦЭМ!$C$34:$C$777,СВЦЭМ!$A$34:$A$777,$A25,СВЦЭМ!$B$34:$B$777,L$11)+'СЕТ СН'!$F$9+СВЦЭМ!$D$10+'СЕТ СН'!$F$6-'СЕТ СН'!$F$19</f>
        <v>962.33931658000006</v>
      </c>
      <c r="M25" s="37">
        <f>SUMIFS(СВЦЭМ!$C$34:$C$777,СВЦЭМ!$A$34:$A$777,$A25,СВЦЭМ!$B$34:$B$777,M$11)+'СЕТ СН'!$F$9+СВЦЭМ!$D$10+'СЕТ СН'!$F$6-'СЕТ СН'!$F$19</f>
        <v>947.77420914999993</v>
      </c>
      <c r="N25" s="37">
        <f>SUMIFS(СВЦЭМ!$C$34:$C$777,СВЦЭМ!$A$34:$A$777,$A25,СВЦЭМ!$B$34:$B$777,N$11)+'СЕТ СН'!$F$9+СВЦЭМ!$D$10+'СЕТ СН'!$F$6-'СЕТ СН'!$F$19</f>
        <v>957.44905143000005</v>
      </c>
      <c r="O25" s="37">
        <f>SUMIFS(СВЦЭМ!$C$34:$C$777,СВЦЭМ!$A$34:$A$777,$A25,СВЦЭМ!$B$34:$B$777,O$11)+'СЕТ СН'!$F$9+СВЦЭМ!$D$10+'СЕТ СН'!$F$6-'СЕТ СН'!$F$19</f>
        <v>953.73578971000006</v>
      </c>
      <c r="P25" s="37">
        <f>SUMIFS(СВЦЭМ!$C$34:$C$777,СВЦЭМ!$A$34:$A$777,$A25,СВЦЭМ!$B$34:$B$777,P$11)+'СЕТ СН'!$F$9+СВЦЭМ!$D$10+'СЕТ СН'!$F$6-'СЕТ СН'!$F$19</f>
        <v>985.20376407999993</v>
      </c>
      <c r="Q25" s="37">
        <f>SUMIFS(СВЦЭМ!$C$34:$C$777,СВЦЭМ!$A$34:$A$777,$A25,СВЦЭМ!$B$34:$B$777,Q$11)+'СЕТ СН'!$F$9+СВЦЭМ!$D$10+'СЕТ СН'!$F$6-'СЕТ СН'!$F$19</f>
        <v>986.72623784999996</v>
      </c>
      <c r="R25" s="37">
        <f>SUMIFS(СВЦЭМ!$C$34:$C$777,СВЦЭМ!$A$34:$A$777,$A25,СВЦЭМ!$B$34:$B$777,R$11)+'СЕТ СН'!$F$9+СВЦЭМ!$D$10+'СЕТ СН'!$F$6-'СЕТ СН'!$F$19</f>
        <v>983.72316892000026</v>
      </c>
      <c r="S25" s="37">
        <f>SUMIFS(СВЦЭМ!$C$34:$C$777,СВЦЭМ!$A$34:$A$777,$A25,СВЦЭМ!$B$34:$B$777,S$11)+'СЕТ СН'!$F$9+СВЦЭМ!$D$10+'СЕТ СН'!$F$6-'СЕТ СН'!$F$19</f>
        <v>957.50779467000007</v>
      </c>
      <c r="T25" s="37">
        <f>SUMIFS(СВЦЭМ!$C$34:$C$777,СВЦЭМ!$A$34:$A$777,$A25,СВЦЭМ!$B$34:$B$777,T$11)+'СЕТ СН'!$F$9+СВЦЭМ!$D$10+'СЕТ СН'!$F$6-'СЕТ СН'!$F$19</f>
        <v>936.31800956999996</v>
      </c>
      <c r="U25" s="37">
        <f>SUMIFS(СВЦЭМ!$C$34:$C$777,СВЦЭМ!$A$34:$A$777,$A25,СВЦЭМ!$B$34:$B$777,U$11)+'СЕТ СН'!$F$9+СВЦЭМ!$D$10+'СЕТ СН'!$F$6-'СЕТ СН'!$F$19</f>
        <v>941.94069698000021</v>
      </c>
      <c r="V25" s="37">
        <f>SUMIFS(СВЦЭМ!$C$34:$C$777,СВЦЭМ!$A$34:$A$777,$A25,СВЦЭМ!$B$34:$B$777,V$11)+'СЕТ СН'!$F$9+СВЦЭМ!$D$10+'СЕТ СН'!$F$6-'СЕТ СН'!$F$19</f>
        <v>958.00678296000024</v>
      </c>
      <c r="W25" s="37">
        <f>SUMIFS(СВЦЭМ!$C$34:$C$777,СВЦЭМ!$A$34:$A$777,$A25,СВЦЭМ!$B$34:$B$777,W$11)+'СЕТ СН'!$F$9+СВЦЭМ!$D$10+'СЕТ СН'!$F$6-'СЕТ СН'!$F$19</f>
        <v>1011.29548075</v>
      </c>
      <c r="X25" s="37">
        <f>SUMIFS(СВЦЭМ!$C$34:$C$777,СВЦЭМ!$A$34:$A$777,$A25,СВЦЭМ!$B$34:$B$777,X$11)+'СЕТ СН'!$F$9+СВЦЭМ!$D$10+'СЕТ СН'!$F$6-'СЕТ СН'!$F$19</f>
        <v>1074.6939674900002</v>
      </c>
      <c r="Y25" s="37">
        <f>SUMIFS(СВЦЭМ!$C$34:$C$777,СВЦЭМ!$A$34:$A$777,$A25,СВЦЭМ!$B$34:$B$777,Y$11)+'СЕТ СН'!$F$9+СВЦЭМ!$D$10+'СЕТ СН'!$F$6-'СЕТ СН'!$F$19</f>
        <v>1152.8783596800001</v>
      </c>
    </row>
    <row r="26" spans="1:25" ht="15.75" x14ac:dyDescent="0.2">
      <c r="A26" s="36">
        <f t="shared" si="0"/>
        <v>43084</v>
      </c>
      <c r="B26" s="37">
        <f>SUMIFS(СВЦЭМ!$C$34:$C$777,СВЦЭМ!$A$34:$A$777,$A26,СВЦЭМ!$B$34:$B$777,B$11)+'СЕТ СН'!$F$9+СВЦЭМ!$D$10+'СЕТ СН'!$F$6-'СЕТ СН'!$F$19</f>
        <v>1176.6614474400001</v>
      </c>
      <c r="C26" s="37">
        <f>SUMIFS(СВЦЭМ!$C$34:$C$777,СВЦЭМ!$A$34:$A$777,$A26,СВЦЭМ!$B$34:$B$777,C$11)+'СЕТ СН'!$F$9+СВЦЭМ!$D$10+'СЕТ СН'!$F$6-'СЕТ СН'!$F$19</f>
        <v>1160.3101280800001</v>
      </c>
      <c r="D26" s="37">
        <f>SUMIFS(СВЦЭМ!$C$34:$C$777,СВЦЭМ!$A$34:$A$777,$A26,СВЦЭМ!$B$34:$B$777,D$11)+'СЕТ СН'!$F$9+СВЦЭМ!$D$10+'СЕТ СН'!$F$6-'СЕТ СН'!$F$19</f>
        <v>1127.2312740300001</v>
      </c>
      <c r="E26" s="37">
        <f>SUMIFS(СВЦЭМ!$C$34:$C$777,СВЦЭМ!$A$34:$A$777,$A26,СВЦЭМ!$B$34:$B$777,E$11)+'СЕТ СН'!$F$9+СВЦЭМ!$D$10+'СЕТ СН'!$F$6-'СЕТ СН'!$F$19</f>
        <v>1142.6688823900001</v>
      </c>
      <c r="F26" s="37">
        <f>SUMIFS(СВЦЭМ!$C$34:$C$777,СВЦЭМ!$A$34:$A$777,$A26,СВЦЭМ!$B$34:$B$777,F$11)+'СЕТ СН'!$F$9+СВЦЭМ!$D$10+'СЕТ СН'!$F$6-'СЕТ СН'!$F$19</f>
        <v>1230.4382556100002</v>
      </c>
      <c r="G26" s="37">
        <f>SUMIFS(СВЦЭМ!$C$34:$C$777,СВЦЭМ!$A$34:$A$777,$A26,СВЦЭМ!$B$34:$B$777,G$11)+'СЕТ СН'!$F$9+СВЦЭМ!$D$10+'СЕТ СН'!$F$6-'СЕТ СН'!$F$19</f>
        <v>1258.5509095500001</v>
      </c>
      <c r="H26" s="37">
        <f>SUMIFS(СВЦЭМ!$C$34:$C$777,СВЦЭМ!$A$34:$A$777,$A26,СВЦЭМ!$B$34:$B$777,H$11)+'СЕТ СН'!$F$9+СВЦЭМ!$D$10+'СЕТ СН'!$F$6-'СЕТ СН'!$F$19</f>
        <v>1205.56519374</v>
      </c>
      <c r="I26" s="37">
        <f>SUMIFS(СВЦЭМ!$C$34:$C$777,СВЦЭМ!$A$34:$A$777,$A26,СВЦЭМ!$B$34:$B$777,I$11)+'СЕТ СН'!$F$9+СВЦЭМ!$D$10+'СЕТ СН'!$F$6-'СЕТ СН'!$F$19</f>
        <v>1123.2149662900001</v>
      </c>
      <c r="J26" s="37">
        <f>SUMIFS(СВЦЭМ!$C$34:$C$777,СВЦЭМ!$A$34:$A$777,$A26,СВЦЭМ!$B$34:$B$777,J$11)+'СЕТ СН'!$F$9+СВЦЭМ!$D$10+'СЕТ СН'!$F$6-'СЕТ СН'!$F$19</f>
        <v>1082.9094198400001</v>
      </c>
      <c r="K26" s="37">
        <f>SUMIFS(СВЦЭМ!$C$34:$C$777,СВЦЭМ!$A$34:$A$777,$A26,СВЦЭМ!$B$34:$B$777,K$11)+'СЕТ СН'!$F$9+СВЦЭМ!$D$10+'СЕТ СН'!$F$6-'СЕТ СН'!$F$19</f>
        <v>1026.02593688</v>
      </c>
      <c r="L26" s="37">
        <f>SUMIFS(СВЦЭМ!$C$34:$C$777,СВЦЭМ!$A$34:$A$777,$A26,СВЦЭМ!$B$34:$B$777,L$11)+'СЕТ СН'!$F$9+СВЦЭМ!$D$10+'СЕТ СН'!$F$6-'СЕТ СН'!$F$19</f>
        <v>963.06994965000013</v>
      </c>
      <c r="M26" s="37">
        <f>SUMIFS(СВЦЭМ!$C$34:$C$777,СВЦЭМ!$A$34:$A$777,$A26,СВЦЭМ!$B$34:$B$777,M$11)+'СЕТ СН'!$F$9+СВЦЭМ!$D$10+'СЕТ СН'!$F$6-'СЕТ СН'!$F$19</f>
        <v>942.4018633300002</v>
      </c>
      <c r="N26" s="37">
        <f>SUMIFS(СВЦЭМ!$C$34:$C$777,СВЦЭМ!$A$34:$A$777,$A26,СВЦЭМ!$B$34:$B$777,N$11)+'СЕТ СН'!$F$9+СВЦЭМ!$D$10+'СЕТ СН'!$F$6-'СЕТ СН'!$F$19</f>
        <v>947.81890762000012</v>
      </c>
      <c r="O26" s="37">
        <f>SUMIFS(СВЦЭМ!$C$34:$C$777,СВЦЭМ!$A$34:$A$777,$A26,СВЦЭМ!$B$34:$B$777,O$11)+'СЕТ СН'!$F$9+СВЦЭМ!$D$10+'СЕТ СН'!$F$6-'СЕТ СН'!$F$19</f>
        <v>964.67956985000001</v>
      </c>
      <c r="P26" s="37">
        <f>SUMIFS(СВЦЭМ!$C$34:$C$777,СВЦЭМ!$A$34:$A$777,$A26,СВЦЭМ!$B$34:$B$777,P$11)+'СЕТ СН'!$F$9+СВЦЭМ!$D$10+'СЕТ СН'!$F$6-'СЕТ СН'!$F$19</f>
        <v>990.38569337000013</v>
      </c>
      <c r="Q26" s="37">
        <f>SUMIFS(СВЦЭМ!$C$34:$C$777,СВЦЭМ!$A$34:$A$777,$A26,СВЦЭМ!$B$34:$B$777,Q$11)+'СЕТ СН'!$F$9+СВЦЭМ!$D$10+'СЕТ СН'!$F$6-'СЕТ СН'!$F$19</f>
        <v>994.86119419000011</v>
      </c>
      <c r="R26" s="37">
        <f>SUMIFS(СВЦЭМ!$C$34:$C$777,СВЦЭМ!$A$34:$A$777,$A26,СВЦЭМ!$B$34:$B$777,R$11)+'СЕТ СН'!$F$9+СВЦЭМ!$D$10+'СЕТ СН'!$F$6-'СЕТ СН'!$F$19</f>
        <v>996.04784655999993</v>
      </c>
      <c r="S26" s="37">
        <f>SUMIFS(СВЦЭМ!$C$34:$C$777,СВЦЭМ!$A$34:$A$777,$A26,СВЦЭМ!$B$34:$B$777,S$11)+'СЕТ СН'!$F$9+СВЦЭМ!$D$10+'СЕТ СН'!$F$6-'СЕТ СН'!$F$19</f>
        <v>972.43983426000023</v>
      </c>
      <c r="T26" s="37">
        <f>SUMIFS(СВЦЭМ!$C$34:$C$777,СВЦЭМ!$A$34:$A$777,$A26,СВЦЭМ!$B$34:$B$777,T$11)+'СЕТ СН'!$F$9+СВЦЭМ!$D$10+'СЕТ СН'!$F$6-'СЕТ СН'!$F$19</f>
        <v>941.23639735000006</v>
      </c>
      <c r="U26" s="37">
        <f>SUMIFS(СВЦЭМ!$C$34:$C$777,СВЦЭМ!$A$34:$A$777,$A26,СВЦЭМ!$B$34:$B$777,U$11)+'СЕТ СН'!$F$9+СВЦЭМ!$D$10+'СЕТ СН'!$F$6-'СЕТ СН'!$F$19</f>
        <v>946.37440576000017</v>
      </c>
      <c r="V26" s="37">
        <f>SUMIFS(СВЦЭМ!$C$34:$C$777,СВЦЭМ!$A$34:$A$777,$A26,СВЦЭМ!$B$34:$B$777,V$11)+'СЕТ СН'!$F$9+СВЦЭМ!$D$10+'СЕТ СН'!$F$6-'СЕТ СН'!$F$19</f>
        <v>964.07912341000019</v>
      </c>
      <c r="W26" s="37">
        <f>SUMIFS(СВЦЭМ!$C$34:$C$777,СВЦЭМ!$A$34:$A$777,$A26,СВЦЭМ!$B$34:$B$777,W$11)+'СЕТ СН'!$F$9+СВЦЭМ!$D$10+'СЕТ СН'!$F$6-'СЕТ СН'!$F$19</f>
        <v>1018.16989145</v>
      </c>
      <c r="X26" s="37">
        <f>SUMIFS(СВЦЭМ!$C$34:$C$777,СВЦЭМ!$A$34:$A$777,$A26,СВЦЭМ!$B$34:$B$777,X$11)+'СЕТ СН'!$F$9+СВЦЭМ!$D$10+'СЕТ СН'!$F$6-'СЕТ СН'!$F$19</f>
        <v>1076.5539604600001</v>
      </c>
      <c r="Y26" s="37">
        <f>SUMIFS(СВЦЭМ!$C$34:$C$777,СВЦЭМ!$A$34:$A$777,$A26,СВЦЭМ!$B$34:$B$777,Y$11)+'СЕТ СН'!$F$9+СВЦЭМ!$D$10+'СЕТ СН'!$F$6-'СЕТ СН'!$F$19</f>
        <v>1155.9253796</v>
      </c>
    </row>
    <row r="27" spans="1:25" ht="15.75" x14ac:dyDescent="0.2">
      <c r="A27" s="36">
        <f t="shared" si="0"/>
        <v>43085</v>
      </c>
      <c r="B27" s="37">
        <f>SUMIFS(СВЦЭМ!$C$34:$C$777,СВЦЭМ!$A$34:$A$777,$A27,СВЦЭМ!$B$34:$B$777,B$11)+'СЕТ СН'!$F$9+СВЦЭМ!$D$10+'СЕТ СН'!$F$6-'СЕТ СН'!$F$19</f>
        <v>1183.44785301</v>
      </c>
      <c r="C27" s="37">
        <f>SUMIFS(СВЦЭМ!$C$34:$C$777,СВЦЭМ!$A$34:$A$777,$A27,СВЦЭМ!$B$34:$B$777,C$11)+'СЕТ СН'!$F$9+СВЦЭМ!$D$10+'СЕТ СН'!$F$6-'СЕТ СН'!$F$19</f>
        <v>1173.7969323700001</v>
      </c>
      <c r="D27" s="37">
        <f>SUMIFS(СВЦЭМ!$C$34:$C$777,СВЦЭМ!$A$34:$A$777,$A27,СВЦЭМ!$B$34:$B$777,D$11)+'СЕТ СН'!$F$9+СВЦЭМ!$D$10+'СЕТ СН'!$F$6-'СЕТ СН'!$F$19</f>
        <v>1155.5537405900002</v>
      </c>
      <c r="E27" s="37">
        <f>SUMIFS(СВЦЭМ!$C$34:$C$777,СВЦЭМ!$A$34:$A$777,$A27,СВЦЭМ!$B$34:$B$777,E$11)+'СЕТ СН'!$F$9+СВЦЭМ!$D$10+'СЕТ СН'!$F$6-'СЕТ СН'!$F$19</f>
        <v>1155.76972234</v>
      </c>
      <c r="F27" s="37">
        <f>SUMIFS(СВЦЭМ!$C$34:$C$777,СВЦЭМ!$A$34:$A$777,$A27,СВЦЭМ!$B$34:$B$777,F$11)+'СЕТ СН'!$F$9+СВЦЭМ!$D$10+'СЕТ СН'!$F$6-'СЕТ СН'!$F$19</f>
        <v>1154.90790365</v>
      </c>
      <c r="G27" s="37">
        <f>SUMIFS(СВЦЭМ!$C$34:$C$777,СВЦЭМ!$A$34:$A$777,$A27,СВЦЭМ!$B$34:$B$777,G$11)+'СЕТ СН'!$F$9+СВЦЭМ!$D$10+'СЕТ СН'!$F$6-'СЕТ СН'!$F$19</f>
        <v>1160.3842083000002</v>
      </c>
      <c r="H27" s="37">
        <f>SUMIFS(СВЦЭМ!$C$34:$C$777,СВЦЭМ!$A$34:$A$777,$A27,СВЦЭМ!$B$34:$B$777,H$11)+'СЕТ СН'!$F$9+СВЦЭМ!$D$10+'СЕТ СН'!$F$6-'СЕТ СН'!$F$19</f>
        <v>1148.6688019100002</v>
      </c>
      <c r="I27" s="37">
        <f>SUMIFS(СВЦЭМ!$C$34:$C$777,СВЦЭМ!$A$34:$A$777,$A27,СВЦЭМ!$B$34:$B$777,I$11)+'СЕТ СН'!$F$9+СВЦЭМ!$D$10+'СЕТ СН'!$F$6-'СЕТ СН'!$F$19</f>
        <v>1100.1257475800001</v>
      </c>
      <c r="J27" s="37">
        <f>SUMIFS(СВЦЭМ!$C$34:$C$777,СВЦЭМ!$A$34:$A$777,$A27,СВЦЭМ!$B$34:$B$777,J$11)+'СЕТ СН'!$F$9+СВЦЭМ!$D$10+'СЕТ СН'!$F$6-'СЕТ СН'!$F$19</f>
        <v>1086.6114023300001</v>
      </c>
      <c r="K27" s="37">
        <f>SUMIFS(СВЦЭМ!$C$34:$C$777,СВЦЭМ!$A$34:$A$777,$A27,СВЦЭМ!$B$34:$B$777,K$11)+'СЕТ СН'!$F$9+СВЦЭМ!$D$10+'СЕТ СН'!$F$6-'СЕТ СН'!$F$19</f>
        <v>1033.77906437</v>
      </c>
      <c r="L27" s="37">
        <f>SUMIFS(СВЦЭМ!$C$34:$C$777,СВЦЭМ!$A$34:$A$777,$A27,СВЦЭМ!$B$34:$B$777,L$11)+'СЕТ СН'!$F$9+СВЦЭМ!$D$10+'СЕТ СН'!$F$6-'СЕТ СН'!$F$19</f>
        <v>969.37497921000022</v>
      </c>
      <c r="M27" s="37">
        <f>SUMIFS(СВЦЭМ!$C$34:$C$777,СВЦЭМ!$A$34:$A$777,$A27,СВЦЭМ!$B$34:$B$777,M$11)+'СЕТ СН'!$F$9+СВЦЭМ!$D$10+'СЕТ СН'!$F$6-'СЕТ СН'!$F$19</f>
        <v>953.92220735000001</v>
      </c>
      <c r="N27" s="37">
        <f>SUMIFS(СВЦЭМ!$C$34:$C$777,СВЦЭМ!$A$34:$A$777,$A27,СВЦЭМ!$B$34:$B$777,N$11)+'СЕТ СН'!$F$9+СВЦЭМ!$D$10+'СЕТ СН'!$F$6-'СЕТ СН'!$F$19</f>
        <v>965.86668985999995</v>
      </c>
      <c r="O27" s="37">
        <f>SUMIFS(СВЦЭМ!$C$34:$C$777,СВЦЭМ!$A$34:$A$777,$A27,СВЦЭМ!$B$34:$B$777,O$11)+'СЕТ СН'!$F$9+СВЦЭМ!$D$10+'СЕТ СН'!$F$6-'СЕТ СН'!$F$19</f>
        <v>984.79856133000021</v>
      </c>
      <c r="P27" s="37">
        <f>SUMIFS(СВЦЭМ!$C$34:$C$777,СВЦЭМ!$A$34:$A$777,$A27,СВЦЭМ!$B$34:$B$777,P$11)+'СЕТ СН'!$F$9+СВЦЭМ!$D$10+'СЕТ СН'!$F$6-'СЕТ СН'!$F$19</f>
        <v>996.50480663999997</v>
      </c>
      <c r="Q27" s="37">
        <f>SUMIFS(СВЦЭМ!$C$34:$C$777,СВЦЭМ!$A$34:$A$777,$A27,СВЦЭМ!$B$34:$B$777,Q$11)+'СЕТ СН'!$F$9+СВЦЭМ!$D$10+'СЕТ СН'!$F$6-'СЕТ СН'!$F$19</f>
        <v>999.11671934000015</v>
      </c>
      <c r="R27" s="37">
        <f>SUMIFS(СВЦЭМ!$C$34:$C$777,СВЦЭМ!$A$34:$A$777,$A27,СВЦЭМ!$B$34:$B$777,R$11)+'СЕТ СН'!$F$9+СВЦЭМ!$D$10+'СЕТ СН'!$F$6-'СЕТ СН'!$F$19</f>
        <v>996.19226393999998</v>
      </c>
      <c r="S27" s="37">
        <f>SUMIFS(СВЦЭМ!$C$34:$C$777,СВЦЭМ!$A$34:$A$777,$A27,СВЦЭМ!$B$34:$B$777,S$11)+'СЕТ СН'!$F$9+СВЦЭМ!$D$10+'СЕТ СН'!$F$6-'СЕТ СН'!$F$19</f>
        <v>969.39211633000014</v>
      </c>
      <c r="T27" s="37">
        <f>SUMIFS(СВЦЭМ!$C$34:$C$777,СВЦЭМ!$A$34:$A$777,$A27,СВЦЭМ!$B$34:$B$777,T$11)+'СЕТ СН'!$F$9+СВЦЭМ!$D$10+'СЕТ СН'!$F$6-'СЕТ СН'!$F$19</f>
        <v>944.70695108000018</v>
      </c>
      <c r="U27" s="37">
        <f>SUMIFS(СВЦЭМ!$C$34:$C$777,СВЦЭМ!$A$34:$A$777,$A27,СВЦЭМ!$B$34:$B$777,U$11)+'СЕТ СН'!$F$9+СВЦЭМ!$D$10+'СЕТ СН'!$F$6-'СЕТ СН'!$F$19</f>
        <v>964.71770220999997</v>
      </c>
      <c r="V27" s="37">
        <f>SUMIFS(СВЦЭМ!$C$34:$C$777,СВЦЭМ!$A$34:$A$777,$A27,СВЦЭМ!$B$34:$B$777,V$11)+'СЕТ СН'!$F$9+СВЦЭМ!$D$10+'СЕТ СН'!$F$6-'СЕТ СН'!$F$19</f>
        <v>983.54850751999993</v>
      </c>
      <c r="W27" s="37">
        <f>SUMIFS(СВЦЭМ!$C$34:$C$777,СВЦЭМ!$A$34:$A$777,$A27,СВЦЭМ!$B$34:$B$777,W$11)+'СЕТ СН'!$F$9+СВЦЭМ!$D$10+'СЕТ СН'!$F$6-'СЕТ СН'!$F$19</f>
        <v>1007.2322270700001</v>
      </c>
      <c r="X27" s="37">
        <f>SUMIFS(СВЦЭМ!$C$34:$C$777,СВЦЭМ!$A$34:$A$777,$A27,СВЦЭМ!$B$34:$B$777,X$11)+'СЕТ СН'!$F$9+СВЦЭМ!$D$10+'СЕТ СН'!$F$6-'СЕТ СН'!$F$19</f>
        <v>1069.49522686</v>
      </c>
      <c r="Y27" s="37">
        <f>SUMIFS(СВЦЭМ!$C$34:$C$777,СВЦЭМ!$A$34:$A$777,$A27,СВЦЭМ!$B$34:$B$777,Y$11)+'СЕТ СН'!$F$9+СВЦЭМ!$D$10+'СЕТ СН'!$F$6-'СЕТ СН'!$F$19</f>
        <v>1146.3871868600002</v>
      </c>
    </row>
    <row r="28" spans="1:25" ht="15.75" x14ac:dyDescent="0.2">
      <c r="A28" s="36">
        <f t="shared" si="0"/>
        <v>43086</v>
      </c>
      <c r="B28" s="37">
        <f>SUMIFS(СВЦЭМ!$C$34:$C$777,СВЦЭМ!$A$34:$A$777,$A28,СВЦЭМ!$B$34:$B$777,B$11)+'СЕТ СН'!$F$9+СВЦЭМ!$D$10+'СЕТ СН'!$F$6-'СЕТ СН'!$F$19</f>
        <v>1181.6626709700001</v>
      </c>
      <c r="C28" s="37">
        <f>SUMIFS(СВЦЭМ!$C$34:$C$777,СВЦЭМ!$A$34:$A$777,$A28,СВЦЭМ!$B$34:$B$777,C$11)+'СЕТ СН'!$F$9+СВЦЭМ!$D$10+'СЕТ СН'!$F$6-'СЕТ СН'!$F$19</f>
        <v>1161.7488017300002</v>
      </c>
      <c r="D28" s="37">
        <f>SUMIFS(СВЦЭМ!$C$34:$C$777,СВЦЭМ!$A$34:$A$777,$A28,СВЦЭМ!$B$34:$B$777,D$11)+'СЕТ СН'!$F$9+СВЦЭМ!$D$10+'СЕТ СН'!$F$6-'СЕТ СН'!$F$19</f>
        <v>1147.23819041</v>
      </c>
      <c r="E28" s="37">
        <f>SUMIFS(СВЦЭМ!$C$34:$C$777,СВЦЭМ!$A$34:$A$777,$A28,СВЦЭМ!$B$34:$B$777,E$11)+'СЕТ СН'!$F$9+СВЦЭМ!$D$10+'СЕТ СН'!$F$6-'СЕТ СН'!$F$19</f>
        <v>1145.0155246100001</v>
      </c>
      <c r="F28" s="37">
        <f>SUMIFS(СВЦЭМ!$C$34:$C$777,СВЦЭМ!$A$34:$A$777,$A28,СВЦЭМ!$B$34:$B$777,F$11)+'СЕТ СН'!$F$9+СВЦЭМ!$D$10+'СЕТ СН'!$F$6-'СЕТ СН'!$F$19</f>
        <v>1144.11990631</v>
      </c>
      <c r="G28" s="37">
        <f>SUMIFS(СВЦЭМ!$C$34:$C$777,СВЦЭМ!$A$34:$A$777,$A28,СВЦЭМ!$B$34:$B$777,G$11)+'СЕТ СН'!$F$9+СВЦЭМ!$D$10+'СЕТ СН'!$F$6-'СЕТ СН'!$F$19</f>
        <v>1148.38177109</v>
      </c>
      <c r="H28" s="37">
        <f>SUMIFS(СВЦЭМ!$C$34:$C$777,СВЦЭМ!$A$34:$A$777,$A28,СВЦЭМ!$B$34:$B$777,H$11)+'СЕТ СН'!$F$9+СВЦЭМ!$D$10+'СЕТ СН'!$F$6-'СЕТ СН'!$F$19</f>
        <v>1156.7357874700001</v>
      </c>
      <c r="I28" s="37">
        <f>SUMIFS(СВЦЭМ!$C$34:$C$777,СВЦЭМ!$A$34:$A$777,$A28,СВЦЭМ!$B$34:$B$777,I$11)+'СЕТ СН'!$F$9+СВЦЭМ!$D$10+'СЕТ СН'!$F$6-'СЕТ СН'!$F$19</f>
        <v>1169.95253776</v>
      </c>
      <c r="J28" s="37">
        <f>SUMIFS(СВЦЭМ!$C$34:$C$777,СВЦЭМ!$A$34:$A$777,$A28,СВЦЭМ!$B$34:$B$777,J$11)+'СЕТ СН'!$F$9+СВЦЭМ!$D$10+'СЕТ СН'!$F$6-'СЕТ СН'!$F$19</f>
        <v>1128.4698573100002</v>
      </c>
      <c r="K28" s="37">
        <f>SUMIFS(СВЦЭМ!$C$34:$C$777,СВЦЭМ!$A$34:$A$777,$A28,СВЦЭМ!$B$34:$B$777,K$11)+'СЕТ СН'!$F$9+СВЦЭМ!$D$10+'СЕТ СН'!$F$6-'СЕТ СН'!$F$19</f>
        <v>1037.26702972</v>
      </c>
      <c r="L28" s="37">
        <f>SUMIFS(СВЦЭМ!$C$34:$C$777,СВЦЭМ!$A$34:$A$777,$A28,СВЦЭМ!$B$34:$B$777,L$11)+'СЕТ СН'!$F$9+СВЦЭМ!$D$10+'СЕТ СН'!$F$6-'СЕТ СН'!$F$19</f>
        <v>951.41127514000004</v>
      </c>
      <c r="M28" s="37">
        <f>SUMIFS(СВЦЭМ!$C$34:$C$777,СВЦЭМ!$A$34:$A$777,$A28,СВЦЭМ!$B$34:$B$777,M$11)+'СЕТ СН'!$F$9+СВЦЭМ!$D$10+'СЕТ СН'!$F$6-'СЕТ СН'!$F$19</f>
        <v>936.61387631000025</v>
      </c>
      <c r="N28" s="37">
        <f>SUMIFS(СВЦЭМ!$C$34:$C$777,СВЦЭМ!$A$34:$A$777,$A28,СВЦЭМ!$B$34:$B$777,N$11)+'СЕТ СН'!$F$9+СВЦЭМ!$D$10+'СЕТ СН'!$F$6-'СЕТ СН'!$F$19</f>
        <v>951.62863272000004</v>
      </c>
      <c r="O28" s="37">
        <f>SUMIFS(СВЦЭМ!$C$34:$C$777,СВЦЭМ!$A$34:$A$777,$A28,СВЦЭМ!$B$34:$B$777,O$11)+'СЕТ СН'!$F$9+СВЦЭМ!$D$10+'СЕТ СН'!$F$6-'СЕТ СН'!$F$19</f>
        <v>956.30956215000015</v>
      </c>
      <c r="P28" s="37">
        <f>SUMIFS(СВЦЭМ!$C$34:$C$777,СВЦЭМ!$A$34:$A$777,$A28,СВЦЭМ!$B$34:$B$777,P$11)+'СЕТ СН'!$F$9+СВЦЭМ!$D$10+'СЕТ СН'!$F$6-'СЕТ СН'!$F$19</f>
        <v>967.61604375000024</v>
      </c>
      <c r="Q28" s="37">
        <f>SUMIFS(СВЦЭМ!$C$34:$C$777,СВЦЭМ!$A$34:$A$777,$A28,СВЦЭМ!$B$34:$B$777,Q$11)+'СЕТ СН'!$F$9+СВЦЭМ!$D$10+'СЕТ СН'!$F$6-'СЕТ СН'!$F$19</f>
        <v>973.92518448999999</v>
      </c>
      <c r="R28" s="37">
        <f>SUMIFS(СВЦЭМ!$C$34:$C$777,СВЦЭМ!$A$34:$A$777,$A28,СВЦЭМ!$B$34:$B$777,R$11)+'СЕТ СН'!$F$9+СВЦЭМ!$D$10+'СЕТ СН'!$F$6-'СЕТ СН'!$F$19</f>
        <v>973.89892893000024</v>
      </c>
      <c r="S28" s="37">
        <f>SUMIFS(СВЦЭМ!$C$34:$C$777,СВЦЭМ!$A$34:$A$777,$A28,СВЦЭМ!$B$34:$B$777,S$11)+'СЕТ СН'!$F$9+СВЦЭМ!$D$10+'СЕТ СН'!$F$6-'СЕТ СН'!$F$19</f>
        <v>940.26255966999997</v>
      </c>
      <c r="T28" s="37">
        <f>SUMIFS(СВЦЭМ!$C$34:$C$777,СВЦЭМ!$A$34:$A$777,$A28,СВЦЭМ!$B$34:$B$777,T$11)+'СЕТ СН'!$F$9+СВЦЭМ!$D$10+'СЕТ СН'!$F$6-'СЕТ СН'!$F$19</f>
        <v>957.90364906000013</v>
      </c>
      <c r="U28" s="37">
        <f>SUMIFS(СВЦЭМ!$C$34:$C$777,СВЦЭМ!$A$34:$A$777,$A28,СВЦЭМ!$B$34:$B$777,U$11)+'СЕТ СН'!$F$9+СВЦЭМ!$D$10+'СЕТ СН'!$F$6-'СЕТ СН'!$F$19</f>
        <v>963.32534103000012</v>
      </c>
      <c r="V28" s="37">
        <f>SUMIFS(СВЦЭМ!$C$34:$C$777,СВЦЭМ!$A$34:$A$777,$A28,СВЦЭМ!$B$34:$B$777,V$11)+'СЕТ СН'!$F$9+СВЦЭМ!$D$10+'СЕТ СН'!$F$6-'СЕТ СН'!$F$19</f>
        <v>981.89691538000011</v>
      </c>
      <c r="W28" s="37">
        <f>SUMIFS(СВЦЭМ!$C$34:$C$777,СВЦЭМ!$A$34:$A$777,$A28,СВЦЭМ!$B$34:$B$777,W$11)+'СЕТ СН'!$F$9+СВЦЭМ!$D$10+'СЕТ СН'!$F$6-'СЕТ СН'!$F$19</f>
        <v>1030.2569449300001</v>
      </c>
      <c r="X28" s="37">
        <f>SUMIFS(СВЦЭМ!$C$34:$C$777,СВЦЭМ!$A$34:$A$777,$A28,СВЦЭМ!$B$34:$B$777,X$11)+'СЕТ СН'!$F$9+СВЦЭМ!$D$10+'СЕТ СН'!$F$6-'СЕТ СН'!$F$19</f>
        <v>1074.7444081900001</v>
      </c>
      <c r="Y28" s="37">
        <f>SUMIFS(СВЦЭМ!$C$34:$C$777,СВЦЭМ!$A$34:$A$777,$A28,СВЦЭМ!$B$34:$B$777,Y$11)+'СЕТ СН'!$F$9+СВЦЭМ!$D$10+'СЕТ СН'!$F$6-'СЕТ СН'!$F$19</f>
        <v>1116.0593601</v>
      </c>
    </row>
    <row r="29" spans="1:25" ht="15.75" x14ac:dyDescent="0.2">
      <c r="A29" s="36">
        <f t="shared" si="0"/>
        <v>43087</v>
      </c>
      <c r="B29" s="37">
        <f>SUMIFS(СВЦЭМ!$C$34:$C$777,СВЦЭМ!$A$34:$A$777,$A29,СВЦЭМ!$B$34:$B$777,B$11)+'СЕТ СН'!$F$9+СВЦЭМ!$D$10+'СЕТ СН'!$F$6-'СЕТ СН'!$F$19</f>
        <v>1174.4734068</v>
      </c>
      <c r="C29" s="37">
        <f>SUMIFS(СВЦЭМ!$C$34:$C$777,СВЦЭМ!$A$34:$A$777,$A29,СВЦЭМ!$B$34:$B$777,C$11)+'СЕТ СН'!$F$9+СВЦЭМ!$D$10+'СЕТ СН'!$F$6-'СЕТ СН'!$F$19</f>
        <v>1159.0854531100001</v>
      </c>
      <c r="D29" s="37">
        <f>SUMIFS(СВЦЭМ!$C$34:$C$777,СВЦЭМ!$A$34:$A$777,$A29,СВЦЭМ!$B$34:$B$777,D$11)+'СЕТ СН'!$F$9+СВЦЭМ!$D$10+'СЕТ СН'!$F$6-'СЕТ СН'!$F$19</f>
        <v>1147.3855815100001</v>
      </c>
      <c r="E29" s="37">
        <f>SUMIFS(СВЦЭМ!$C$34:$C$777,СВЦЭМ!$A$34:$A$777,$A29,СВЦЭМ!$B$34:$B$777,E$11)+'СЕТ СН'!$F$9+СВЦЭМ!$D$10+'СЕТ СН'!$F$6-'СЕТ СН'!$F$19</f>
        <v>1145.3914072800001</v>
      </c>
      <c r="F29" s="37">
        <f>SUMIFS(СВЦЭМ!$C$34:$C$777,СВЦЭМ!$A$34:$A$777,$A29,СВЦЭМ!$B$34:$B$777,F$11)+'СЕТ СН'!$F$9+СВЦЭМ!$D$10+'СЕТ СН'!$F$6-'СЕТ СН'!$F$19</f>
        <v>1145.5940539400001</v>
      </c>
      <c r="G29" s="37">
        <f>SUMIFS(СВЦЭМ!$C$34:$C$777,СВЦЭМ!$A$34:$A$777,$A29,СВЦЭМ!$B$34:$B$777,G$11)+'СЕТ СН'!$F$9+СВЦЭМ!$D$10+'СЕТ СН'!$F$6-'СЕТ СН'!$F$19</f>
        <v>1154.8728194800001</v>
      </c>
      <c r="H29" s="37">
        <f>SUMIFS(СВЦЭМ!$C$34:$C$777,СВЦЭМ!$A$34:$A$777,$A29,СВЦЭМ!$B$34:$B$777,H$11)+'СЕТ СН'!$F$9+СВЦЭМ!$D$10+'СЕТ СН'!$F$6-'СЕТ СН'!$F$19</f>
        <v>1172.0198982500001</v>
      </c>
      <c r="I29" s="37">
        <f>SUMIFS(СВЦЭМ!$C$34:$C$777,СВЦЭМ!$A$34:$A$777,$A29,СВЦЭМ!$B$34:$B$777,I$11)+'СЕТ СН'!$F$9+СВЦЭМ!$D$10+'СЕТ СН'!$F$6-'СЕТ СН'!$F$19</f>
        <v>1155.79954481</v>
      </c>
      <c r="J29" s="37">
        <f>SUMIFS(СВЦЭМ!$C$34:$C$777,СВЦЭМ!$A$34:$A$777,$A29,СВЦЭМ!$B$34:$B$777,J$11)+'СЕТ СН'!$F$9+СВЦЭМ!$D$10+'СЕТ СН'!$F$6-'СЕТ СН'!$F$19</f>
        <v>1094.83237618</v>
      </c>
      <c r="K29" s="37">
        <f>SUMIFS(СВЦЭМ!$C$34:$C$777,СВЦЭМ!$A$34:$A$777,$A29,СВЦЭМ!$B$34:$B$777,K$11)+'СЕТ СН'!$F$9+СВЦЭМ!$D$10+'СЕТ СН'!$F$6-'СЕТ СН'!$F$19</f>
        <v>1030.0353968400002</v>
      </c>
      <c r="L29" s="37">
        <f>SUMIFS(СВЦЭМ!$C$34:$C$777,СВЦЭМ!$A$34:$A$777,$A29,СВЦЭМ!$B$34:$B$777,L$11)+'СЕТ СН'!$F$9+СВЦЭМ!$D$10+'СЕТ СН'!$F$6-'СЕТ СН'!$F$19</f>
        <v>964.04790292000007</v>
      </c>
      <c r="M29" s="37">
        <f>SUMIFS(СВЦЭМ!$C$34:$C$777,СВЦЭМ!$A$34:$A$777,$A29,СВЦЭМ!$B$34:$B$777,M$11)+'СЕТ СН'!$F$9+СВЦЭМ!$D$10+'СЕТ СН'!$F$6-'СЕТ СН'!$F$19</f>
        <v>958.83057925999992</v>
      </c>
      <c r="N29" s="37">
        <f>SUMIFS(СВЦЭМ!$C$34:$C$777,СВЦЭМ!$A$34:$A$777,$A29,СВЦЭМ!$B$34:$B$777,N$11)+'СЕТ СН'!$F$9+СВЦЭМ!$D$10+'СЕТ СН'!$F$6-'СЕТ СН'!$F$19</f>
        <v>976.19894119000014</v>
      </c>
      <c r="O29" s="37">
        <f>SUMIFS(СВЦЭМ!$C$34:$C$777,СВЦЭМ!$A$34:$A$777,$A29,СВЦЭМ!$B$34:$B$777,O$11)+'СЕТ СН'!$F$9+СВЦЭМ!$D$10+'СЕТ СН'!$F$6-'СЕТ СН'!$F$19</f>
        <v>1000.0425222900001</v>
      </c>
      <c r="P29" s="37">
        <f>SUMIFS(СВЦЭМ!$C$34:$C$777,СВЦЭМ!$A$34:$A$777,$A29,СВЦЭМ!$B$34:$B$777,P$11)+'СЕТ СН'!$F$9+СВЦЭМ!$D$10+'СЕТ СН'!$F$6-'СЕТ СН'!$F$19</f>
        <v>1005.2668105900002</v>
      </c>
      <c r="Q29" s="37">
        <f>SUMIFS(СВЦЭМ!$C$34:$C$777,СВЦЭМ!$A$34:$A$777,$A29,СВЦЭМ!$B$34:$B$777,Q$11)+'СЕТ СН'!$F$9+СВЦЭМ!$D$10+'СЕТ СН'!$F$6-'СЕТ СН'!$F$19</f>
        <v>995.75034140000025</v>
      </c>
      <c r="R29" s="37">
        <f>SUMIFS(СВЦЭМ!$C$34:$C$777,СВЦЭМ!$A$34:$A$777,$A29,СВЦЭМ!$B$34:$B$777,R$11)+'СЕТ СН'!$F$9+СВЦЭМ!$D$10+'СЕТ СН'!$F$6-'СЕТ СН'!$F$19</f>
        <v>994.43865428000004</v>
      </c>
      <c r="S29" s="37">
        <f>SUMIFS(СВЦЭМ!$C$34:$C$777,СВЦЭМ!$A$34:$A$777,$A29,СВЦЭМ!$B$34:$B$777,S$11)+'СЕТ СН'!$F$9+СВЦЭМ!$D$10+'СЕТ СН'!$F$6-'СЕТ СН'!$F$19</f>
        <v>965.64752458000021</v>
      </c>
      <c r="T29" s="37">
        <f>SUMIFS(СВЦЭМ!$C$34:$C$777,СВЦЭМ!$A$34:$A$777,$A29,СВЦЭМ!$B$34:$B$777,T$11)+'СЕТ СН'!$F$9+СВЦЭМ!$D$10+'СЕТ СН'!$F$6-'СЕТ СН'!$F$19</f>
        <v>951.1127134100002</v>
      </c>
      <c r="U29" s="37">
        <f>SUMIFS(СВЦЭМ!$C$34:$C$777,СВЦЭМ!$A$34:$A$777,$A29,СВЦЭМ!$B$34:$B$777,U$11)+'СЕТ СН'!$F$9+СВЦЭМ!$D$10+'СЕТ СН'!$F$6-'СЕТ СН'!$F$19</f>
        <v>953.03940704000024</v>
      </c>
      <c r="V29" s="37">
        <f>SUMIFS(СВЦЭМ!$C$34:$C$777,СВЦЭМ!$A$34:$A$777,$A29,СВЦЭМ!$B$34:$B$777,V$11)+'СЕТ СН'!$F$9+СВЦЭМ!$D$10+'СЕТ СН'!$F$6-'СЕТ СН'!$F$19</f>
        <v>964.25401886999998</v>
      </c>
      <c r="W29" s="37">
        <f>SUMIFS(СВЦЭМ!$C$34:$C$777,СВЦЭМ!$A$34:$A$777,$A29,СВЦЭМ!$B$34:$B$777,W$11)+'СЕТ СН'!$F$9+СВЦЭМ!$D$10+'СЕТ СН'!$F$6-'СЕТ СН'!$F$19</f>
        <v>1021.8579412400002</v>
      </c>
      <c r="X29" s="37">
        <f>SUMIFS(СВЦЭМ!$C$34:$C$777,СВЦЭМ!$A$34:$A$777,$A29,СВЦЭМ!$B$34:$B$777,X$11)+'СЕТ СН'!$F$9+СВЦЭМ!$D$10+'СЕТ СН'!$F$6-'СЕТ СН'!$F$19</f>
        <v>1086.4669939400001</v>
      </c>
      <c r="Y29" s="37">
        <f>SUMIFS(СВЦЭМ!$C$34:$C$777,СВЦЭМ!$A$34:$A$777,$A29,СВЦЭМ!$B$34:$B$777,Y$11)+'СЕТ СН'!$F$9+СВЦЭМ!$D$10+'СЕТ СН'!$F$6-'СЕТ СН'!$F$19</f>
        <v>1155.15215175</v>
      </c>
    </row>
    <row r="30" spans="1:25" ht="15.75" x14ac:dyDescent="0.2">
      <c r="A30" s="36">
        <f t="shared" si="0"/>
        <v>43088</v>
      </c>
      <c r="B30" s="37">
        <f>SUMIFS(СВЦЭМ!$C$34:$C$777,СВЦЭМ!$A$34:$A$777,$A30,СВЦЭМ!$B$34:$B$777,B$11)+'СЕТ СН'!$F$9+СВЦЭМ!$D$10+'СЕТ СН'!$F$6-'СЕТ СН'!$F$19</f>
        <v>1161.21609859</v>
      </c>
      <c r="C30" s="37">
        <f>SUMIFS(СВЦЭМ!$C$34:$C$777,СВЦЭМ!$A$34:$A$777,$A30,СВЦЭМ!$B$34:$B$777,C$11)+'СЕТ СН'!$F$9+СВЦЭМ!$D$10+'СЕТ СН'!$F$6-'СЕТ СН'!$F$19</f>
        <v>1165.2556240400002</v>
      </c>
      <c r="D30" s="37">
        <f>SUMIFS(СВЦЭМ!$C$34:$C$777,СВЦЭМ!$A$34:$A$777,$A30,СВЦЭМ!$B$34:$B$777,D$11)+'СЕТ СН'!$F$9+СВЦЭМ!$D$10+'СЕТ СН'!$F$6-'СЕТ СН'!$F$19</f>
        <v>1159.24493841</v>
      </c>
      <c r="E30" s="37">
        <f>SUMIFS(СВЦЭМ!$C$34:$C$777,СВЦЭМ!$A$34:$A$777,$A30,СВЦЭМ!$B$34:$B$777,E$11)+'СЕТ СН'!$F$9+СВЦЭМ!$D$10+'СЕТ СН'!$F$6-'СЕТ СН'!$F$19</f>
        <v>1156.61435293</v>
      </c>
      <c r="F30" s="37">
        <f>SUMIFS(СВЦЭМ!$C$34:$C$777,СВЦЭМ!$A$34:$A$777,$A30,СВЦЭМ!$B$34:$B$777,F$11)+'СЕТ СН'!$F$9+СВЦЭМ!$D$10+'СЕТ СН'!$F$6-'СЕТ СН'!$F$19</f>
        <v>1156.21974428</v>
      </c>
      <c r="G30" s="37">
        <f>SUMIFS(СВЦЭМ!$C$34:$C$777,СВЦЭМ!$A$34:$A$777,$A30,СВЦЭМ!$B$34:$B$777,G$11)+'СЕТ СН'!$F$9+СВЦЭМ!$D$10+'СЕТ СН'!$F$6-'СЕТ СН'!$F$19</f>
        <v>1158.99427743</v>
      </c>
      <c r="H30" s="37">
        <f>SUMIFS(СВЦЭМ!$C$34:$C$777,СВЦЭМ!$A$34:$A$777,$A30,СВЦЭМ!$B$34:$B$777,H$11)+'СЕТ СН'!$F$9+СВЦЭМ!$D$10+'СЕТ СН'!$F$6-'СЕТ СН'!$F$19</f>
        <v>1159.00034099</v>
      </c>
      <c r="I30" s="37">
        <f>SUMIFS(СВЦЭМ!$C$34:$C$777,СВЦЭМ!$A$34:$A$777,$A30,СВЦЭМ!$B$34:$B$777,I$11)+'СЕТ СН'!$F$9+СВЦЭМ!$D$10+'СЕТ СН'!$F$6-'СЕТ СН'!$F$19</f>
        <v>1101.14832662</v>
      </c>
      <c r="J30" s="37">
        <f>SUMIFS(СВЦЭМ!$C$34:$C$777,СВЦЭМ!$A$34:$A$777,$A30,СВЦЭМ!$B$34:$B$777,J$11)+'СЕТ СН'!$F$9+СВЦЭМ!$D$10+'СЕТ СН'!$F$6-'СЕТ СН'!$F$19</f>
        <v>1057.36863085</v>
      </c>
      <c r="K30" s="37">
        <f>SUMIFS(СВЦЭМ!$C$34:$C$777,СВЦЭМ!$A$34:$A$777,$A30,СВЦЭМ!$B$34:$B$777,K$11)+'СЕТ СН'!$F$9+СВЦЭМ!$D$10+'СЕТ СН'!$F$6-'СЕТ СН'!$F$19</f>
        <v>989.7546371100002</v>
      </c>
      <c r="L30" s="37">
        <f>SUMIFS(СВЦЭМ!$C$34:$C$777,СВЦЭМ!$A$34:$A$777,$A30,СВЦЭМ!$B$34:$B$777,L$11)+'СЕТ СН'!$F$9+СВЦЭМ!$D$10+'СЕТ СН'!$F$6-'СЕТ СН'!$F$19</f>
        <v>932.71878913</v>
      </c>
      <c r="M30" s="37">
        <f>SUMIFS(СВЦЭМ!$C$34:$C$777,СВЦЭМ!$A$34:$A$777,$A30,СВЦЭМ!$B$34:$B$777,M$11)+'СЕТ СН'!$F$9+СВЦЭМ!$D$10+'СЕТ СН'!$F$6-'СЕТ СН'!$F$19</f>
        <v>923.17697358000009</v>
      </c>
      <c r="N30" s="37">
        <f>SUMIFS(СВЦЭМ!$C$34:$C$777,СВЦЭМ!$A$34:$A$777,$A30,СВЦЭМ!$B$34:$B$777,N$11)+'СЕТ СН'!$F$9+СВЦЭМ!$D$10+'СЕТ СН'!$F$6-'СЕТ СН'!$F$19</f>
        <v>941.06398577000004</v>
      </c>
      <c r="O30" s="37">
        <f>SUMIFS(СВЦЭМ!$C$34:$C$777,СВЦЭМ!$A$34:$A$777,$A30,СВЦЭМ!$B$34:$B$777,O$11)+'СЕТ СН'!$F$9+СВЦЭМ!$D$10+'СЕТ СН'!$F$6-'СЕТ СН'!$F$19</f>
        <v>939.97579941000004</v>
      </c>
      <c r="P30" s="37">
        <f>SUMIFS(СВЦЭМ!$C$34:$C$777,СВЦЭМ!$A$34:$A$777,$A30,СВЦЭМ!$B$34:$B$777,P$11)+'СЕТ СН'!$F$9+СВЦЭМ!$D$10+'СЕТ СН'!$F$6-'СЕТ СН'!$F$19</f>
        <v>947.35859268000013</v>
      </c>
      <c r="Q30" s="37">
        <f>SUMIFS(СВЦЭМ!$C$34:$C$777,СВЦЭМ!$A$34:$A$777,$A30,СВЦЭМ!$B$34:$B$777,Q$11)+'СЕТ СН'!$F$9+СВЦЭМ!$D$10+'СЕТ СН'!$F$6-'СЕТ СН'!$F$19</f>
        <v>951.21772471000008</v>
      </c>
      <c r="R30" s="37">
        <f>SUMIFS(СВЦЭМ!$C$34:$C$777,СВЦЭМ!$A$34:$A$777,$A30,СВЦЭМ!$B$34:$B$777,R$11)+'СЕТ СН'!$F$9+СВЦЭМ!$D$10+'СЕТ СН'!$F$6-'СЕТ СН'!$F$19</f>
        <v>946.71065511000006</v>
      </c>
      <c r="S30" s="37">
        <f>SUMIFS(СВЦЭМ!$C$34:$C$777,СВЦЭМ!$A$34:$A$777,$A30,СВЦЭМ!$B$34:$B$777,S$11)+'СЕТ СН'!$F$9+СВЦЭМ!$D$10+'СЕТ СН'!$F$6-'СЕТ СН'!$F$19</f>
        <v>925.14896967000004</v>
      </c>
      <c r="T30" s="37">
        <f>SUMIFS(СВЦЭМ!$C$34:$C$777,СВЦЭМ!$A$34:$A$777,$A30,СВЦЭМ!$B$34:$B$777,T$11)+'СЕТ СН'!$F$9+СВЦЭМ!$D$10+'СЕТ СН'!$F$6-'СЕТ СН'!$F$19</f>
        <v>929.48362588999998</v>
      </c>
      <c r="U30" s="37">
        <f>SUMIFS(СВЦЭМ!$C$34:$C$777,СВЦЭМ!$A$34:$A$777,$A30,СВЦЭМ!$B$34:$B$777,U$11)+'СЕТ СН'!$F$9+СВЦЭМ!$D$10+'СЕТ СН'!$F$6-'СЕТ СН'!$F$19</f>
        <v>929.09587147000002</v>
      </c>
      <c r="V30" s="37">
        <f>SUMIFS(СВЦЭМ!$C$34:$C$777,СВЦЭМ!$A$34:$A$777,$A30,СВЦЭМ!$B$34:$B$777,V$11)+'СЕТ СН'!$F$9+СВЦЭМ!$D$10+'СЕТ СН'!$F$6-'СЕТ СН'!$F$19</f>
        <v>918.66835936000007</v>
      </c>
      <c r="W30" s="37">
        <f>SUMIFS(СВЦЭМ!$C$34:$C$777,СВЦЭМ!$A$34:$A$777,$A30,СВЦЭМ!$B$34:$B$777,W$11)+'СЕТ СН'!$F$9+СВЦЭМ!$D$10+'СЕТ СН'!$F$6-'СЕТ СН'!$F$19</f>
        <v>965.05294209000022</v>
      </c>
      <c r="X30" s="37">
        <f>SUMIFS(СВЦЭМ!$C$34:$C$777,СВЦЭМ!$A$34:$A$777,$A30,СВЦЭМ!$B$34:$B$777,X$11)+'СЕТ СН'!$F$9+СВЦЭМ!$D$10+'СЕТ СН'!$F$6-'СЕТ СН'!$F$19</f>
        <v>1037.27174676</v>
      </c>
      <c r="Y30" s="37">
        <f>SUMIFS(СВЦЭМ!$C$34:$C$777,СВЦЭМ!$A$34:$A$777,$A30,СВЦЭМ!$B$34:$B$777,Y$11)+'СЕТ СН'!$F$9+СВЦЭМ!$D$10+'СЕТ СН'!$F$6-'СЕТ СН'!$F$19</f>
        <v>1117.2468732300001</v>
      </c>
    </row>
    <row r="31" spans="1:25" ht="15.75" x14ac:dyDescent="0.2">
      <c r="A31" s="36">
        <f t="shared" si="0"/>
        <v>43089</v>
      </c>
      <c r="B31" s="37">
        <f>SUMIFS(СВЦЭМ!$C$34:$C$777,СВЦЭМ!$A$34:$A$777,$A31,СВЦЭМ!$B$34:$B$777,B$11)+'СЕТ СН'!$F$9+СВЦЭМ!$D$10+'СЕТ СН'!$F$6-'СЕТ СН'!$F$19</f>
        <v>1140.7136919100001</v>
      </c>
      <c r="C31" s="37">
        <f>SUMIFS(СВЦЭМ!$C$34:$C$777,СВЦЭМ!$A$34:$A$777,$A31,СВЦЭМ!$B$34:$B$777,C$11)+'СЕТ СН'!$F$9+СВЦЭМ!$D$10+'СЕТ СН'!$F$6-'СЕТ СН'!$F$19</f>
        <v>1153.2426333200001</v>
      </c>
      <c r="D31" s="37">
        <f>SUMIFS(СВЦЭМ!$C$34:$C$777,СВЦЭМ!$A$34:$A$777,$A31,СВЦЭМ!$B$34:$B$777,D$11)+'СЕТ СН'!$F$9+СВЦЭМ!$D$10+'СЕТ СН'!$F$6-'СЕТ СН'!$F$19</f>
        <v>1152.89970466</v>
      </c>
      <c r="E31" s="37">
        <f>SUMIFS(СВЦЭМ!$C$34:$C$777,СВЦЭМ!$A$34:$A$777,$A31,СВЦЭМ!$B$34:$B$777,E$11)+'СЕТ СН'!$F$9+СВЦЭМ!$D$10+'СЕТ СН'!$F$6-'СЕТ СН'!$F$19</f>
        <v>1148.8463904800001</v>
      </c>
      <c r="F31" s="37">
        <f>SUMIFS(СВЦЭМ!$C$34:$C$777,СВЦЭМ!$A$34:$A$777,$A31,СВЦЭМ!$B$34:$B$777,F$11)+'СЕТ СН'!$F$9+СВЦЭМ!$D$10+'СЕТ СН'!$F$6-'СЕТ СН'!$F$19</f>
        <v>1147.64545363</v>
      </c>
      <c r="G31" s="37">
        <f>SUMIFS(СВЦЭМ!$C$34:$C$777,СВЦЭМ!$A$34:$A$777,$A31,СВЦЭМ!$B$34:$B$777,G$11)+'СЕТ СН'!$F$9+СВЦЭМ!$D$10+'СЕТ СН'!$F$6-'СЕТ СН'!$F$19</f>
        <v>1154.9938037500001</v>
      </c>
      <c r="H31" s="37">
        <f>SUMIFS(СВЦЭМ!$C$34:$C$777,СВЦЭМ!$A$34:$A$777,$A31,СВЦЭМ!$B$34:$B$777,H$11)+'СЕТ СН'!$F$9+СВЦЭМ!$D$10+'СЕТ СН'!$F$6-'СЕТ СН'!$F$19</f>
        <v>1155.6556677400001</v>
      </c>
      <c r="I31" s="37">
        <f>SUMIFS(СВЦЭМ!$C$34:$C$777,СВЦЭМ!$A$34:$A$777,$A31,СВЦЭМ!$B$34:$B$777,I$11)+'СЕТ СН'!$F$9+СВЦЭМ!$D$10+'СЕТ СН'!$F$6-'СЕТ СН'!$F$19</f>
        <v>1084.1391471500001</v>
      </c>
      <c r="J31" s="37">
        <f>SUMIFS(СВЦЭМ!$C$34:$C$777,СВЦЭМ!$A$34:$A$777,$A31,СВЦЭМ!$B$34:$B$777,J$11)+'СЕТ СН'!$F$9+СВЦЭМ!$D$10+'СЕТ СН'!$F$6-'СЕТ СН'!$F$19</f>
        <v>1084.0130945600001</v>
      </c>
      <c r="K31" s="37">
        <f>SUMIFS(СВЦЭМ!$C$34:$C$777,СВЦЭМ!$A$34:$A$777,$A31,СВЦЭМ!$B$34:$B$777,K$11)+'СЕТ СН'!$F$9+СВЦЭМ!$D$10+'СЕТ СН'!$F$6-'СЕТ СН'!$F$19</f>
        <v>1014.7774881700002</v>
      </c>
      <c r="L31" s="37">
        <f>SUMIFS(СВЦЭМ!$C$34:$C$777,СВЦЭМ!$A$34:$A$777,$A31,СВЦЭМ!$B$34:$B$777,L$11)+'СЕТ СН'!$F$9+СВЦЭМ!$D$10+'СЕТ СН'!$F$6-'СЕТ СН'!$F$19</f>
        <v>945.89246464000007</v>
      </c>
      <c r="M31" s="37">
        <f>SUMIFS(СВЦЭМ!$C$34:$C$777,СВЦЭМ!$A$34:$A$777,$A31,СВЦЭМ!$B$34:$B$777,M$11)+'СЕТ СН'!$F$9+СВЦЭМ!$D$10+'СЕТ СН'!$F$6-'СЕТ СН'!$F$19</f>
        <v>938.28335053000001</v>
      </c>
      <c r="N31" s="37">
        <f>SUMIFS(СВЦЭМ!$C$34:$C$777,СВЦЭМ!$A$34:$A$777,$A31,СВЦЭМ!$B$34:$B$777,N$11)+'СЕТ СН'!$F$9+СВЦЭМ!$D$10+'СЕТ СН'!$F$6-'СЕТ СН'!$F$19</f>
        <v>960.78942755000025</v>
      </c>
      <c r="O31" s="37">
        <f>SUMIFS(СВЦЭМ!$C$34:$C$777,СВЦЭМ!$A$34:$A$777,$A31,СВЦЭМ!$B$34:$B$777,O$11)+'СЕТ СН'!$F$9+СВЦЭМ!$D$10+'СЕТ СН'!$F$6-'СЕТ СН'!$F$19</f>
        <v>973.11062324000022</v>
      </c>
      <c r="P31" s="37">
        <f>SUMIFS(СВЦЭМ!$C$34:$C$777,СВЦЭМ!$A$34:$A$777,$A31,СВЦЭМ!$B$34:$B$777,P$11)+'СЕТ СН'!$F$9+СВЦЭМ!$D$10+'СЕТ СН'!$F$6-'СЕТ СН'!$F$19</f>
        <v>979.13925203000008</v>
      </c>
      <c r="Q31" s="37">
        <f>SUMIFS(СВЦЭМ!$C$34:$C$777,СВЦЭМ!$A$34:$A$777,$A31,СВЦЭМ!$B$34:$B$777,Q$11)+'СЕТ СН'!$F$9+СВЦЭМ!$D$10+'СЕТ СН'!$F$6-'СЕТ СН'!$F$19</f>
        <v>982.10734161000005</v>
      </c>
      <c r="R31" s="37">
        <f>SUMIFS(СВЦЭМ!$C$34:$C$777,СВЦЭМ!$A$34:$A$777,$A31,СВЦЭМ!$B$34:$B$777,R$11)+'СЕТ СН'!$F$9+СВЦЭМ!$D$10+'СЕТ СН'!$F$6-'СЕТ СН'!$F$19</f>
        <v>981.34767748000013</v>
      </c>
      <c r="S31" s="37">
        <f>SUMIFS(СВЦЭМ!$C$34:$C$777,СВЦЭМ!$A$34:$A$777,$A31,СВЦЭМ!$B$34:$B$777,S$11)+'СЕТ СН'!$F$9+СВЦЭМ!$D$10+'СЕТ СН'!$F$6-'СЕТ СН'!$F$19</f>
        <v>942.40602774000013</v>
      </c>
      <c r="T31" s="37">
        <f>SUMIFS(СВЦЭМ!$C$34:$C$777,СВЦЭМ!$A$34:$A$777,$A31,СВЦЭМ!$B$34:$B$777,T$11)+'СЕТ СН'!$F$9+СВЦЭМ!$D$10+'СЕТ СН'!$F$6-'СЕТ СН'!$F$19</f>
        <v>904.01924673000008</v>
      </c>
      <c r="U31" s="37">
        <f>SUMIFS(СВЦЭМ!$C$34:$C$777,СВЦЭМ!$A$34:$A$777,$A31,СВЦЭМ!$B$34:$B$777,U$11)+'СЕТ СН'!$F$9+СВЦЭМ!$D$10+'СЕТ СН'!$F$6-'СЕТ СН'!$F$19</f>
        <v>910.47897755000008</v>
      </c>
      <c r="V31" s="37">
        <f>SUMIFS(СВЦЭМ!$C$34:$C$777,СВЦЭМ!$A$34:$A$777,$A31,СВЦЭМ!$B$34:$B$777,V$11)+'СЕТ СН'!$F$9+СВЦЭМ!$D$10+'СЕТ СН'!$F$6-'СЕТ СН'!$F$19</f>
        <v>920.53404449000004</v>
      </c>
      <c r="W31" s="37">
        <f>SUMIFS(СВЦЭМ!$C$34:$C$777,СВЦЭМ!$A$34:$A$777,$A31,СВЦЭМ!$B$34:$B$777,W$11)+'СЕТ СН'!$F$9+СВЦЭМ!$D$10+'СЕТ СН'!$F$6-'СЕТ СН'!$F$19</f>
        <v>976.29734133000011</v>
      </c>
      <c r="X31" s="37">
        <f>SUMIFS(СВЦЭМ!$C$34:$C$777,СВЦЭМ!$A$34:$A$777,$A31,СВЦЭМ!$B$34:$B$777,X$11)+'СЕТ СН'!$F$9+СВЦЭМ!$D$10+'СЕТ СН'!$F$6-'СЕТ СН'!$F$19</f>
        <v>1009.2466103400002</v>
      </c>
      <c r="Y31" s="37">
        <f>SUMIFS(СВЦЭМ!$C$34:$C$777,СВЦЭМ!$A$34:$A$777,$A31,СВЦЭМ!$B$34:$B$777,Y$11)+'СЕТ СН'!$F$9+СВЦЭМ!$D$10+'СЕТ СН'!$F$6-'СЕТ СН'!$F$19</f>
        <v>1069.7567481800002</v>
      </c>
    </row>
    <row r="32" spans="1:25" ht="15.75" x14ac:dyDescent="0.2">
      <c r="A32" s="36">
        <f t="shared" si="0"/>
        <v>43090</v>
      </c>
      <c r="B32" s="37">
        <f>SUMIFS(СВЦЭМ!$C$34:$C$777,СВЦЭМ!$A$34:$A$777,$A32,СВЦЭМ!$B$34:$B$777,B$11)+'СЕТ СН'!$F$9+СВЦЭМ!$D$10+'СЕТ СН'!$F$6-'СЕТ СН'!$F$19</f>
        <v>1149.9077121600001</v>
      </c>
      <c r="C32" s="37">
        <f>SUMIFS(СВЦЭМ!$C$34:$C$777,СВЦЭМ!$A$34:$A$777,$A32,СВЦЭМ!$B$34:$B$777,C$11)+'СЕТ СН'!$F$9+СВЦЭМ!$D$10+'СЕТ СН'!$F$6-'СЕТ СН'!$F$19</f>
        <v>1194.7775279900002</v>
      </c>
      <c r="D32" s="37">
        <f>SUMIFS(СВЦЭМ!$C$34:$C$777,СВЦЭМ!$A$34:$A$777,$A32,СВЦЭМ!$B$34:$B$777,D$11)+'СЕТ СН'!$F$9+СВЦЭМ!$D$10+'СЕТ СН'!$F$6-'СЕТ СН'!$F$19</f>
        <v>1231.2464418100001</v>
      </c>
      <c r="E32" s="37">
        <f>SUMIFS(СВЦЭМ!$C$34:$C$777,СВЦЭМ!$A$34:$A$777,$A32,СВЦЭМ!$B$34:$B$777,E$11)+'СЕТ СН'!$F$9+СВЦЭМ!$D$10+'СЕТ СН'!$F$6-'СЕТ СН'!$F$19</f>
        <v>1240.3734706400001</v>
      </c>
      <c r="F32" s="37">
        <f>SUMIFS(СВЦЭМ!$C$34:$C$777,СВЦЭМ!$A$34:$A$777,$A32,СВЦЭМ!$B$34:$B$777,F$11)+'СЕТ СН'!$F$9+СВЦЭМ!$D$10+'СЕТ СН'!$F$6-'СЕТ СН'!$F$19</f>
        <v>1243.00661496</v>
      </c>
      <c r="G32" s="37">
        <f>SUMIFS(СВЦЭМ!$C$34:$C$777,СВЦЭМ!$A$34:$A$777,$A32,СВЦЭМ!$B$34:$B$777,G$11)+'СЕТ СН'!$F$9+СВЦЭМ!$D$10+'СЕТ СН'!$F$6-'СЕТ СН'!$F$19</f>
        <v>1223.86774227</v>
      </c>
      <c r="H32" s="37">
        <f>SUMIFS(СВЦЭМ!$C$34:$C$777,СВЦЭМ!$A$34:$A$777,$A32,СВЦЭМ!$B$34:$B$777,H$11)+'СЕТ СН'!$F$9+СВЦЭМ!$D$10+'СЕТ СН'!$F$6-'СЕТ СН'!$F$19</f>
        <v>1160.0967700600002</v>
      </c>
      <c r="I32" s="37">
        <f>SUMIFS(СВЦЭМ!$C$34:$C$777,СВЦЭМ!$A$34:$A$777,$A32,СВЦЭМ!$B$34:$B$777,I$11)+'СЕТ СН'!$F$9+СВЦЭМ!$D$10+'СЕТ СН'!$F$6-'СЕТ СН'!$F$19</f>
        <v>1094.8097989600001</v>
      </c>
      <c r="J32" s="37">
        <f>SUMIFS(СВЦЭМ!$C$34:$C$777,СВЦЭМ!$A$34:$A$777,$A32,СВЦЭМ!$B$34:$B$777,J$11)+'СЕТ СН'!$F$9+СВЦЭМ!$D$10+'СЕТ СН'!$F$6-'СЕТ СН'!$F$19</f>
        <v>1062.2622026400002</v>
      </c>
      <c r="K32" s="37">
        <f>SUMIFS(СВЦЭМ!$C$34:$C$777,СВЦЭМ!$A$34:$A$777,$A32,СВЦЭМ!$B$34:$B$777,K$11)+'СЕТ СН'!$F$9+СВЦЭМ!$D$10+'СЕТ СН'!$F$6-'СЕТ СН'!$F$19</f>
        <v>1007.4361411100001</v>
      </c>
      <c r="L32" s="37">
        <f>SUMIFS(СВЦЭМ!$C$34:$C$777,СВЦЭМ!$A$34:$A$777,$A32,СВЦЭМ!$B$34:$B$777,L$11)+'СЕТ СН'!$F$9+СВЦЭМ!$D$10+'СЕТ СН'!$F$6-'СЕТ СН'!$F$19</f>
        <v>955.53593114000023</v>
      </c>
      <c r="M32" s="37">
        <f>SUMIFS(СВЦЭМ!$C$34:$C$777,СВЦЭМ!$A$34:$A$777,$A32,СВЦЭМ!$B$34:$B$777,M$11)+'СЕТ СН'!$F$9+СВЦЭМ!$D$10+'СЕТ СН'!$F$6-'СЕТ СН'!$F$19</f>
        <v>938.43277257</v>
      </c>
      <c r="N32" s="37">
        <f>SUMIFS(СВЦЭМ!$C$34:$C$777,СВЦЭМ!$A$34:$A$777,$A32,СВЦЭМ!$B$34:$B$777,N$11)+'СЕТ СН'!$F$9+СВЦЭМ!$D$10+'СЕТ СН'!$F$6-'СЕТ СН'!$F$19</f>
        <v>909.37224014000003</v>
      </c>
      <c r="O32" s="37">
        <f>SUMIFS(СВЦЭМ!$C$34:$C$777,СВЦЭМ!$A$34:$A$777,$A32,СВЦЭМ!$B$34:$B$777,O$11)+'СЕТ СН'!$F$9+СВЦЭМ!$D$10+'СЕТ СН'!$F$6-'СЕТ СН'!$F$19</f>
        <v>898.4084380700001</v>
      </c>
      <c r="P32" s="37">
        <f>SUMIFS(СВЦЭМ!$C$34:$C$777,СВЦЭМ!$A$34:$A$777,$A32,СВЦЭМ!$B$34:$B$777,P$11)+'СЕТ СН'!$F$9+СВЦЭМ!$D$10+'СЕТ СН'!$F$6-'СЕТ СН'!$F$19</f>
        <v>909.17634954999994</v>
      </c>
      <c r="Q32" s="37">
        <f>SUMIFS(СВЦЭМ!$C$34:$C$777,СВЦЭМ!$A$34:$A$777,$A32,СВЦЭМ!$B$34:$B$777,Q$11)+'СЕТ СН'!$F$9+СВЦЭМ!$D$10+'СЕТ СН'!$F$6-'СЕТ СН'!$F$19</f>
        <v>915.71265038000001</v>
      </c>
      <c r="R32" s="37">
        <f>SUMIFS(СВЦЭМ!$C$34:$C$777,СВЦЭМ!$A$34:$A$777,$A32,СВЦЭМ!$B$34:$B$777,R$11)+'СЕТ СН'!$F$9+СВЦЭМ!$D$10+'СЕТ СН'!$F$6-'СЕТ СН'!$F$19</f>
        <v>912.75534683000024</v>
      </c>
      <c r="S32" s="37">
        <f>SUMIFS(СВЦЭМ!$C$34:$C$777,СВЦЭМ!$A$34:$A$777,$A32,СВЦЭМ!$B$34:$B$777,S$11)+'СЕТ СН'!$F$9+СВЦЭМ!$D$10+'СЕТ СН'!$F$6-'СЕТ СН'!$F$19</f>
        <v>872.69103693000011</v>
      </c>
      <c r="T32" s="37">
        <f>SUMIFS(СВЦЭМ!$C$34:$C$777,СВЦЭМ!$A$34:$A$777,$A32,СВЦЭМ!$B$34:$B$777,T$11)+'СЕТ СН'!$F$9+СВЦЭМ!$D$10+'СЕТ СН'!$F$6-'СЕТ СН'!$F$19</f>
        <v>844.84929258000011</v>
      </c>
      <c r="U32" s="37">
        <f>SUMIFS(СВЦЭМ!$C$34:$C$777,СВЦЭМ!$A$34:$A$777,$A32,СВЦЭМ!$B$34:$B$777,U$11)+'СЕТ СН'!$F$9+СВЦЭМ!$D$10+'СЕТ СН'!$F$6-'СЕТ СН'!$F$19</f>
        <v>850.72995680000008</v>
      </c>
      <c r="V32" s="37">
        <f>SUMIFS(СВЦЭМ!$C$34:$C$777,СВЦЭМ!$A$34:$A$777,$A32,СВЦЭМ!$B$34:$B$777,V$11)+'СЕТ СН'!$F$9+СВЦЭМ!$D$10+'СЕТ СН'!$F$6-'СЕТ СН'!$F$19</f>
        <v>868.32989036000004</v>
      </c>
      <c r="W32" s="37">
        <f>SUMIFS(СВЦЭМ!$C$34:$C$777,СВЦЭМ!$A$34:$A$777,$A32,СВЦЭМ!$B$34:$B$777,W$11)+'СЕТ СН'!$F$9+СВЦЭМ!$D$10+'СЕТ СН'!$F$6-'СЕТ СН'!$F$19</f>
        <v>930.24818707000009</v>
      </c>
      <c r="X32" s="37">
        <f>SUMIFS(СВЦЭМ!$C$34:$C$777,СВЦЭМ!$A$34:$A$777,$A32,СВЦЭМ!$B$34:$B$777,X$11)+'СЕТ СН'!$F$9+СВЦЭМ!$D$10+'СЕТ СН'!$F$6-'СЕТ СН'!$F$19</f>
        <v>1002.1390545900001</v>
      </c>
      <c r="Y32" s="37">
        <f>SUMIFS(СВЦЭМ!$C$34:$C$777,СВЦЭМ!$A$34:$A$777,$A32,СВЦЭМ!$B$34:$B$777,Y$11)+'СЕТ СН'!$F$9+СВЦЭМ!$D$10+'СЕТ СН'!$F$6-'СЕТ СН'!$F$19</f>
        <v>1079.66222193</v>
      </c>
    </row>
    <row r="33" spans="1:25" ht="15.75" x14ac:dyDescent="0.2">
      <c r="A33" s="36">
        <f t="shared" si="0"/>
        <v>43091</v>
      </c>
      <c r="B33" s="37">
        <f>SUMIFS(СВЦЭМ!$C$34:$C$777,СВЦЭМ!$A$34:$A$777,$A33,СВЦЭМ!$B$34:$B$777,B$11)+'СЕТ СН'!$F$9+СВЦЭМ!$D$10+'СЕТ СН'!$F$6-'СЕТ СН'!$F$19</f>
        <v>1169.2283826100002</v>
      </c>
      <c r="C33" s="37">
        <f>SUMIFS(СВЦЭМ!$C$34:$C$777,СВЦЭМ!$A$34:$A$777,$A33,СВЦЭМ!$B$34:$B$777,C$11)+'СЕТ СН'!$F$9+СВЦЭМ!$D$10+'СЕТ СН'!$F$6-'СЕТ СН'!$F$19</f>
        <v>1191.9352398800002</v>
      </c>
      <c r="D33" s="37">
        <f>SUMIFS(СВЦЭМ!$C$34:$C$777,СВЦЭМ!$A$34:$A$777,$A33,СВЦЭМ!$B$34:$B$777,D$11)+'СЕТ СН'!$F$9+СВЦЭМ!$D$10+'СЕТ СН'!$F$6-'СЕТ СН'!$F$19</f>
        <v>1210.19044783</v>
      </c>
      <c r="E33" s="37">
        <f>SUMIFS(СВЦЭМ!$C$34:$C$777,СВЦЭМ!$A$34:$A$777,$A33,СВЦЭМ!$B$34:$B$777,E$11)+'СЕТ СН'!$F$9+СВЦЭМ!$D$10+'СЕТ СН'!$F$6-'СЕТ СН'!$F$19</f>
        <v>1219.34080795</v>
      </c>
      <c r="F33" s="37">
        <f>SUMIFS(СВЦЭМ!$C$34:$C$777,СВЦЭМ!$A$34:$A$777,$A33,СВЦЭМ!$B$34:$B$777,F$11)+'СЕТ СН'!$F$9+СВЦЭМ!$D$10+'СЕТ СН'!$F$6-'СЕТ СН'!$F$19</f>
        <v>1222.7010113000001</v>
      </c>
      <c r="G33" s="37">
        <f>SUMIFS(СВЦЭМ!$C$34:$C$777,СВЦЭМ!$A$34:$A$777,$A33,СВЦЭМ!$B$34:$B$777,G$11)+'СЕТ СН'!$F$9+СВЦЭМ!$D$10+'СЕТ СН'!$F$6-'СЕТ СН'!$F$19</f>
        <v>1211.2978908900002</v>
      </c>
      <c r="H33" s="37">
        <f>SUMIFS(СВЦЭМ!$C$34:$C$777,СВЦЭМ!$A$34:$A$777,$A33,СВЦЭМ!$B$34:$B$777,H$11)+'СЕТ СН'!$F$9+СВЦЭМ!$D$10+'СЕТ СН'!$F$6-'СЕТ СН'!$F$19</f>
        <v>1152.4957670400001</v>
      </c>
      <c r="I33" s="37">
        <f>SUMIFS(СВЦЭМ!$C$34:$C$777,СВЦЭМ!$A$34:$A$777,$A33,СВЦЭМ!$B$34:$B$777,I$11)+'СЕТ СН'!$F$9+СВЦЭМ!$D$10+'СЕТ СН'!$F$6-'СЕТ СН'!$F$19</f>
        <v>1081.3934345100001</v>
      </c>
      <c r="J33" s="37">
        <f>SUMIFS(СВЦЭМ!$C$34:$C$777,СВЦЭМ!$A$34:$A$777,$A33,СВЦЭМ!$B$34:$B$777,J$11)+'СЕТ СН'!$F$9+СВЦЭМ!$D$10+'СЕТ СН'!$F$6-'СЕТ СН'!$F$19</f>
        <v>1033.14510204</v>
      </c>
      <c r="K33" s="37">
        <f>SUMIFS(СВЦЭМ!$C$34:$C$777,СВЦЭМ!$A$34:$A$777,$A33,СВЦЭМ!$B$34:$B$777,K$11)+'СЕТ СН'!$F$9+СВЦЭМ!$D$10+'СЕТ СН'!$F$6-'СЕТ СН'!$F$19</f>
        <v>966.63668482000003</v>
      </c>
      <c r="L33" s="37">
        <f>SUMIFS(СВЦЭМ!$C$34:$C$777,СВЦЭМ!$A$34:$A$777,$A33,СВЦЭМ!$B$34:$B$777,L$11)+'СЕТ СН'!$F$9+СВЦЭМ!$D$10+'СЕТ СН'!$F$6-'СЕТ СН'!$F$19</f>
        <v>909.74289574000022</v>
      </c>
      <c r="M33" s="37">
        <f>SUMIFS(СВЦЭМ!$C$34:$C$777,СВЦЭМ!$A$34:$A$777,$A33,СВЦЭМ!$B$34:$B$777,M$11)+'СЕТ СН'!$F$9+СВЦЭМ!$D$10+'СЕТ СН'!$F$6-'СЕТ СН'!$F$19</f>
        <v>900.52970138000001</v>
      </c>
      <c r="N33" s="37">
        <f>SUMIFS(СВЦЭМ!$C$34:$C$777,СВЦЭМ!$A$34:$A$777,$A33,СВЦЭМ!$B$34:$B$777,N$11)+'СЕТ СН'!$F$9+СВЦЭМ!$D$10+'СЕТ СН'!$F$6-'СЕТ СН'!$F$19</f>
        <v>921.93816667999999</v>
      </c>
      <c r="O33" s="37">
        <f>SUMIFS(СВЦЭМ!$C$34:$C$777,СВЦЭМ!$A$34:$A$777,$A33,СВЦЭМ!$B$34:$B$777,O$11)+'СЕТ СН'!$F$9+СВЦЭМ!$D$10+'СЕТ СН'!$F$6-'СЕТ СН'!$F$19</f>
        <v>937.24827427000014</v>
      </c>
      <c r="P33" s="37">
        <f>SUMIFS(СВЦЭМ!$C$34:$C$777,СВЦЭМ!$A$34:$A$777,$A33,СВЦЭМ!$B$34:$B$777,P$11)+'СЕТ СН'!$F$9+СВЦЭМ!$D$10+'СЕТ СН'!$F$6-'СЕТ СН'!$F$19</f>
        <v>948.71256468000001</v>
      </c>
      <c r="Q33" s="37">
        <f>SUMIFS(СВЦЭМ!$C$34:$C$777,СВЦЭМ!$A$34:$A$777,$A33,СВЦЭМ!$B$34:$B$777,Q$11)+'СЕТ СН'!$F$9+СВЦЭМ!$D$10+'СЕТ СН'!$F$6-'СЕТ СН'!$F$19</f>
        <v>946.2729983700001</v>
      </c>
      <c r="R33" s="37">
        <f>SUMIFS(СВЦЭМ!$C$34:$C$777,СВЦЭМ!$A$34:$A$777,$A33,СВЦЭМ!$B$34:$B$777,R$11)+'СЕТ СН'!$F$9+СВЦЭМ!$D$10+'СЕТ СН'!$F$6-'СЕТ СН'!$F$19</f>
        <v>946.17180099999996</v>
      </c>
      <c r="S33" s="37">
        <f>SUMIFS(СВЦЭМ!$C$34:$C$777,СВЦЭМ!$A$34:$A$777,$A33,СВЦЭМ!$B$34:$B$777,S$11)+'СЕТ СН'!$F$9+СВЦЭМ!$D$10+'СЕТ СН'!$F$6-'СЕТ СН'!$F$19</f>
        <v>923.85781612000005</v>
      </c>
      <c r="T33" s="37">
        <f>SUMIFS(СВЦЭМ!$C$34:$C$777,СВЦЭМ!$A$34:$A$777,$A33,СВЦЭМ!$B$34:$B$777,T$11)+'СЕТ СН'!$F$9+СВЦЭМ!$D$10+'СЕТ СН'!$F$6-'СЕТ СН'!$F$19</f>
        <v>888.46056259000011</v>
      </c>
      <c r="U33" s="37">
        <f>SUMIFS(СВЦЭМ!$C$34:$C$777,СВЦЭМ!$A$34:$A$777,$A33,СВЦЭМ!$B$34:$B$777,U$11)+'СЕТ СН'!$F$9+СВЦЭМ!$D$10+'СЕТ СН'!$F$6-'СЕТ СН'!$F$19</f>
        <v>894.30429093000021</v>
      </c>
      <c r="V33" s="37">
        <f>SUMIFS(СВЦЭМ!$C$34:$C$777,СВЦЭМ!$A$34:$A$777,$A33,СВЦЭМ!$B$34:$B$777,V$11)+'СЕТ СН'!$F$9+СВЦЭМ!$D$10+'СЕТ СН'!$F$6-'СЕТ СН'!$F$19</f>
        <v>906.43906858000014</v>
      </c>
      <c r="W33" s="37">
        <f>SUMIFS(СВЦЭМ!$C$34:$C$777,СВЦЭМ!$A$34:$A$777,$A33,СВЦЭМ!$B$34:$B$777,W$11)+'СЕТ СН'!$F$9+СВЦЭМ!$D$10+'СЕТ СН'!$F$6-'СЕТ СН'!$F$19</f>
        <v>959.86406622999993</v>
      </c>
      <c r="X33" s="37">
        <f>SUMIFS(СВЦЭМ!$C$34:$C$777,СВЦЭМ!$A$34:$A$777,$A33,СВЦЭМ!$B$34:$B$777,X$11)+'СЕТ СН'!$F$9+СВЦЭМ!$D$10+'СЕТ СН'!$F$6-'СЕТ СН'!$F$19</f>
        <v>1020.3286780100002</v>
      </c>
      <c r="Y33" s="37">
        <f>SUMIFS(СВЦЭМ!$C$34:$C$777,СВЦЭМ!$A$34:$A$777,$A33,СВЦЭМ!$B$34:$B$777,Y$11)+'СЕТ СН'!$F$9+СВЦЭМ!$D$10+'СЕТ СН'!$F$6-'СЕТ СН'!$F$19</f>
        <v>1091.5986318400001</v>
      </c>
    </row>
    <row r="34" spans="1:25" ht="15.75" x14ac:dyDescent="0.2">
      <c r="A34" s="36">
        <f t="shared" si="0"/>
        <v>43092</v>
      </c>
      <c r="B34" s="37">
        <f>SUMIFS(СВЦЭМ!$C$34:$C$777,СВЦЭМ!$A$34:$A$777,$A34,СВЦЭМ!$B$34:$B$777,B$11)+'СЕТ СН'!$F$9+СВЦЭМ!$D$10+'СЕТ СН'!$F$6-'СЕТ СН'!$F$19</f>
        <v>1136.44751382</v>
      </c>
      <c r="C34" s="37">
        <f>SUMIFS(СВЦЭМ!$C$34:$C$777,СВЦЭМ!$A$34:$A$777,$A34,СВЦЭМ!$B$34:$B$777,C$11)+'СЕТ СН'!$F$9+СВЦЭМ!$D$10+'СЕТ СН'!$F$6-'СЕТ СН'!$F$19</f>
        <v>1168.2159946900001</v>
      </c>
      <c r="D34" s="37">
        <f>SUMIFS(СВЦЭМ!$C$34:$C$777,СВЦЭМ!$A$34:$A$777,$A34,СВЦЭМ!$B$34:$B$777,D$11)+'СЕТ СН'!$F$9+СВЦЭМ!$D$10+'СЕТ СН'!$F$6-'СЕТ СН'!$F$19</f>
        <v>1199.7843539800001</v>
      </c>
      <c r="E34" s="37">
        <f>SUMIFS(СВЦЭМ!$C$34:$C$777,СВЦЭМ!$A$34:$A$777,$A34,СВЦЭМ!$B$34:$B$777,E$11)+'СЕТ СН'!$F$9+СВЦЭМ!$D$10+'СЕТ СН'!$F$6-'СЕТ СН'!$F$19</f>
        <v>1203.5441924900001</v>
      </c>
      <c r="F34" s="37">
        <f>SUMIFS(СВЦЭМ!$C$34:$C$777,СВЦЭМ!$A$34:$A$777,$A34,СВЦЭМ!$B$34:$B$777,F$11)+'СЕТ СН'!$F$9+СВЦЭМ!$D$10+'СЕТ СН'!$F$6-'СЕТ СН'!$F$19</f>
        <v>1207.1324410500001</v>
      </c>
      <c r="G34" s="37">
        <f>SUMIFS(СВЦЭМ!$C$34:$C$777,СВЦЭМ!$A$34:$A$777,$A34,СВЦЭМ!$B$34:$B$777,G$11)+'СЕТ СН'!$F$9+СВЦЭМ!$D$10+'СЕТ СН'!$F$6-'СЕТ СН'!$F$19</f>
        <v>1208.2400454900001</v>
      </c>
      <c r="H34" s="37">
        <f>SUMIFS(СВЦЭМ!$C$34:$C$777,СВЦЭМ!$A$34:$A$777,$A34,СВЦЭМ!$B$34:$B$777,H$11)+'СЕТ СН'!$F$9+СВЦЭМ!$D$10+'СЕТ СН'!$F$6-'СЕТ СН'!$F$19</f>
        <v>1200.5096518</v>
      </c>
      <c r="I34" s="37">
        <f>SUMIFS(СВЦЭМ!$C$34:$C$777,СВЦЭМ!$A$34:$A$777,$A34,СВЦЭМ!$B$34:$B$777,I$11)+'СЕТ СН'!$F$9+СВЦЭМ!$D$10+'СЕТ СН'!$F$6-'СЕТ СН'!$F$19</f>
        <v>1140.7851719100001</v>
      </c>
      <c r="J34" s="37">
        <f>SUMIFS(СВЦЭМ!$C$34:$C$777,СВЦЭМ!$A$34:$A$777,$A34,СВЦЭМ!$B$34:$B$777,J$11)+'СЕТ СН'!$F$9+СВЦЭМ!$D$10+'СЕТ СН'!$F$6-'СЕТ СН'!$F$19</f>
        <v>1068.7915331300001</v>
      </c>
      <c r="K34" s="37">
        <f>SUMIFS(СВЦЭМ!$C$34:$C$777,СВЦЭМ!$A$34:$A$777,$A34,СВЦЭМ!$B$34:$B$777,K$11)+'СЕТ СН'!$F$9+СВЦЭМ!$D$10+'СЕТ СН'!$F$6-'СЕТ СН'!$F$19</f>
        <v>978.57128925999996</v>
      </c>
      <c r="L34" s="37">
        <f>SUMIFS(СВЦЭМ!$C$34:$C$777,СВЦЭМ!$A$34:$A$777,$A34,СВЦЭМ!$B$34:$B$777,L$11)+'СЕТ СН'!$F$9+СВЦЭМ!$D$10+'СЕТ СН'!$F$6-'СЕТ СН'!$F$19</f>
        <v>898.74804052000013</v>
      </c>
      <c r="M34" s="37">
        <f>SUMIFS(СВЦЭМ!$C$34:$C$777,СВЦЭМ!$A$34:$A$777,$A34,СВЦЭМ!$B$34:$B$777,M$11)+'СЕТ СН'!$F$9+СВЦЭМ!$D$10+'СЕТ СН'!$F$6-'СЕТ СН'!$F$19</f>
        <v>888.42684228000007</v>
      </c>
      <c r="N34" s="37">
        <f>SUMIFS(СВЦЭМ!$C$34:$C$777,СВЦЭМ!$A$34:$A$777,$A34,СВЦЭМ!$B$34:$B$777,N$11)+'СЕТ СН'!$F$9+СВЦЭМ!$D$10+'СЕТ СН'!$F$6-'СЕТ СН'!$F$19</f>
        <v>905.44746856000006</v>
      </c>
      <c r="O34" s="37">
        <f>SUMIFS(СВЦЭМ!$C$34:$C$777,СВЦЭМ!$A$34:$A$777,$A34,СВЦЭМ!$B$34:$B$777,O$11)+'СЕТ СН'!$F$9+СВЦЭМ!$D$10+'СЕТ СН'!$F$6-'СЕТ СН'!$F$19</f>
        <v>927.93744749000007</v>
      </c>
      <c r="P34" s="37">
        <f>SUMIFS(СВЦЭМ!$C$34:$C$777,СВЦЭМ!$A$34:$A$777,$A34,СВЦЭМ!$B$34:$B$777,P$11)+'СЕТ СН'!$F$9+СВЦЭМ!$D$10+'СЕТ СН'!$F$6-'СЕТ СН'!$F$19</f>
        <v>942.89171400000009</v>
      </c>
      <c r="Q34" s="37">
        <f>SUMIFS(СВЦЭМ!$C$34:$C$777,СВЦЭМ!$A$34:$A$777,$A34,СВЦЭМ!$B$34:$B$777,Q$11)+'СЕТ СН'!$F$9+СВЦЭМ!$D$10+'СЕТ СН'!$F$6-'СЕТ СН'!$F$19</f>
        <v>945.70934288000012</v>
      </c>
      <c r="R34" s="37">
        <f>SUMIFS(СВЦЭМ!$C$34:$C$777,СВЦЭМ!$A$34:$A$777,$A34,СВЦЭМ!$B$34:$B$777,R$11)+'СЕТ СН'!$F$9+СВЦЭМ!$D$10+'СЕТ СН'!$F$6-'СЕТ СН'!$F$19</f>
        <v>943.20431876000021</v>
      </c>
      <c r="S34" s="37">
        <f>SUMIFS(СВЦЭМ!$C$34:$C$777,СВЦЭМ!$A$34:$A$777,$A34,СВЦЭМ!$B$34:$B$777,S$11)+'СЕТ СН'!$F$9+СВЦЭМ!$D$10+'СЕТ СН'!$F$6-'СЕТ СН'!$F$19</f>
        <v>903.27497960000005</v>
      </c>
      <c r="T34" s="37">
        <f>SUMIFS(СВЦЭМ!$C$34:$C$777,СВЦЭМ!$A$34:$A$777,$A34,СВЦЭМ!$B$34:$B$777,T$11)+'СЕТ СН'!$F$9+СВЦЭМ!$D$10+'СЕТ СН'!$F$6-'СЕТ СН'!$F$19</f>
        <v>870.99798462000012</v>
      </c>
      <c r="U34" s="37">
        <f>SUMIFS(СВЦЭМ!$C$34:$C$777,СВЦЭМ!$A$34:$A$777,$A34,СВЦЭМ!$B$34:$B$777,U$11)+'СЕТ СН'!$F$9+СВЦЭМ!$D$10+'СЕТ СН'!$F$6-'СЕТ СН'!$F$19</f>
        <v>877.94163719000016</v>
      </c>
      <c r="V34" s="37">
        <f>SUMIFS(СВЦЭМ!$C$34:$C$777,СВЦЭМ!$A$34:$A$777,$A34,СВЦЭМ!$B$34:$B$777,V$11)+'СЕТ СН'!$F$9+СВЦЭМ!$D$10+'СЕТ СН'!$F$6-'СЕТ СН'!$F$19</f>
        <v>897.69323851000013</v>
      </c>
      <c r="W34" s="37">
        <f>SUMIFS(СВЦЭМ!$C$34:$C$777,СВЦЭМ!$A$34:$A$777,$A34,СВЦЭМ!$B$34:$B$777,W$11)+'СЕТ СН'!$F$9+СВЦЭМ!$D$10+'СЕТ СН'!$F$6-'СЕТ СН'!$F$19</f>
        <v>953.3042974</v>
      </c>
      <c r="X34" s="37">
        <f>SUMIFS(СВЦЭМ!$C$34:$C$777,СВЦЭМ!$A$34:$A$777,$A34,СВЦЭМ!$B$34:$B$777,X$11)+'СЕТ СН'!$F$9+СВЦЭМ!$D$10+'СЕТ СН'!$F$6-'СЕТ СН'!$F$19</f>
        <v>1018.83657702</v>
      </c>
      <c r="Y34" s="37">
        <f>SUMIFS(СВЦЭМ!$C$34:$C$777,СВЦЭМ!$A$34:$A$777,$A34,СВЦЭМ!$B$34:$B$777,Y$11)+'СЕТ СН'!$F$9+СВЦЭМ!$D$10+'СЕТ СН'!$F$6-'СЕТ СН'!$F$19</f>
        <v>1057.0493607800001</v>
      </c>
    </row>
    <row r="35" spans="1:25" ht="15.75" x14ac:dyDescent="0.2">
      <c r="A35" s="36">
        <f t="shared" si="0"/>
        <v>43093</v>
      </c>
      <c r="B35" s="37">
        <f>SUMIFS(СВЦЭМ!$C$34:$C$777,СВЦЭМ!$A$34:$A$777,$A35,СВЦЭМ!$B$34:$B$777,B$11)+'СЕТ СН'!$F$9+СВЦЭМ!$D$10+'СЕТ СН'!$F$6-'СЕТ СН'!$F$19</f>
        <v>1133.1874469900001</v>
      </c>
      <c r="C35" s="37">
        <f>SUMIFS(СВЦЭМ!$C$34:$C$777,СВЦЭМ!$A$34:$A$777,$A35,СВЦЭМ!$B$34:$B$777,C$11)+'СЕТ СН'!$F$9+СВЦЭМ!$D$10+'СЕТ СН'!$F$6-'СЕТ СН'!$F$19</f>
        <v>1165.0337779500001</v>
      </c>
      <c r="D35" s="37">
        <f>SUMIFS(СВЦЭМ!$C$34:$C$777,СВЦЭМ!$A$34:$A$777,$A35,СВЦЭМ!$B$34:$B$777,D$11)+'СЕТ СН'!$F$9+СВЦЭМ!$D$10+'СЕТ СН'!$F$6-'СЕТ СН'!$F$19</f>
        <v>1200.6243890300002</v>
      </c>
      <c r="E35" s="37">
        <f>SUMIFS(СВЦЭМ!$C$34:$C$777,СВЦЭМ!$A$34:$A$777,$A35,СВЦЭМ!$B$34:$B$777,E$11)+'СЕТ СН'!$F$9+СВЦЭМ!$D$10+'СЕТ СН'!$F$6-'СЕТ СН'!$F$19</f>
        <v>1203.60358535</v>
      </c>
      <c r="F35" s="37">
        <f>SUMIFS(СВЦЭМ!$C$34:$C$777,СВЦЭМ!$A$34:$A$777,$A35,СВЦЭМ!$B$34:$B$777,F$11)+'СЕТ СН'!$F$9+СВЦЭМ!$D$10+'СЕТ СН'!$F$6-'СЕТ СН'!$F$19</f>
        <v>1204.77504451</v>
      </c>
      <c r="G35" s="37">
        <f>SUMIFS(СВЦЭМ!$C$34:$C$777,СВЦЭМ!$A$34:$A$777,$A35,СВЦЭМ!$B$34:$B$777,G$11)+'СЕТ СН'!$F$9+СВЦЭМ!$D$10+'СЕТ СН'!$F$6-'СЕТ СН'!$F$19</f>
        <v>1205.7175996600001</v>
      </c>
      <c r="H35" s="37">
        <f>SUMIFS(СВЦЭМ!$C$34:$C$777,СВЦЭМ!$A$34:$A$777,$A35,СВЦЭМ!$B$34:$B$777,H$11)+'СЕТ СН'!$F$9+СВЦЭМ!$D$10+'СЕТ СН'!$F$6-'СЕТ СН'!$F$19</f>
        <v>1198.1921816000001</v>
      </c>
      <c r="I35" s="37">
        <f>SUMIFS(СВЦЭМ!$C$34:$C$777,СВЦЭМ!$A$34:$A$777,$A35,СВЦЭМ!$B$34:$B$777,I$11)+'СЕТ СН'!$F$9+СВЦЭМ!$D$10+'СЕТ СН'!$F$6-'СЕТ СН'!$F$19</f>
        <v>1152.6267709400001</v>
      </c>
      <c r="J35" s="37">
        <f>SUMIFS(СВЦЭМ!$C$34:$C$777,СВЦЭМ!$A$34:$A$777,$A35,СВЦЭМ!$B$34:$B$777,J$11)+'СЕТ СН'!$F$9+СВЦЭМ!$D$10+'СЕТ СН'!$F$6-'СЕТ СН'!$F$19</f>
        <v>1091.6089742900001</v>
      </c>
      <c r="K35" s="37">
        <f>SUMIFS(СВЦЭМ!$C$34:$C$777,СВЦЭМ!$A$34:$A$777,$A35,СВЦЭМ!$B$34:$B$777,K$11)+'СЕТ СН'!$F$9+СВЦЭМ!$D$10+'СЕТ СН'!$F$6-'СЕТ СН'!$F$19</f>
        <v>996.52744277000011</v>
      </c>
      <c r="L35" s="37">
        <f>SUMIFS(СВЦЭМ!$C$34:$C$777,СВЦЭМ!$A$34:$A$777,$A35,СВЦЭМ!$B$34:$B$777,L$11)+'СЕТ СН'!$F$9+СВЦЭМ!$D$10+'СЕТ СН'!$F$6-'СЕТ СН'!$F$19</f>
        <v>913.7467074000001</v>
      </c>
      <c r="M35" s="37">
        <f>SUMIFS(СВЦЭМ!$C$34:$C$777,СВЦЭМ!$A$34:$A$777,$A35,СВЦЭМ!$B$34:$B$777,M$11)+'СЕТ СН'!$F$9+СВЦЭМ!$D$10+'СЕТ СН'!$F$6-'СЕТ СН'!$F$19</f>
        <v>892.61522345000003</v>
      </c>
      <c r="N35" s="37">
        <f>SUMIFS(СВЦЭМ!$C$34:$C$777,СВЦЭМ!$A$34:$A$777,$A35,СВЦЭМ!$B$34:$B$777,N$11)+'СЕТ СН'!$F$9+СВЦЭМ!$D$10+'СЕТ СН'!$F$6-'СЕТ СН'!$F$19</f>
        <v>904.57942321000019</v>
      </c>
      <c r="O35" s="37">
        <f>SUMIFS(СВЦЭМ!$C$34:$C$777,СВЦЭМ!$A$34:$A$777,$A35,СВЦЭМ!$B$34:$B$777,O$11)+'СЕТ СН'!$F$9+СВЦЭМ!$D$10+'СЕТ СН'!$F$6-'СЕТ СН'!$F$19</f>
        <v>916.84023713000011</v>
      </c>
      <c r="P35" s="37">
        <f>SUMIFS(СВЦЭМ!$C$34:$C$777,СВЦЭМ!$A$34:$A$777,$A35,СВЦЭМ!$B$34:$B$777,P$11)+'СЕТ СН'!$F$9+СВЦЭМ!$D$10+'СЕТ СН'!$F$6-'СЕТ СН'!$F$19</f>
        <v>922.28032989000008</v>
      </c>
      <c r="Q35" s="37">
        <f>SUMIFS(СВЦЭМ!$C$34:$C$777,СВЦЭМ!$A$34:$A$777,$A35,СВЦЭМ!$B$34:$B$777,Q$11)+'СЕТ СН'!$F$9+СВЦЭМ!$D$10+'СЕТ СН'!$F$6-'СЕТ СН'!$F$19</f>
        <v>924.84944696000002</v>
      </c>
      <c r="R35" s="37">
        <f>SUMIFS(СВЦЭМ!$C$34:$C$777,СВЦЭМ!$A$34:$A$777,$A35,СВЦЭМ!$B$34:$B$777,R$11)+'СЕТ СН'!$F$9+СВЦЭМ!$D$10+'СЕТ СН'!$F$6-'СЕТ СН'!$F$19</f>
        <v>923.01271577000011</v>
      </c>
      <c r="S35" s="37">
        <f>SUMIFS(СВЦЭМ!$C$34:$C$777,СВЦЭМ!$A$34:$A$777,$A35,СВЦЭМ!$B$34:$B$777,S$11)+'СЕТ СН'!$F$9+СВЦЭМ!$D$10+'СЕТ СН'!$F$6-'СЕТ СН'!$F$19</f>
        <v>889.3867425200001</v>
      </c>
      <c r="T35" s="37">
        <f>SUMIFS(СВЦЭМ!$C$34:$C$777,СВЦЭМ!$A$34:$A$777,$A35,СВЦЭМ!$B$34:$B$777,T$11)+'СЕТ СН'!$F$9+СВЦЭМ!$D$10+'СЕТ СН'!$F$6-'СЕТ СН'!$F$19</f>
        <v>849.00637703000007</v>
      </c>
      <c r="U35" s="37">
        <f>SUMIFS(СВЦЭМ!$C$34:$C$777,СВЦЭМ!$A$34:$A$777,$A35,СВЦЭМ!$B$34:$B$777,U$11)+'СЕТ СН'!$F$9+СВЦЭМ!$D$10+'СЕТ СН'!$F$6-'СЕТ СН'!$F$19</f>
        <v>853.7459677400002</v>
      </c>
      <c r="V35" s="37">
        <f>SUMIFS(СВЦЭМ!$C$34:$C$777,СВЦЭМ!$A$34:$A$777,$A35,СВЦЭМ!$B$34:$B$777,V$11)+'СЕТ СН'!$F$9+СВЦЭМ!$D$10+'СЕТ СН'!$F$6-'СЕТ СН'!$F$19</f>
        <v>870.51521808000007</v>
      </c>
      <c r="W35" s="37">
        <f>SUMIFS(СВЦЭМ!$C$34:$C$777,СВЦЭМ!$A$34:$A$777,$A35,СВЦЭМ!$B$34:$B$777,W$11)+'СЕТ СН'!$F$9+СВЦЭМ!$D$10+'СЕТ СН'!$F$6-'СЕТ СН'!$F$19</f>
        <v>924.88598759000024</v>
      </c>
      <c r="X35" s="37">
        <f>SUMIFS(СВЦЭМ!$C$34:$C$777,СВЦЭМ!$A$34:$A$777,$A35,СВЦЭМ!$B$34:$B$777,X$11)+'СЕТ СН'!$F$9+СВЦЭМ!$D$10+'СЕТ СН'!$F$6-'СЕТ СН'!$F$19</f>
        <v>1000.55356983</v>
      </c>
      <c r="Y35" s="37">
        <f>SUMIFS(СВЦЭМ!$C$34:$C$777,СВЦЭМ!$A$34:$A$777,$A35,СВЦЭМ!$B$34:$B$777,Y$11)+'СЕТ СН'!$F$9+СВЦЭМ!$D$10+'СЕТ СН'!$F$6-'СЕТ СН'!$F$19</f>
        <v>1070.3852468100001</v>
      </c>
    </row>
    <row r="36" spans="1:25" ht="15.75" x14ac:dyDescent="0.2">
      <c r="A36" s="36">
        <f t="shared" si="0"/>
        <v>43094</v>
      </c>
      <c r="B36" s="37">
        <f>SUMIFS(СВЦЭМ!$C$34:$C$777,СВЦЭМ!$A$34:$A$777,$A36,СВЦЭМ!$B$34:$B$777,B$11)+'СЕТ СН'!$F$9+СВЦЭМ!$D$10+'СЕТ СН'!$F$6-'СЕТ СН'!$F$19</f>
        <v>1161.2199367000001</v>
      </c>
      <c r="C36" s="37">
        <f>SUMIFS(СВЦЭМ!$C$34:$C$777,СВЦЭМ!$A$34:$A$777,$A36,СВЦЭМ!$B$34:$B$777,C$11)+'СЕТ СН'!$F$9+СВЦЭМ!$D$10+'СЕТ СН'!$F$6-'СЕТ СН'!$F$19</f>
        <v>1193.4967493500001</v>
      </c>
      <c r="D36" s="37">
        <f>SUMIFS(СВЦЭМ!$C$34:$C$777,СВЦЭМ!$A$34:$A$777,$A36,СВЦЭМ!$B$34:$B$777,D$11)+'СЕТ СН'!$F$9+СВЦЭМ!$D$10+'СЕТ СН'!$F$6-'СЕТ СН'!$F$19</f>
        <v>1235.6701799700002</v>
      </c>
      <c r="E36" s="37">
        <f>SUMIFS(СВЦЭМ!$C$34:$C$777,СВЦЭМ!$A$34:$A$777,$A36,СВЦЭМ!$B$34:$B$777,E$11)+'СЕТ СН'!$F$9+СВЦЭМ!$D$10+'СЕТ СН'!$F$6-'СЕТ СН'!$F$19</f>
        <v>1245.6852574300001</v>
      </c>
      <c r="F36" s="37">
        <f>SUMIFS(СВЦЭМ!$C$34:$C$777,СВЦЭМ!$A$34:$A$777,$A36,СВЦЭМ!$B$34:$B$777,F$11)+'СЕТ СН'!$F$9+СВЦЭМ!$D$10+'СЕТ СН'!$F$6-'СЕТ СН'!$F$19</f>
        <v>1246.1339976500001</v>
      </c>
      <c r="G36" s="37">
        <f>SUMIFS(СВЦЭМ!$C$34:$C$777,СВЦЭМ!$A$34:$A$777,$A36,СВЦЭМ!$B$34:$B$777,G$11)+'СЕТ СН'!$F$9+СВЦЭМ!$D$10+'СЕТ СН'!$F$6-'СЕТ СН'!$F$19</f>
        <v>1232.3589119300002</v>
      </c>
      <c r="H36" s="37">
        <f>SUMIFS(СВЦЭМ!$C$34:$C$777,СВЦЭМ!$A$34:$A$777,$A36,СВЦЭМ!$B$34:$B$777,H$11)+'СЕТ СН'!$F$9+СВЦЭМ!$D$10+'СЕТ СН'!$F$6-'СЕТ СН'!$F$19</f>
        <v>1177.23603071</v>
      </c>
      <c r="I36" s="37">
        <f>SUMIFS(СВЦЭМ!$C$34:$C$777,СВЦЭМ!$A$34:$A$777,$A36,СВЦЭМ!$B$34:$B$777,I$11)+'СЕТ СН'!$F$9+СВЦЭМ!$D$10+'СЕТ СН'!$F$6-'СЕТ СН'!$F$19</f>
        <v>1080.82900283</v>
      </c>
      <c r="J36" s="37">
        <f>SUMIFS(СВЦЭМ!$C$34:$C$777,СВЦЭМ!$A$34:$A$777,$A36,СВЦЭМ!$B$34:$B$777,J$11)+'СЕТ СН'!$F$9+СВЦЭМ!$D$10+'СЕТ СН'!$F$6-'СЕТ СН'!$F$19</f>
        <v>1046.6012322900001</v>
      </c>
      <c r="K36" s="37">
        <f>SUMIFS(СВЦЭМ!$C$34:$C$777,СВЦЭМ!$A$34:$A$777,$A36,СВЦЭМ!$B$34:$B$777,K$11)+'СЕТ СН'!$F$9+СВЦЭМ!$D$10+'СЕТ СН'!$F$6-'СЕТ СН'!$F$19</f>
        <v>975.1010750800001</v>
      </c>
      <c r="L36" s="37">
        <f>SUMIFS(СВЦЭМ!$C$34:$C$777,СВЦЭМ!$A$34:$A$777,$A36,СВЦЭМ!$B$34:$B$777,L$11)+'СЕТ СН'!$F$9+СВЦЭМ!$D$10+'СЕТ СН'!$F$6-'СЕТ СН'!$F$19</f>
        <v>911.68966861000013</v>
      </c>
      <c r="M36" s="37">
        <f>SUMIFS(СВЦЭМ!$C$34:$C$777,СВЦЭМ!$A$34:$A$777,$A36,СВЦЭМ!$B$34:$B$777,M$11)+'СЕТ СН'!$F$9+СВЦЭМ!$D$10+'СЕТ СН'!$F$6-'СЕТ СН'!$F$19</f>
        <v>903.29445534000024</v>
      </c>
      <c r="N36" s="37">
        <f>SUMIFS(СВЦЭМ!$C$34:$C$777,СВЦЭМ!$A$34:$A$777,$A36,СВЦЭМ!$B$34:$B$777,N$11)+'СЕТ СН'!$F$9+СВЦЭМ!$D$10+'СЕТ СН'!$F$6-'СЕТ СН'!$F$19</f>
        <v>918.89308441999992</v>
      </c>
      <c r="O36" s="37">
        <f>SUMIFS(СВЦЭМ!$C$34:$C$777,СВЦЭМ!$A$34:$A$777,$A36,СВЦЭМ!$B$34:$B$777,O$11)+'СЕТ СН'!$F$9+СВЦЭМ!$D$10+'СЕТ СН'!$F$6-'СЕТ СН'!$F$19</f>
        <v>928.18538850000004</v>
      </c>
      <c r="P36" s="37">
        <f>SUMIFS(СВЦЭМ!$C$34:$C$777,СВЦЭМ!$A$34:$A$777,$A36,СВЦЭМ!$B$34:$B$777,P$11)+'СЕТ СН'!$F$9+СВЦЭМ!$D$10+'СЕТ СН'!$F$6-'СЕТ СН'!$F$19</f>
        <v>934.26370147000011</v>
      </c>
      <c r="Q36" s="37">
        <f>SUMIFS(СВЦЭМ!$C$34:$C$777,СВЦЭМ!$A$34:$A$777,$A36,СВЦЭМ!$B$34:$B$777,Q$11)+'СЕТ СН'!$F$9+СВЦЭМ!$D$10+'СЕТ СН'!$F$6-'СЕТ СН'!$F$19</f>
        <v>935.67825376000019</v>
      </c>
      <c r="R36" s="37">
        <f>SUMIFS(СВЦЭМ!$C$34:$C$777,СВЦЭМ!$A$34:$A$777,$A36,СВЦЭМ!$B$34:$B$777,R$11)+'СЕТ СН'!$F$9+СВЦЭМ!$D$10+'СЕТ СН'!$F$6-'СЕТ СН'!$F$19</f>
        <v>938.65221034000024</v>
      </c>
      <c r="S36" s="37">
        <f>SUMIFS(СВЦЭМ!$C$34:$C$777,СВЦЭМ!$A$34:$A$777,$A36,СВЦЭМ!$B$34:$B$777,S$11)+'СЕТ СН'!$F$9+СВЦЭМ!$D$10+'СЕТ СН'!$F$6-'СЕТ СН'!$F$19</f>
        <v>911.65136617999997</v>
      </c>
      <c r="T36" s="37">
        <f>SUMIFS(СВЦЭМ!$C$34:$C$777,СВЦЭМ!$A$34:$A$777,$A36,СВЦЭМ!$B$34:$B$777,T$11)+'СЕТ СН'!$F$9+СВЦЭМ!$D$10+'СЕТ СН'!$F$6-'СЕТ СН'!$F$19</f>
        <v>878.05051292000007</v>
      </c>
      <c r="U36" s="37">
        <f>SUMIFS(СВЦЭМ!$C$34:$C$777,СВЦЭМ!$A$34:$A$777,$A36,СВЦЭМ!$B$34:$B$777,U$11)+'СЕТ СН'!$F$9+СВЦЭМ!$D$10+'СЕТ СН'!$F$6-'СЕТ СН'!$F$19</f>
        <v>880.31021696000016</v>
      </c>
      <c r="V36" s="37">
        <f>SUMIFS(СВЦЭМ!$C$34:$C$777,СВЦЭМ!$A$34:$A$777,$A36,СВЦЭМ!$B$34:$B$777,V$11)+'СЕТ СН'!$F$9+СВЦЭМ!$D$10+'СЕТ СН'!$F$6-'СЕТ СН'!$F$19</f>
        <v>897.14506469000025</v>
      </c>
      <c r="W36" s="37">
        <f>SUMIFS(СВЦЭМ!$C$34:$C$777,СВЦЭМ!$A$34:$A$777,$A36,СВЦЭМ!$B$34:$B$777,W$11)+'СЕТ СН'!$F$9+СВЦЭМ!$D$10+'СЕТ СН'!$F$6-'СЕТ СН'!$F$19</f>
        <v>955.96696235000013</v>
      </c>
      <c r="X36" s="37">
        <f>SUMIFS(СВЦЭМ!$C$34:$C$777,СВЦЭМ!$A$34:$A$777,$A36,СВЦЭМ!$B$34:$B$777,X$11)+'СЕТ СН'!$F$9+СВЦЭМ!$D$10+'СЕТ СН'!$F$6-'СЕТ СН'!$F$19</f>
        <v>1026.32573961</v>
      </c>
      <c r="Y36" s="37">
        <f>SUMIFS(СВЦЭМ!$C$34:$C$777,СВЦЭМ!$A$34:$A$777,$A36,СВЦЭМ!$B$34:$B$777,Y$11)+'СЕТ СН'!$F$9+СВЦЭМ!$D$10+'СЕТ СН'!$F$6-'СЕТ СН'!$F$19</f>
        <v>1094.88107111</v>
      </c>
    </row>
    <row r="37" spans="1:25" ht="15.75" x14ac:dyDescent="0.2">
      <c r="A37" s="36">
        <f t="shared" si="0"/>
        <v>43095</v>
      </c>
      <c r="B37" s="37">
        <f>SUMIFS(СВЦЭМ!$C$34:$C$777,СВЦЭМ!$A$34:$A$777,$A37,СВЦЭМ!$B$34:$B$777,B$11)+'СЕТ СН'!$F$9+СВЦЭМ!$D$10+'СЕТ СН'!$F$6-'СЕТ СН'!$F$19</f>
        <v>1153.8008735800001</v>
      </c>
      <c r="C37" s="37">
        <f>SUMIFS(СВЦЭМ!$C$34:$C$777,СВЦЭМ!$A$34:$A$777,$A37,СВЦЭМ!$B$34:$B$777,C$11)+'СЕТ СН'!$F$9+СВЦЭМ!$D$10+'СЕТ СН'!$F$6-'СЕТ СН'!$F$19</f>
        <v>1190.6726543700001</v>
      </c>
      <c r="D37" s="37">
        <f>SUMIFS(СВЦЭМ!$C$34:$C$777,СВЦЭМ!$A$34:$A$777,$A37,СВЦЭМ!$B$34:$B$777,D$11)+'СЕТ СН'!$F$9+СВЦЭМ!$D$10+'СЕТ СН'!$F$6-'СЕТ СН'!$F$19</f>
        <v>1226.36564952</v>
      </c>
      <c r="E37" s="37">
        <f>SUMIFS(СВЦЭМ!$C$34:$C$777,СВЦЭМ!$A$34:$A$777,$A37,СВЦЭМ!$B$34:$B$777,E$11)+'СЕТ СН'!$F$9+СВЦЭМ!$D$10+'СЕТ СН'!$F$6-'СЕТ СН'!$F$19</f>
        <v>1229.6534210100001</v>
      </c>
      <c r="F37" s="37">
        <f>SUMIFS(СВЦЭМ!$C$34:$C$777,СВЦЭМ!$A$34:$A$777,$A37,СВЦЭМ!$B$34:$B$777,F$11)+'СЕТ СН'!$F$9+СВЦЭМ!$D$10+'СЕТ СН'!$F$6-'СЕТ СН'!$F$19</f>
        <v>1233.3880107100001</v>
      </c>
      <c r="G37" s="37">
        <f>SUMIFS(СВЦЭМ!$C$34:$C$777,СВЦЭМ!$A$34:$A$777,$A37,СВЦЭМ!$B$34:$B$777,G$11)+'СЕТ СН'!$F$9+СВЦЭМ!$D$10+'СЕТ СН'!$F$6-'СЕТ СН'!$F$19</f>
        <v>1223.73383025</v>
      </c>
      <c r="H37" s="37">
        <f>SUMIFS(СВЦЭМ!$C$34:$C$777,СВЦЭМ!$A$34:$A$777,$A37,СВЦЭМ!$B$34:$B$777,H$11)+'СЕТ СН'!$F$9+СВЦЭМ!$D$10+'СЕТ СН'!$F$6-'СЕТ СН'!$F$19</f>
        <v>1175.1550189000002</v>
      </c>
      <c r="I37" s="37">
        <f>SUMIFS(СВЦЭМ!$C$34:$C$777,СВЦЭМ!$A$34:$A$777,$A37,СВЦЭМ!$B$34:$B$777,I$11)+'СЕТ СН'!$F$9+СВЦЭМ!$D$10+'СЕТ СН'!$F$6-'СЕТ СН'!$F$19</f>
        <v>1094.77907624</v>
      </c>
      <c r="J37" s="37">
        <f>SUMIFS(СВЦЭМ!$C$34:$C$777,СВЦЭМ!$A$34:$A$777,$A37,СВЦЭМ!$B$34:$B$777,J$11)+'СЕТ СН'!$F$9+СВЦЭМ!$D$10+'СЕТ СН'!$F$6-'СЕТ СН'!$F$19</f>
        <v>1049.1747903500002</v>
      </c>
      <c r="K37" s="37">
        <f>SUMIFS(СВЦЭМ!$C$34:$C$777,СВЦЭМ!$A$34:$A$777,$A37,СВЦЭМ!$B$34:$B$777,K$11)+'СЕТ СН'!$F$9+СВЦЭМ!$D$10+'СЕТ СН'!$F$6-'СЕТ СН'!$F$19</f>
        <v>975.70992373000013</v>
      </c>
      <c r="L37" s="37">
        <f>SUMIFS(СВЦЭМ!$C$34:$C$777,СВЦЭМ!$A$34:$A$777,$A37,СВЦЭМ!$B$34:$B$777,L$11)+'СЕТ СН'!$F$9+СВЦЭМ!$D$10+'СЕТ СН'!$F$6-'СЕТ СН'!$F$19</f>
        <v>914.50394058000006</v>
      </c>
      <c r="M37" s="37">
        <f>SUMIFS(СВЦЭМ!$C$34:$C$777,СВЦЭМ!$A$34:$A$777,$A37,СВЦЭМ!$B$34:$B$777,M$11)+'СЕТ СН'!$F$9+СВЦЭМ!$D$10+'СЕТ СН'!$F$6-'СЕТ СН'!$F$19</f>
        <v>908.19796971999995</v>
      </c>
      <c r="N37" s="37">
        <f>SUMIFS(СВЦЭМ!$C$34:$C$777,СВЦЭМ!$A$34:$A$777,$A37,СВЦЭМ!$B$34:$B$777,N$11)+'СЕТ СН'!$F$9+СВЦЭМ!$D$10+'СЕТ СН'!$F$6-'СЕТ СН'!$F$19</f>
        <v>923.90473969999994</v>
      </c>
      <c r="O37" s="37">
        <f>SUMIFS(СВЦЭМ!$C$34:$C$777,СВЦЭМ!$A$34:$A$777,$A37,СВЦЭМ!$B$34:$B$777,O$11)+'СЕТ СН'!$F$9+СВЦЭМ!$D$10+'СЕТ СН'!$F$6-'СЕТ СН'!$F$19</f>
        <v>932.67290550999996</v>
      </c>
      <c r="P37" s="37">
        <f>SUMIFS(СВЦЭМ!$C$34:$C$777,СВЦЭМ!$A$34:$A$777,$A37,СВЦЭМ!$B$34:$B$777,P$11)+'СЕТ СН'!$F$9+СВЦЭМ!$D$10+'СЕТ СН'!$F$6-'СЕТ СН'!$F$19</f>
        <v>950.92645037000011</v>
      </c>
      <c r="Q37" s="37">
        <f>SUMIFS(СВЦЭМ!$C$34:$C$777,СВЦЭМ!$A$34:$A$777,$A37,СВЦЭМ!$B$34:$B$777,Q$11)+'СЕТ СН'!$F$9+СВЦЭМ!$D$10+'СЕТ СН'!$F$6-'СЕТ СН'!$F$19</f>
        <v>952.76725488000011</v>
      </c>
      <c r="R37" s="37">
        <f>SUMIFS(СВЦЭМ!$C$34:$C$777,СВЦЭМ!$A$34:$A$777,$A37,СВЦЭМ!$B$34:$B$777,R$11)+'СЕТ СН'!$F$9+СВЦЭМ!$D$10+'СЕТ СН'!$F$6-'СЕТ СН'!$F$19</f>
        <v>954.72339998999996</v>
      </c>
      <c r="S37" s="37">
        <f>SUMIFS(СВЦЭМ!$C$34:$C$777,СВЦЭМ!$A$34:$A$777,$A37,СВЦЭМ!$B$34:$B$777,S$11)+'СЕТ СН'!$F$9+СВЦЭМ!$D$10+'СЕТ СН'!$F$6-'СЕТ СН'!$F$19</f>
        <v>922.42895927000018</v>
      </c>
      <c r="T37" s="37">
        <f>SUMIFS(СВЦЭМ!$C$34:$C$777,СВЦЭМ!$A$34:$A$777,$A37,СВЦЭМ!$B$34:$B$777,T$11)+'СЕТ СН'!$F$9+СВЦЭМ!$D$10+'СЕТ СН'!$F$6-'СЕТ СН'!$F$19</f>
        <v>883.90739411000004</v>
      </c>
      <c r="U37" s="37">
        <f>SUMIFS(СВЦЭМ!$C$34:$C$777,СВЦЭМ!$A$34:$A$777,$A37,СВЦЭМ!$B$34:$B$777,U$11)+'СЕТ СН'!$F$9+СВЦЭМ!$D$10+'СЕТ СН'!$F$6-'СЕТ СН'!$F$19</f>
        <v>888.01519687000018</v>
      </c>
      <c r="V37" s="37">
        <f>SUMIFS(СВЦЭМ!$C$34:$C$777,СВЦЭМ!$A$34:$A$777,$A37,СВЦЭМ!$B$34:$B$777,V$11)+'СЕТ СН'!$F$9+СВЦЭМ!$D$10+'СЕТ СН'!$F$6-'СЕТ СН'!$F$19</f>
        <v>904.69350441000006</v>
      </c>
      <c r="W37" s="37">
        <f>SUMIFS(СВЦЭМ!$C$34:$C$777,СВЦЭМ!$A$34:$A$777,$A37,СВЦЭМ!$B$34:$B$777,W$11)+'СЕТ СН'!$F$9+СВЦЭМ!$D$10+'СЕТ СН'!$F$6-'СЕТ СН'!$F$19</f>
        <v>959.83592007000016</v>
      </c>
      <c r="X37" s="37">
        <f>SUMIFS(СВЦЭМ!$C$34:$C$777,СВЦЭМ!$A$34:$A$777,$A37,СВЦЭМ!$B$34:$B$777,X$11)+'СЕТ СН'!$F$9+СВЦЭМ!$D$10+'СЕТ СН'!$F$6-'СЕТ СН'!$F$19</f>
        <v>1036.7268037200001</v>
      </c>
      <c r="Y37" s="37">
        <f>SUMIFS(СВЦЭМ!$C$34:$C$777,СВЦЭМ!$A$34:$A$777,$A37,СВЦЭМ!$B$34:$B$777,Y$11)+'СЕТ СН'!$F$9+СВЦЭМ!$D$10+'СЕТ СН'!$F$6-'СЕТ СН'!$F$19</f>
        <v>1102.9675791900002</v>
      </c>
    </row>
    <row r="38" spans="1:25" ht="15.75" x14ac:dyDescent="0.2">
      <c r="A38" s="36">
        <f t="shared" si="0"/>
        <v>43096</v>
      </c>
      <c r="B38" s="37">
        <f>SUMIFS(СВЦЭМ!$C$34:$C$777,СВЦЭМ!$A$34:$A$777,$A38,СВЦЭМ!$B$34:$B$777,B$11)+'СЕТ СН'!$F$9+СВЦЭМ!$D$10+'СЕТ СН'!$F$6-'СЕТ СН'!$F$19</f>
        <v>1153.6222746800001</v>
      </c>
      <c r="C38" s="37">
        <f>SUMIFS(СВЦЭМ!$C$34:$C$777,СВЦЭМ!$A$34:$A$777,$A38,СВЦЭМ!$B$34:$B$777,C$11)+'СЕТ СН'!$F$9+СВЦЭМ!$D$10+'СЕТ СН'!$F$6-'СЕТ СН'!$F$19</f>
        <v>1193.7703104000002</v>
      </c>
      <c r="D38" s="37">
        <f>SUMIFS(СВЦЭМ!$C$34:$C$777,СВЦЭМ!$A$34:$A$777,$A38,СВЦЭМ!$B$34:$B$777,D$11)+'СЕТ СН'!$F$9+СВЦЭМ!$D$10+'СЕТ СН'!$F$6-'СЕТ СН'!$F$19</f>
        <v>1233.78118477</v>
      </c>
      <c r="E38" s="37">
        <f>SUMIFS(СВЦЭМ!$C$34:$C$777,СВЦЭМ!$A$34:$A$777,$A38,СВЦЭМ!$B$34:$B$777,E$11)+'СЕТ СН'!$F$9+СВЦЭМ!$D$10+'СЕТ СН'!$F$6-'СЕТ СН'!$F$19</f>
        <v>1245.9907939500001</v>
      </c>
      <c r="F38" s="37">
        <f>SUMIFS(СВЦЭМ!$C$34:$C$777,СВЦЭМ!$A$34:$A$777,$A38,СВЦЭМ!$B$34:$B$777,F$11)+'СЕТ СН'!$F$9+СВЦЭМ!$D$10+'СЕТ СН'!$F$6-'СЕТ СН'!$F$19</f>
        <v>1245.70769608</v>
      </c>
      <c r="G38" s="37">
        <f>SUMIFS(СВЦЭМ!$C$34:$C$777,СВЦЭМ!$A$34:$A$777,$A38,СВЦЭМ!$B$34:$B$777,G$11)+'СЕТ СН'!$F$9+СВЦЭМ!$D$10+'СЕТ СН'!$F$6-'СЕТ СН'!$F$19</f>
        <v>1226.50860147</v>
      </c>
      <c r="H38" s="37">
        <f>SUMIFS(СВЦЭМ!$C$34:$C$777,СВЦЭМ!$A$34:$A$777,$A38,СВЦЭМ!$B$34:$B$777,H$11)+'СЕТ СН'!$F$9+СВЦЭМ!$D$10+'СЕТ СН'!$F$6-'СЕТ СН'!$F$19</f>
        <v>1167.8844741300002</v>
      </c>
      <c r="I38" s="37">
        <f>SUMIFS(СВЦЭМ!$C$34:$C$777,СВЦЭМ!$A$34:$A$777,$A38,СВЦЭМ!$B$34:$B$777,I$11)+'СЕТ СН'!$F$9+СВЦЭМ!$D$10+'СЕТ СН'!$F$6-'СЕТ СН'!$F$19</f>
        <v>1092.368052</v>
      </c>
      <c r="J38" s="37">
        <f>SUMIFS(СВЦЭМ!$C$34:$C$777,СВЦЭМ!$A$34:$A$777,$A38,СВЦЭМ!$B$34:$B$777,J$11)+'СЕТ СН'!$F$9+СВЦЭМ!$D$10+'СЕТ СН'!$F$6-'СЕТ СН'!$F$19</f>
        <v>1039.61023348</v>
      </c>
      <c r="K38" s="37">
        <f>SUMIFS(СВЦЭМ!$C$34:$C$777,СВЦЭМ!$A$34:$A$777,$A38,СВЦЭМ!$B$34:$B$777,K$11)+'СЕТ СН'!$F$9+СВЦЭМ!$D$10+'СЕТ СН'!$F$6-'СЕТ СН'!$F$19</f>
        <v>966.06937141000026</v>
      </c>
      <c r="L38" s="37">
        <f>SUMIFS(СВЦЭМ!$C$34:$C$777,СВЦЭМ!$A$34:$A$777,$A38,СВЦЭМ!$B$34:$B$777,L$11)+'СЕТ СН'!$F$9+СВЦЭМ!$D$10+'СЕТ СН'!$F$6-'СЕТ СН'!$F$19</f>
        <v>910.7022427400002</v>
      </c>
      <c r="M38" s="37">
        <f>SUMIFS(СВЦЭМ!$C$34:$C$777,СВЦЭМ!$A$34:$A$777,$A38,СВЦЭМ!$B$34:$B$777,M$11)+'СЕТ СН'!$F$9+СВЦЭМ!$D$10+'СЕТ СН'!$F$6-'СЕТ СН'!$F$19</f>
        <v>900.23438164000004</v>
      </c>
      <c r="N38" s="37">
        <f>SUMIFS(СВЦЭМ!$C$34:$C$777,СВЦЭМ!$A$34:$A$777,$A38,СВЦЭМ!$B$34:$B$777,N$11)+'СЕТ СН'!$F$9+СВЦЭМ!$D$10+'СЕТ СН'!$F$6-'СЕТ СН'!$F$19</f>
        <v>904.32504051000024</v>
      </c>
      <c r="O38" s="37">
        <f>SUMIFS(СВЦЭМ!$C$34:$C$777,СВЦЭМ!$A$34:$A$777,$A38,СВЦЭМ!$B$34:$B$777,O$11)+'СЕТ СН'!$F$9+СВЦЭМ!$D$10+'СЕТ СН'!$F$6-'СЕТ СН'!$F$19</f>
        <v>915.52621924999994</v>
      </c>
      <c r="P38" s="37">
        <f>SUMIFS(СВЦЭМ!$C$34:$C$777,СВЦЭМ!$A$34:$A$777,$A38,СВЦЭМ!$B$34:$B$777,P$11)+'СЕТ СН'!$F$9+СВЦЭМ!$D$10+'СЕТ СН'!$F$6-'СЕТ СН'!$F$19</f>
        <v>933.21086369000022</v>
      </c>
      <c r="Q38" s="37">
        <f>SUMIFS(СВЦЭМ!$C$34:$C$777,СВЦЭМ!$A$34:$A$777,$A38,СВЦЭМ!$B$34:$B$777,Q$11)+'СЕТ СН'!$F$9+СВЦЭМ!$D$10+'СЕТ СН'!$F$6-'СЕТ СН'!$F$19</f>
        <v>941.47110156999997</v>
      </c>
      <c r="R38" s="37">
        <f>SUMIFS(СВЦЭМ!$C$34:$C$777,СВЦЭМ!$A$34:$A$777,$A38,СВЦЭМ!$B$34:$B$777,R$11)+'СЕТ СН'!$F$9+СВЦЭМ!$D$10+'СЕТ СН'!$F$6-'СЕТ СН'!$F$19</f>
        <v>939.4619868100001</v>
      </c>
      <c r="S38" s="37">
        <f>SUMIFS(СВЦЭМ!$C$34:$C$777,СВЦЭМ!$A$34:$A$777,$A38,СВЦЭМ!$B$34:$B$777,S$11)+'СЕТ СН'!$F$9+СВЦЭМ!$D$10+'СЕТ СН'!$F$6-'СЕТ СН'!$F$19</f>
        <v>903.07320733999995</v>
      </c>
      <c r="T38" s="37">
        <f>SUMIFS(СВЦЭМ!$C$34:$C$777,СВЦЭМ!$A$34:$A$777,$A38,СВЦЭМ!$B$34:$B$777,T$11)+'СЕТ СН'!$F$9+СВЦЭМ!$D$10+'СЕТ СН'!$F$6-'СЕТ СН'!$F$19</f>
        <v>876.9126229200001</v>
      </c>
      <c r="U38" s="37">
        <f>SUMIFS(СВЦЭМ!$C$34:$C$777,СВЦЭМ!$A$34:$A$777,$A38,СВЦЭМ!$B$34:$B$777,U$11)+'СЕТ СН'!$F$9+СВЦЭМ!$D$10+'СЕТ СН'!$F$6-'СЕТ СН'!$F$19</f>
        <v>880.52597801000002</v>
      </c>
      <c r="V38" s="37">
        <f>SUMIFS(СВЦЭМ!$C$34:$C$777,СВЦЭМ!$A$34:$A$777,$A38,СВЦЭМ!$B$34:$B$777,V$11)+'СЕТ СН'!$F$9+СВЦЭМ!$D$10+'СЕТ СН'!$F$6-'СЕТ СН'!$F$19</f>
        <v>890.84859566000023</v>
      </c>
      <c r="W38" s="37">
        <f>SUMIFS(СВЦЭМ!$C$34:$C$777,СВЦЭМ!$A$34:$A$777,$A38,СВЦЭМ!$B$34:$B$777,W$11)+'СЕТ СН'!$F$9+СВЦЭМ!$D$10+'СЕТ СН'!$F$6-'СЕТ СН'!$F$19</f>
        <v>944.51631326999996</v>
      </c>
      <c r="X38" s="37">
        <f>SUMIFS(СВЦЭМ!$C$34:$C$777,СВЦЭМ!$A$34:$A$777,$A38,СВЦЭМ!$B$34:$B$777,X$11)+'СЕТ СН'!$F$9+СВЦЭМ!$D$10+'СЕТ СН'!$F$6-'СЕТ СН'!$F$19</f>
        <v>1010.33314176</v>
      </c>
      <c r="Y38" s="37">
        <f>SUMIFS(СВЦЭМ!$C$34:$C$777,СВЦЭМ!$A$34:$A$777,$A38,СВЦЭМ!$B$34:$B$777,Y$11)+'СЕТ СН'!$F$9+СВЦЭМ!$D$10+'СЕТ СН'!$F$6-'СЕТ СН'!$F$19</f>
        <v>1083.9100238800002</v>
      </c>
    </row>
    <row r="39" spans="1:25" ht="15.75" x14ac:dyDescent="0.2">
      <c r="A39" s="36">
        <f t="shared" si="0"/>
        <v>43097</v>
      </c>
      <c r="B39" s="37">
        <f>SUMIFS(СВЦЭМ!$C$34:$C$777,СВЦЭМ!$A$34:$A$777,$A39,СВЦЭМ!$B$34:$B$777,B$11)+'СЕТ СН'!$F$9+СВЦЭМ!$D$10+'СЕТ СН'!$F$6-'СЕТ СН'!$F$19</f>
        <v>1140.21320367</v>
      </c>
      <c r="C39" s="37">
        <f>SUMIFS(СВЦЭМ!$C$34:$C$777,СВЦЭМ!$A$34:$A$777,$A39,СВЦЭМ!$B$34:$B$777,C$11)+'СЕТ СН'!$F$9+СВЦЭМ!$D$10+'СЕТ СН'!$F$6-'СЕТ СН'!$F$19</f>
        <v>1147.07910369</v>
      </c>
      <c r="D39" s="37">
        <f>SUMIFS(СВЦЭМ!$C$34:$C$777,СВЦЭМ!$A$34:$A$777,$A39,СВЦЭМ!$B$34:$B$777,D$11)+'СЕТ СН'!$F$9+СВЦЭМ!$D$10+'СЕТ СН'!$F$6-'СЕТ СН'!$F$19</f>
        <v>1154.2128524700001</v>
      </c>
      <c r="E39" s="37">
        <f>SUMIFS(СВЦЭМ!$C$34:$C$777,СВЦЭМ!$A$34:$A$777,$A39,СВЦЭМ!$B$34:$B$777,E$11)+'СЕТ СН'!$F$9+СВЦЭМ!$D$10+'СЕТ СН'!$F$6-'СЕТ СН'!$F$19</f>
        <v>1153.6769523100002</v>
      </c>
      <c r="F39" s="37">
        <f>SUMIFS(СВЦЭМ!$C$34:$C$777,СВЦЭМ!$A$34:$A$777,$A39,СВЦЭМ!$B$34:$B$777,F$11)+'СЕТ СН'!$F$9+СВЦЭМ!$D$10+'СЕТ СН'!$F$6-'СЕТ СН'!$F$19</f>
        <v>1152.9218998700001</v>
      </c>
      <c r="G39" s="37">
        <f>SUMIFS(СВЦЭМ!$C$34:$C$777,СВЦЭМ!$A$34:$A$777,$A39,СВЦЭМ!$B$34:$B$777,G$11)+'СЕТ СН'!$F$9+СВЦЭМ!$D$10+'СЕТ СН'!$F$6-'СЕТ СН'!$F$19</f>
        <v>1159.1932469600001</v>
      </c>
      <c r="H39" s="37">
        <f>SUMIFS(СВЦЭМ!$C$34:$C$777,СВЦЭМ!$A$34:$A$777,$A39,СВЦЭМ!$B$34:$B$777,H$11)+'СЕТ СН'!$F$9+СВЦЭМ!$D$10+'СЕТ СН'!$F$6-'СЕТ СН'!$F$19</f>
        <v>1148.20481337</v>
      </c>
      <c r="I39" s="37">
        <f>SUMIFS(СВЦЭМ!$C$34:$C$777,СВЦЭМ!$A$34:$A$777,$A39,СВЦЭМ!$B$34:$B$777,I$11)+'СЕТ СН'!$F$9+СВЦЭМ!$D$10+'СЕТ СН'!$F$6-'СЕТ СН'!$F$19</f>
        <v>1068.0637464200001</v>
      </c>
      <c r="J39" s="37">
        <f>SUMIFS(СВЦЭМ!$C$34:$C$777,СВЦЭМ!$A$34:$A$777,$A39,СВЦЭМ!$B$34:$B$777,J$11)+'СЕТ СН'!$F$9+СВЦЭМ!$D$10+'СЕТ СН'!$F$6-'СЕТ СН'!$F$19</f>
        <v>1011.0161293000001</v>
      </c>
      <c r="K39" s="37">
        <f>SUMIFS(СВЦЭМ!$C$34:$C$777,СВЦЭМ!$A$34:$A$777,$A39,СВЦЭМ!$B$34:$B$777,K$11)+'СЕТ СН'!$F$9+СВЦЭМ!$D$10+'СЕТ СН'!$F$6-'СЕТ СН'!$F$19</f>
        <v>952.18704303999993</v>
      </c>
      <c r="L39" s="37">
        <f>SUMIFS(СВЦЭМ!$C$34:$C$777,СВЦЭМ!$A$34:$A$777,$A39,СВЦЭМ!$B$34:$B$777,L$11)+'СЕТ СН'!$F$9+СВЦЭМ!$D$10+'СЕТ СН'!$F$6-'СЕТ СН'!$F$19</f>
        <v>942.50349133999998</v>
      </c>
      <c r="M39" s="37">
        <f>SUMIFS(СВЦЭМ!$C$34:$C$777,СВЦЭМ!$A$34:$A$777,$A39,СВЦЭМ!$B$34:$B$777,M$11)+'СЕТ СН'!$F$9+СВЦЭМ!$D$10+'СЕТ СН'!$F$6-'СЕТ СН'!$F$19</f>
        <v>955.64249282000014</v>
      </c>
      <c r="N39" s="37">
        <f>SUMIFS(СВЦЭМ!$C$34:$C$777,СВЦЭМ!$A$34:$A$777,$A39,СВЦЭМ!$B$34:$B$777,N$11)+'СЕТ СН'!$F$9+СВЦЭМ!$D$10+'СЕТ СН'!$F$6-'СЕТ СН'!$F$19</f>
        <v>973.02955632000021</v>
      </c>
      <c r="O39" s="37">
        <f>SUMIFS(СВЦЭМ!$C$34:$C$777,СВЦЭМ!$A$34:$A$777,$A39,СВЦЭМ!$B$34:$B$777,O$11)+'СЕТ СН'!$F$9+СВЦЭМ!$D$10+'СЕТ СН'!$F$6-'СЕТ СН'!$F$19</f>
        <v>984.49932886000011</v>
      </c>
      <c r="P39" s="37">
        <f>SUMIFS(СВЦЭМ!$C$34:$C$777,СВЦЭМ!$A$34:$A$777,$A39,СВЦЭМ!$B$34:$B$777,P$11)+'СЕТ СН'!$F$9+СВЦЭМ!$D$10+'СЕТ СН'!$F$6-'СЕТ СН'!$F$19</f>
        <v>989.62795684000002</v>
      </c>
      <c r="Q39" s="37">
        <f>SUMIFS(СВЦЭМ!$C$34:$C$777,СВЦЭМ!$A$34:$A$777,$A39,СВЦЭМ!$B$34:$B$777,Q$11)+'СЕТ СН'!$F$9+СВЦЭМ!$D$10+'СЕТ СН'!$F$6-'СЕТ СН'!$F$19</f>
        <v>1000.1600931500002</v>
      </c>
      <c r="R39" s="37">
        <f>SUMIFS(СВЦЭМ!$C$34:$C$777,СВЦЭМ!$A$34:$A$777,$A39,СВЦЭМ!$B$34:$B$777,R$11)+'СЕТ СН'!$F$9+СВЦЭМ!$D$10+'СЕТ СН'!$F$6-'СЕТ СН'!$F$19</f>
        <v>1010.8535331800001</v>
      </c>
      <c r="S39" s="37">
        <f>SUMIFS(СВЦЭМ!$C$34:$C$777,СВЦЭМ!$A$34:$A$777,$A39,СВЦЭМ!$B$34:$B$777,S$11)+'СЕТ СН'!$F$9+СВЦЭМ!$D$10+'СЕТ СН'!$F$6-'СЕТ СН'!$F$19</f>
        <v>999.22449138000002</v>
      </c>
      <c r="T39" s="37">
        <f>SUMIFS(СВЦЭМ!$C$34:$C$777,СВЦЭМ!$A$34:$A$777,$A39,СВЦЭМ!$B$34:$B$777,T$11)+'СЕТ СН'!$F$9+СВЦЭМ!$D$10+'СЕТ СН'!$F$6-'СЕТ СН'!$F$19</f>
        <v>995.46967380000024</v>
      </c>
      <c r="U39" s="37">
        <f>SUMIFS(СВЦЭМ!$C$34:$C$777,СВЦЭМ!$A$34:$A$777,$A39,СВЦЭМ!$B$34:$B$777,U$11)+'СЕТ СН'!$F$9+СВЦЭМ!$D$10+'СЕТ СН'!$F$6-'СЕТ СН'!$F$19</f>
        <v>994.7490038200001</v>
      </c>
      <c r="V39" s="37">
        <f>SUMIFS(СВЦЭМ!$C$34:$C$777,СВЦЭМ!$A$34:$A$777,$A39,СВЦЭМ!$B$34:$B$777,V$11)+'СЕТ СН'!$F$9+СВЦЭМ!$D$10+'СЕТ СН'!$F$6-'СЕТ СН'!$F$19</f>
        <v>979.46919264999997</v>
      </c>
      <c r="W39" s="37">
        <f>SUMIFS(СВЦЭМ!$C$34:$C$777,СВЦЭМ!$A$34:$A$777,$A39,СВЦЭМ!$B$34:$B$777,W$11)+'СЕТ СН'!$F$9+СВЦЭМ!$D$10+'СЕТ СН'!$F$6-'СЕТ СН'!$F$19</f>
        <v>982.06809322000004</v>
      </c>
      <c r="X39" s="37">
        <f>SUMIFS(СВЦЭМ!$C$34:$C$777,СВЦЭМ!$A$34:$A$777,$A39,СВЦЭМ!$B$34:$B$777,X$11)+'СЕТ СН'!$F$9+СВЦЭМ!$D$10+'СЕТ СН'!$F$6-'СЕТ СН'!$F$19</f>
        <v>945.43788072999996</v>
      </c>
      <c r="Y39" s="37">
        <f>SUMIFS(СВЦЭМ!$C$34:$C$777,СВЦЭМ!$A$34:$A$777,$A39,СВЦЭМ!$B$34:$B$777,Y$11)+'СЕТ СН'!$F$9+СВЦЭМ!$D$10+'СЕТ СН'!$F$6-'СЕТ СН'!$F$19</f>
        <v>1001.2815239600002</v>
      </c>
    </row>
    <row r="40" spans="1:25" ht="15.75" x14ac:dyDescent="0.2">
      <c r="A40" s="36">
        <f t="shared" si="0"/>
        <v>43098</v>
      </c>
      <c r="B40" s="37">
        <f>SUMIFS(СВЦЭМ!$C$34:$C$777,СВЦЭМ!$A$34:$A$777,$A40,СВЦЭМ!$B$34:$B$777,B$11)+'СЕТ СН'!$F$9+СВЦЭМ!$D$10+'СЕТ СН'!$F$6-'СЕТ СН'!$F$19</f>
        <v>1088.5561656700002</v>
      </c>
      <c r="C40" s="37">
        <f>SUMIFS(СВЦЭМ!$C$34:$C$777,СВЦЭМ!$A$34:$A$777,$A40,СВЦЭМ!$B$34:$B$777,C$11)+'СЕТ СН'!$F$9+СВЦЭМ!$D$10+'СЕТ СН'!$F$6-'СЕТ СН'!$F$19</f>
        <v>1131.4978238800002</v>
      </c>
      <c r="D40" s="37">
        <f>SUMIFS(СВЦЭМ!$C$34:$C$777,СВЦЭМ!$A$34:$A$777,$A40,СВЦЭМ!$B$34:$B$777,D$11)+'СЕТ СН'!$F$9+СВЦЭМ!$D$10+'СЕТ СН'!$F$6-'СЕТ СН'!$F$19</f>
        <v>1150.8335400600001</v>
      </c>
      <c r="E40" s="37">
        <f>SUMIFS(СВЦЭМ!$C$34:$C$777,СВЦЭМ!$A$34:$A$777,$A40,СВЦЭМ!$B$34:$B$777,E$11)+'СЕТ СН'!$F$9+СВЦЭМ!$D$10+'СЕТ СН'!$F$6-'СЕТ СН'!$F$19</f>
        <v>1148.06029633</v>
      </c>
      <c r="F40" s="37">
        <f>SUMIFS(СВЦЭМ!$C$34:$C$777,СВЦЭМ!$A$34:$A$777,$A40,СВЦЭМ!$B$34:$B$777,F$11)+'СЕТ СН'!$F$9+СВЦЭМ!$D$10+'СЕТ СН'!$F$6-'СЕТ СН'!$F$19</f>
        <v>1146.9506051600001</v>
      </c>
      <c r="G40" s="37">
        <f>SUMIFS(СВЦЭМ!$C$34:$C$777,СВЦЭМ!$A$34:$A$777,$A40,СВЦЭМ!$B$34:$B$777,G$11)+'СЕТ СН'!$F$9+СВЦЭМ!$D$10+'СЕТ СН'!$F$6-'СЕТ СН'!$F$19</f>
        <v>1151.0406836700001</v>
      </c>
      <c r="H40" s="37">
        <f>SUMIFS(СВЦЭМ!$C$34:$C$777,СВЦЭМ!$A$34:$A$777,$A40,СВЦЭМ!$B$34:$B$777,H$11)+'СЕТ СН'!$F$9+СВЦЭМ!$D$10+'СЕТ СН'!$F$6-'СЕТ СН'!$F$19</f>
        <v>1114.7189846600002</v>
      </c>
      <c r="I40" s="37">
        <f>SUMIFS(СВЦЭМ!$C$34:$C$777,СВЦЭМ!$A$34:$A$777,$A40,СВЦЭМ!$B$34:$B$777,I$11)+'СЕТ СН'!$F$9+СВЦЭМ!$D$10+'СЕТ СН'!$F$6-'СЕТ СН'!$F$19</f>
        <v>1046.97629342</v>
      </c>
      <c r="J40" s="37">
        <f>SUMIFS(СВЦЭМ!$C$34:$C$777,СВЦЭМ!$A$34:$A$777,$A40,СВЦЭМ!$B$34:$B$777,J$11)+'СЕТ СН'!$F$9+СВЦЭМ!$D$10+'СЕТ СН'!$F$6-'СЕТ СН'!$F$19</f>
        <v>991.32214973000009</v>
      </c>
      <c r="K40" s="37">
        <f>SUMIFS(СВЦЭМ!$C$34:$C$777,СВЦЭМ!$A$34:$A$777,$A40,СВЦЭМ!$B$34:$B$777,K$11)+'СЕТ СН'!$F$9+СВЦЭМ!$D$10+'СЕТ СН'!$F$6-'СЕТ СН'!$F$19</f>
        <v>941.76735559000008</v>
      </c>
      <c r="L40" s="37">
        <f>SUMIFS(СВЦЭМ!$C$34:$C$777,СВЦЭМ!$A$34:$A$777,$A40,СВЦЭМ!$B$34:$B$777,L$11)+'СЕТ СН'!$F$9+СВЦЭМ!$D$10+'СЕТ СН'!$F$6-'СЕТ СН'!$F$19</f>
        <v>939.80240506000018</v>
      </c>
      <c r="M40" s="37">
        <f>SUMIFS(СВЦЭМ!$C$34:$C$777,СВЦЭМ!$A$34:$A$777,$A40,СВЦЭМ!$B$34:$B$777,M$11)+'СЕТ СН'!$F$9+СВЦЭМ!$D$10+'СЕТ СН'!$F$6-'СЕТ СН'!$F$19</f>
        <v>953.19984651000004</v>
      </c>
      <c r="N40" s="37">
        <f>SUMIFS(СВЦЭМ!$C$34:$C$777,СВЦЭМ!$A$34:$A$777,$A40,СВЦЭМ!$B$34:$B$777,N$11)+'СЕТ СН'!$F$9+СВЦЭМ!$D$10+'СЕТ СН'!$F$6-'СЕТ СН'!$F$19</f>
        <v>970.74884450000013</v>
      </c>
      <c r="O40" s="37">
        <f>SUMIFS(СВЦЭМ!$C$34:$C$777,СВЦЭМ!$A$34:$A$777,$A40,СВЦЭМ!$B$34:$B$777,O$11)+'СЕТ СН'!$F$9+СВЦЭМ!$D$10+'СЕТ СН'!$F$6-'СЕТ СН'!$F$19</f>
        <v>969.75983471000018</v>
      </c>
      <c r="P40" s="37">
        <f>SUMIFS(СВЦЭМ!$C$34:$C$777,СВЦЭМ!$A$34:$A$777,$A40,СВЦЭМ!$B$34:$B$777,P$11)+'СЕТ СН'!$F$9+СВЦЭМ!$D$10+'СЕТ СН'!$F$6-'СЕТ СН'!$F$19</f>
        <v>969.73425182000005</v>
      </c>
      <c r="Q40" s="37">
        <f>SUMIFS(СВЦЭМ!$C$34:$C$777,СВЦЭМ!$A$34:$A$777,$A40,СВЦЭМ!$B$34:$B$777,Q$11)+'СЕТ СН'!$F$9+СВЦЭМ!$D$10+'СЕТ СН'!$F$6-'СЕТ СН'!$F$19</f>
        <v>976.80863642000008</v>
      </c>
      <c r="R40" s="37">
        <f>SUMIFS(СВЦЭМ!$C$34:$C$777,СВЦЭМ!$A$34:$A$777,$A40,СВЦЭМ!$B$34:$B$777,R$11)+'СЕТ СН'!$F$9+СВЦЭМ!$D$10+'СЕТ СН'!$F$6-'СЕТ СН'!$F$19</f>
        <v>983.84834218000015</v>
      </c>
      <c r="S40" s="37">
        <f>SUMIFS(СВЦЭМ!$C$34:$C$777,СВЦЭМ!$A$34:$A$777,$A40,СВЦЭМ!$B$34:$B$777,S$11)+'СЕТ СН'!$F$9+СВЦЭМ!$D$10+'СЕТ СН'!$F$6-'СЕТ СН'!$F$19</f>
        <v>966.07813336000004</v>
      </c>
      <c r="T40" s="37">
        <f>SUMIFS(СВЦЭМ!$C$34:$C$777,СВЦЭМ!$A$34:$A$777,$A40,СВЦЭМ!$B$34:$B$777,T$11)+'СЕТ СН'!$F$9+СВЦЭМ!$D$10+'СЕТ СН'!$F$6-'СЕТ СН'!$F$19</f>
        <v>956.4565633000002</v>
      </c>
      <c r="U40" s="37">
        <f>SUMIFS(СВЦЭМ!$C$34:$C$777,СВЦЭМ!$A$34:$A$777,$A40,СВЦЭМ!$B$34:$B$777,U$11)+'СЕТ СН'!$F$9+СВЦЭМ!$D$10+'СЕТ СН'!$F$6-'СЕТ СН'!$F$19</f>
        <v>961.53924103000008</v>
      </c>
      <c r="V40" s="37">
        <f>SUMIFS(СВЦЭМ!$C$34:$C$777,СВЦЭМ!$A$34:$A$777,$A40,СВЦЭМ!$B$34:$B$777,V$11)+'СЕТ СН'!$F$9+СВЦЭМ!$D$10+'СЕТ СН'!$F$6-'СЕТ СН'!$F$19</f>
        <v>944.47472959000015</v>
      </c>
      <c r="W40" s="37">
        <f>SUMIFS(СВЦЭМ!$C$34:$C$777,СВЦЭМ!$A$34:$A$777,$A40,СВЦЭМ!$B$34:$B$777,W$11)+'СЕТ СН'!$F$9+СВЦЭМ!$D$10+'СЕТ СН'!$F$6-'СЕТ СН'!$F$19</f>
        <v>963.78242778000003</v>
      </c>
      <c r="X40" s="37">
        <f>SUMIFS(СВЦЭМ!$C$34:$C$777,СВЦЭМ!$A$34:$A$777,$A40,СВЦЭМ!$B$34:$B$777,X$11)+'СЕТ СН'!$F$9+СВЦЭМ!$D$10+'СЕТ СН'!$F$6-'СЕТ СН'!$F$19</f>
        <v>990.90270460000011</v>
      </c>
      <c r="Y40" s="37">
        <f>SUMIFS(СВЦЭМ!$C$34:$C$777,СВЦЭМ!$A$34:$A$777,$A40,СВЦЭМ!$B$34:$B$777,Y$11)+'СЕТ СН'!$F$9+СВЦЭМ!$D$10+'СЕТ СН'!$F$6-'СЕТ СН'!$F$19</f>
        <v>1045.4774482500002</v>
      </c>
    </row>
    <row r="41" spans="1:25" ht="15.75" x14ac:dyDescent="0.2">
      <c r="A41" s="36">
        <f t="shared" si="0"/>
        <v>43099</v>
      </c>
      <c r="B41" s="37">
        <f>SUMIFS(СВЦЭМ!$C$34:$C$777,СВЦЭМ!$A$34:$A$777,$A41,СВЦЭМ!$B$34:$B$777,B$11)+'СЕТ СН'!$F$9+СВЦЭМ!$D$10+'СЕТ СН'!$F$6-'СЕТ СН'!$F$19</f>
        <v>1056.6444521600001</v>
      </c>
      <c r="C41" s="37">
        <f>SUMIFS(СВЦЭМ!$C$34:$C$777,СВЦЭМ!$A$34:$A$777,$A41,СВЦЭМ!$B$34:$B$777,C$11)+'СЕТ СН'!$F$9+СВЦЭМ!$D$10+'СЕТ СН'!$F$6-'СЕТ СН'!$F$19</f>
        <v>1103.8646408300001</v>
      </c>
      <c r="D41" s="37">
        <f>SUMIFS(СВЦЭМ!$C$34:$C$777,СВЦЭМ!$A$34:$A$777,$A41,СВЦЭМ!$B$34:$B$777,D$11)+'СЕТ СН'!$F$9+СВЦЭМ!$D$10+'СЕТ СН'!$F$6-'СЕТ СН'!$F$19</f>
        <v>1135.1061431100002</v>
      </c>
      <c r="E41" s="37">
        <f>SUMIFS(СВЦЭМ!$C$34:$C$777,СВЦЭМ!$A$34:$A$777,$A41,СВЦЭМ!$B$34:$B$777,E$11)+'СЕТ СН'!$F$9+СВЦЭМ!$D$10+'СЕТ СН'!$F$6-'СЕТ СН'!$F$19</f>
        <v>1142.6854919700002</v>
      </c>
      <c r="F41" s="37">
        <f>SUMIFS(СВЦЭМ!$C$34:$C$777,СВЦЭМ!$A$34:$A$777,$A41,СВЦЭМ!$B$34:$B$777,F$11)+'СЕТ СН'!$F$9+СВЦЭМ!$D$10+'СЕТ СН'!$F$6-'СЕТ СН'!$F$19</f>
        <v>1142.34918844</v>
      </c>
      <c r="G41" s="37">
        <f>SUMIFS(СВЦЭМ!$C$34:$C$777,СВЦЭМ!$A$34:$A$777,$A41,СВЦЭМ!$B$34:$B$777,G$11)+'СЕТ СН'!$F$9+СВЦЭМ!$D$10+'СЕТ СН'!$F$6-'СЕТ СН'!$F$19</f>
        <v>1139.1129013000002</v>
      </c>
      <c r="H41" s="37">
        <f>SUMIFS(СВЦЭМ!$C$34:$C$777,СВЦЭМ!$A$34:$A$777,$A41,СВЦЭМ!$B$34:$B$777,H$11)+'СЕТ СН'!$F$9+СВЦЭМ!$D$10+'СЕТ СН'!$F$6-'СЕТ СН'!$F$19</f>
        <v>1123.4497949000001</v>
      </c>
      <c r="I41" s="37">
        <f>SUMIFS(СВЦЭМ!$C$34:$C$777,СВЦЭМ!$A$34:$A$777,$A41,СВЦЭМ!$B$34:$B$777,I$11)+'СЕТ СН'!$F$9+СВЦЭМ!$D$10+'СЕТ СН'!$F$6-'СЕТ СН'!$F$19</f>
        <v>1075.6863561300001</v>
      </c>
      <c r="J41" s="37">
        <f>SUMIFS(СВЦЭМ!$C$34:$C$777,СВЦЭМ!$A$34:$A$777,$A41,СВЦЭМ!$B$34:$B$777,J$11)+'СЕТ СН'!$F$9+СВЦЭМ!$D$10+'СЕТ СН'!$F$6-'СЕТ СН'!$F$19</f>
        <v>1010.1281566300001</v>
      </c>
      <c r="K41" s="37">
        <f>SUMIFS(СВЦЭМ!$C$34:$C$777,СВЦЭМ!$A$34:$A$777,$A41,СВЦЭМ!$B$34:$B$777,K$11)+'СЕТ СН'!$F$9+СВЦЭМ!$D$10+'СЕТ СН'!$F$6-'СЕТ СН'!$F$19</f>
        <v>940.45456366999997</v>
      </c>
      <c r="L41" s="37">
        <f>SUMIFS(СВЦЭМ!$C$34:$C$777,СВЦЭМ!$A$34:$A$777,$A41,СВЦЭМ!$B$34:$B$777,L$11)+'СЕТ СН'!$F$9+СВЦЭМ!$D$10+'СЕТ СН'!$F$6-'СЕТ СН'!$F$19</f>
        <v>928.00363177000008</v>
      </c>
      <c r="M41" s="37">
        <f>SUMIFS(СВЦЭМ!$C$34:$C$777,СВЦЭМ!$A$34:$A$777,$A41,СВЦЭМ!$B$34:$B$777,M$11)+'СЕТ СН'!$F$9+СВЦЭМ!$D$10+'СЕТ СН'!$F$6-'СЕТ СН'!$F$19</f>
        <v>937.61911809999992</v>
      </c>
      <c r="N41" s="37">
        <f>SUMIFS(СВЦЭМ!$C$34:$C$777,СВЦЭМ!$A$34:$A$777,$A41,СВЦЭМ!$B$34:$B$777,N$11)+'СЕТ СН'!$F$9+СВЦЭМ!$D$10+'СЕТ СН'!$F$6-'СЕТ СН'!$F$19</f>
        <v>949.04525735000016</v>
      </c>
      <c r="O41" s="37">
        <f>SUMIFS(СВЦЭМ!$C$34:$C$777,СВЦЭМ!$A$34:$A$777,$A41,СВЦЭМ!$B$34:$B$777,O$11)+'СЕТ СН'!$F$9+СВЦЭМ!$D$10+'СЕТ СН'!$F$6-'СЕТ СН'!$F$19</f>
        <v>958.62015061000011</v>
      </c>
      <c r="P41" s="37">
        <f>SUMIFS(СВЦЭМ!$C$34:$C$777,СВЦЭМ!$A$34:$A$777,$A41,СВЦЭМ!$B$34:$B$777,P$11)+'СЕТ СН'!$F$9+СВЦЭМ!$D$10+'СЕТ СН'!$F$6-'СЕТ СН'!$F$19</f>
        <v>960.75304284000003</v>
      </c>
      <c r="Q41" s="37">
        <f>SUMIFS(СВЦЭМ!$C$34:$C$777,СВЦЭМ!$A$34:$A$777,$A41,СВЦЭМ!$B$34:$B$777,Q$11)+'СЕТ СН'!$F$9+СВЦЭМ!$D$10+'СЕТ СН'!$F$6-'СЕТ СН'!$F$19</f>
        <v>973.1155498600001</v>
      </c>
      <c r="R41" s="37">
        <f>SUMIFS(СВЦЭМ!$C$34:$C$777,СВЦЭМ!$A$34:$A$777,$A41,СВЦЭМ!$B$34:$B$777,R$11)+'СЕТ СН'!$F$9+СВЦЭМ!$D$10+'СЕТ СН'!$F$6-'СЕТ СН'!$F$19</f>
        <v>970.93937797000012</v>
      </c>
      <c r="S41" s="37">
        <f>SUMIFS(СВЦЭМ!$C$34:$C$777,СВЦЭМ!$A$34:$A$777,$A41,СВЦЭМ!$B$34:$B$777,S$11)+'СЕТ СН'!$F$9+СВЦЭМ!$D$10+'СЕТ СН'!$F$6-'СЕТ СН'!$F$19</f>
        <v>946.63119353000002</v>
      </c>
      <c r="T41" s="37">
        <f>SUMIFS(СВЦЭМ!$C$34:$C$777,СВЦЭМ!$A$34:$A$777,$A41,СВЦЭМ!$B$34:$B$777,T$11)+'СЕТ СН'!$F$9+СВЦЭМ!$D$10+'СЕТ СН'!$F$6-'СЕТ СН'!$F$19</f>
        <v>941.08593717000008</v>
      </c>
      <c r="U41" s="37">
        <f>SUMIFS(СВЦЭМ!$C$34:$C$777,СВЦЭМ!$A$34:$A$777,$A41,СВЦЭМ!$B$34:$B$777,U$11)+'СЕТ СН'!$F$9+СВЦЭМ!$D$10+'СЕТ СН'!$F$6-'СЕТ СН'!$F$19</f>
        <v>940.40721143000019</v>
      </c>
      <c r="V41" s="37">
        <f>SUMIFS(СВЦЭМ!$C$34:$C$777,СВЦЭМ!$A$34:$A$777,$A41,СВЦЭМ!$B$34:$B$777,V$11)+'СЕТ СН'!$F$9+СВЦЭМ!$D$10+'СЕТ СН'!$F$6-'СЕТ СН'!$F$19</f>
        <v>920.8283158700001</v>
      </c>
      <c r="W41" s="37">
        <f>SUMIFS(СВЦЭМ!$C$34:$C$777,СВЦЭМ!$A$34:$A$777,$A41,СВЦЭМ!$B$34:$B$777,W$11)+'СЕТ СН'!$F$9+СВЦЭМ!$D$10+'СЕТ СН'!$F$6-'СЕТ СН'!$F$19</f>
        <v>938.67714456000022</v>
      </c>
      <c r="X41" s="37">
        <f>SUMIFS(СВЦЭМ!$C$34:$C$777,СВЦЭМ!$A$34:$A$777,$A41,СВЦЭМ!$B$34:$B$777,X$11)+'СЕТ СН'!$F$9+СВЦЭМ!$D$10+'СЕТ СН'!$F$6-'СЕТ СН'!$F$19</f>
        <v>966.64095543000008</v>
      </c>
      <c r="Y41" s="37">
        <f>SUMIFS(СВЦЭМ!$C$34:$C$777,СВЦЭМ!$A$34:$A$777,$A41,СВЦЭМ!$B$34:$B$777,Y$11)+'СЕТ СН'!$F$9+СВЦЭМ!$D$10+'СЕТ СН'!$F$6-'СЕТ СН'!$F$19</f>
        <v>1046.43298529</v>
      </c>
    </row>
    <row r="42" spans="1:25" ht="15.75" x14ac:dyDescent="0.2">
      <c r="A42" s="36">
        <f t="shared" si="0"/>
        <v>43100</v>
      </c>
      <c r="B42" s="37">
        <f>SUMIFS(СВЦЭМ!$C$34:$C$777,СВЦЭМ!$A$34:$A$777,$A42,СВЦЭМ!$B$34:$B$777,B$11)+'СЕТ СН'!$F$9+СВЦЭМ!$D$10+'СЕТ СН'!$F$6-'СЕТ СН'!$F$19</f>
        <v>1093.1920840400001</v>
      </c>
      <c r="C42" s="37">
        <f>SUMIFS(СВЦЭМ!$C$34:$C$777,СВЦЭМ!$A$34:$A$777,$A42,СВЦЭМ!$B$34:$B$777,C$11)+'СЕТ СН'!$F$9+СВЦЭМ!$D$10+'СЕТ СН'!$F$6-'СЕТ СН'!$F$19</f>
        <v>1122.6307287700001</v>
      </c>
      <c r="D42" s="37">
        <f>SUMIFS(СВЦЭМ!$C$34:$C$777,СВЦЭМ!$A$34:$A$777,$A42,СВЦЭМ!$B$34:$B$777,D$11)+'СЕТ СН'!$F$9+СВЦЭМ!$D$10+'СЕТ СН'!$F$6-'СЕТ СН'!$F$19</f>
        <v>1143.72957907</v>
      </c>
      <c r="E42" s="37">
        <f>SUMIFS(СВЦЭМ!$C$34:$C$777,СВЦЭМ!$A$34:$A$777,$A42,СВЦЭМ!$B$34:$B$777,E$11)+'СЕТ СН'!$F$9+СВЦЭМ!$D$10+'СЕТ СН'!$F$6-'СЕТ СН'!$F$19</f>
        <v>1137.1967365300002</v>
      </c>
      <c r="F42" s="37">
        <f>SUMIFS(СВЦЭМ!$C$34:$C$777,СВЦЭМ!$A$34:$A$777,$A42,СВЦЭМ!$B$34:$B$777,F$11)+'СЕТ СН'!$F$9+СВЦЭМ!$D$10+'СЕТ СН'!$F$6-'СЕТ СН'!$F$19</f>
        <v>1134.9773251500001</v>
      </c>
      <c r="G42" s="37">
        <f>SUMIFS(СВЦЭМ!$C$34:$C$777,СВЦЭМ!$A$34:$A$777,$A42,СВЦЭМ!$B$34:$B$777,G$11)+'СЕТ СН'!$F$9+СВЦЭМ!$D$10+'СЕТ СН'!$F$6-'СЕТ СН'!$F$19</f>
        <v>1135.7652084000001</v>
      </c>
      <c r="H42" s="37">
        <f>SUMIFS(СВЦЭМ!$C$34:$C$777,СВЦЭМ!$A$34:$A$777,$A42,СВЦЭМ!$B$34:$B$777,H$11)+'СЕТ СН'!$F$9+СВЦЭМ!$D$10+'СЕТ СН'!$F$6-'СЕТ СН'!$F$19</f>
        <v>1141.1322929500002</v>
      </c>
      <c r="I42" s="37">
        <f>SUMIFS(СВЦЭМ!$C$34:$C$777,СВЦЭМ!$A$34:$A$777,$A42,СВЦЭМ!$B$34:$B$777,I$11)+'СЕТ СН'!$F$9+СВЦЭМ!$D$10+'СЕТ СН'!$F$6-'СЕТ СН'!$F$19</f>
        <v>1109.23043411</v>
      </c>
      <c r="J42" s="37">
        <f>SUMIFS(СВЦЭМ!$C$34:$C$777,СВЦЭМ!$A$34:$A$777,$A42,СВЦЭМ!$B$34:$B$777,J$11)+'СЕТ СН'!$F$9+СВЦЭМ!$D$10+'СЕТ СН'!$F$6-'СЕТ СН'!$F$19</f>
        <v>1050.3352958</v>
      </c>
      <c r="K42" s="37">
        <f>SUMIFS(СВЦЭМ!$C$34:$C$777,СВЦЭМ!$A$34:$A$777,$A42,СВЦЭМ!$B$34:$B$777,K$11)+'СЕТ СН'!$F$9+СВЦЭМ!$D$10+'СЕТ СН'!$F$6-'СЕТ СН'!$F$19</f>
        <v>985.39482392000014</v>
      </c>
      <c r="L42" s="37">
        <f>SUMIFS(СВЦЭМ!$C$34:$C$777,СВЦЭМ!$A$34:$A$777,$A42,СВЦЭМ!$B$34:$B$777,L$11)+'СЕТ СН'!$F$9+СВЦЭМ!$D$10+'СЕТ СН'!$F$6-'СЕТ СН'!$F$19</f>
        <v>960.78321527000026</v>
      </c>
      <c r="M42" s="37">
        <f>SUMIFS(СВЦЭМ!$C$34:$C$777,СВЦЭМ!$A$34:$A$777,$A42,СВЦЭМ!$B$34:$B$777,M$11)+'СЕТ СН'!$F$9+СВЦЭМ!$D$10+'СЕТ СН'!$F$6-'СЕТ СН'!$F$19</f>
        <v>960.24931592000007</v>
      </c>
      <c r="N42" s="37">
        <f>SUMIFS(СВЦЭМ!$C$34:$C$777,СВЦЭМ!$A$34:$A$777,$A42,СВЦЭМ!$B$34:$B$777,N$11)+'СЕТ СН'!$F$9+СВЦЭМ!$D$10+'СЕТ СН'!$F$6-'СЕТ СН'!$F$19</f>
        <v>966.87133876999997</v>
      </c>
      <c r="O42" s="37">
        <f>SUMIFS(СВЦЭМ!$C$34:$C$777,СВЦЭМ!$A$34:$A$777,$A42,СВЦЭМ!$B$34:$B$777,O$11)+'СЕТ СН'!$F$9+СВЦЭМ!$D$10+'СЕТ СН'!$F$6-'СЕТ СН'!$F$19</f>
        <v>981.94758256000023</v>
      </c>
      <c r="P42" s="37">
        <f>SUMIFS(СВЦЭМ!$C$34:$C$777,СВЦЭМ!$A$34:$A$777,$A42,СВЦЭМ!$B$34:$B$777,P$11)+'СЕТ СН'!$F$9+СВЦЭМ!$D$10+'СЕТ СН'!$F$6-'СЕТ СН'!$F$19</f>
        <v>987.46928487000014</v>
      </c>
      <c r="Q42" s="37">
        <f>SUMIFS(СВЦЭМ!$C$34:$C$777,СВЦЭМ!$A$34:$A$777,$A42,СВЦЭМ!$B$34:$B$777,Q$11)+'СЕТ СН'!$F$9+СВЦЭМ!$D$10+'СЕТ СН'!$F$6-'СЕТ СН'!$F$19</f>
        <v>990.40252138999995</v>
      </c>
      <c r="R42" s="37">
        <f>SUMIFS(СВЦЭМ!$C$34:$C$777,СВЦЭМ!$A$34:$A$777,$A42,СВЦЭМ!$B$34:$B$777,R$11)+'СЕТ СН'!$F$9+СВЦЭМ!$D$10+'СЕТ СН'!$F$6-'СЕТ СН'!$F$19</f>
        <v>986.04370552</v>
      </c>
      <c r="S42" s="37">
        <f>SUMIFS(СВЦЭМ!$C$34:$C$777,СВЦЭМ!$A$34:$A$777,$A42,СВЦЭМ!$B$34:$B$777,S$11)+'СЕТ СН'!$F$9+СВЦЭМ!$D$10+'СЕТ СН'!$F$6-'СЕТ СН'!$F$19</f>
        <v>951.49859633999995</v>
      </c>
      <c r="T42" s="37">
        <f>SUMIFS(СВЦЭМ!$C$34:$C$777,СВЦЭМ!$A$34:$A$777,$A42,СВЦЭМ!$B$34:$B$777,T$11)+'СЕТ СН'!$F$9+СВЦЭМ!$D$10+'СЕТ СН'!$F$6-'СЕТ СН'!$F$19</f>
        <v>918.12267938000014</v>
      </c>
      <c r="U42" s="37">
        <f>SUMIFS(СВЦЭМ!$C$34:$C$777,СВЦЭМ!$A$34:$A$777,$A42,СВЦЭМ!$B$34:$B$777,U$11)+'СЕТ СН'!$F$9+СВЦЭМ!$D$10+'СЕТ СН'!$F$6-'СЕТ СН'!$F$19</f>
        <v>919.54063281000026</v>
      </c>
      <c r="V42" s="37">
        <f>SUMIFS(СВЦЭМ!$C$34:$C$777,СВЦЭМ!$A$34:$A$777,$A42,СВЦЭМ!$B$34:$B$777,V$11)+'СЕТ СН'!$F$9+СВЦЭМ!$D$10+'СЕТ СН'!$F$6-'СЕТ СН'!$F$19</f>
        <v>908.58764996000014</v>
      </c>
      <c r="W42" s="37">
        <f>SUMIFS(СВЦЭМ!$C$34:$C$777,СВЦЭМ!$A$34:$A$777,$A42,СВЦЭМ!$B$34:$B$777,W$11)+'СЕТ СН'!$F$9+СВЦЭМ!$D$10+'СЕТ СН'!$F$6-'СЕТ СН'!$F$19</f>
        <v>881.49042663</v>
      </c>
      <c r="X42" s="37">
        <f>SUMIFS(СВЦЭМ!$C$34:$C$777,СВЦЭМ!$A$34:$A$777,$A42,СВЦЭМ!$B$34:$B$777,X$11)+'СЕТ СН'!$F$9+СВЦЭМ!$D$10+'СЕТ СН'!$F$6-'СЕТ СН'!$F$19</f>
        <v>913.17652189</v>
      </c>
      <c r="Y42" s="37">
        <f>SUMIFS(СВЦЭМ!$C$34:$C$777,СВЦЭМ!$A$34:$A$777,$A42,СВЦЭМ!$B$34:$B$777,Y$11)+'СЕТ СН'!$F$9+СВЦЭМ!$D$10+'СЕТ СН'!$F$6-'СЕТ СН'!$F$19</f>
        <v>979.34687881000013</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1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01.12.2017</v>
      </c>
      <c r="B48" s="37">
        <f>SUMIFS(СВЦЭМ!$C$34:$C$777,СВЦЭМ!$A$34:$A$777,$A48,СВЦЭМ!$B$34:$B$777,B$47)+'СЕТ СН'!$G$9+СВЦЭМ!$D$10+'СЕТ СН'!$G$6-'СЕТ СН'!$G$19</f>
        <v>1400.8759225400001</v>
      </c>
      <c r="C48" s="37">
        <f>SUMIFS(СВЦЭМ!$C$34:$C$777,СВЦЭМ!$A$34:$A$777,$A48,СВЦЭМ!$B$34:$B$777,C$47)+'СЕТ СН'!$G$9+СВЦЭМ!$D$10+'СЕТ СН'!$G$6-'СЕТ СН'!$G$19</f>
        <v>1466.4187344200002</v>
      </c>
      <c r="D48" s="37">
        <f>SUMIFS(СВЦЭМ!$C$34:$C$777,СВЦЭМ!$A$34:$A$777,$A48,СВЦЭМ!$B$34:$B$777,D$47)+'СЕТ СН'!$G$9+СВЦЭМ!$D$10+'СЕТ СН'!$G$6-'СЕТ СН'!$G$19</f>
        <v>1464.90445931</v>
      </c>
      <c r="E48" s="37">
        <f>SUMIFS(СВЦЭМ!$C$34:$C$777,СВЦЭМ!$A$34:$A$777,$A48,СВЦЭМ!$B$34:$B$777,E$47)+'СЕТ СН'!$G$9+СВЦЭМ!$D$10+'СЕТ СН'!$G$6-'СЕТ СН'!$G$19</f>
        <v>1476.7680145200002</v>
      </c>
      <c r="F48" s="37">
        <f>SUMIFS(СВЦЭМ!$C$34:$C$777,СВЦЭМ!$A$34:$A$777,$A48,СВЦЭМ!$B$34:$B$777,F$47)+'СЕТ СН'!$G$9+СВЦЭМ!$D$10+'СЕТ СН'!$G$6-'СЕТ СН'!$G$19</f>
        <v>1482.82762353</v>
      </c>
      <c r="G48" s="37">
        <f>SUMIFS(СВЦЭМ!$C$34:$C$777,СВЦЭМ!$A$34:$A$777,$A48,СВЦЭМ!$B$34:$B$777,G$47)+'СЕТ СН'!$G$9+СВЦЭМ!$D$10+'СЕТ СН'!$G$6-'СЕТ СН'!$G$19</f>
        <v>1461.65471056</v>
      </c>
      <c r="H48" s="37">
        <f>SUMIFS(СВЦЭМ!$C$34:$C$777,СВЦЭМ!$A$34:$A$777,$A48,СВЦЭМ!$B$34:$B$777,H$47)+'СЕТ СН'!$G$9+СВЦЭМ!$D$10+'СЕТ СН'!$G$6-'СЕТ СН'!$G$19</f>
        <v>1391.3213637900001</v>
      </c>
      <c r="I48" s="37">
        <f>SUMIFS(СВЦЭМ!$C$34:$C$777,СВЦЭМ!$A$34:$A$777,$A48,СВЦЭМ!$B$34:$B$777,I$47)+'СЕТ СН'!$G$9+СВЦЭМ!$D$10+'СЕТ СН'!$G$6-'СЕТ СН'!$G$19</f>
        <v>1307.94776419</v>
      </c>
      <c r="J48" s="37">
        <f>SUMIFS(СВЦЭМ!$C$34:$C$777,СВЦЭМ!$A$34:$A$777,$A48,СВЦЭМ!$B$34:$B$777,J$47)+'СЕТ СН'!$G$9+СВЦЭМ!$D$10+'СЕТ СН'!$G$6-'СЕТ СН'!$G$19</f>
        <v>1246.9103669200001</v>
      </c>
      <c r="K48" s="37">
        <f>SUMIFS(СВЦЭМ!$C$34:$C$777,СВЦЭМ!$A$34:$A$777,$A48,СВЦЭМ!$B$34:$B$777,K$47)+'СЕТ СН'!$G$9+СВЦЭМ!$D$10+'СЕТ СН'!$G$6-'СЕТ СН'!$G$19</f>
        <v>1193.3443828500001</v>
      </c>
      <c r="L48" s="37">
        <f>SUMIFS(СВЦЭМ!$C$34:$C$777,СВЦЭМ!$A$34:$A$777,$A48,СВЦЭМ!$B$34:$B$777,L$47)+'СЕТ СН'!$G$9+СВЦЭМ!$D$10+'СЕТ СН'!$G$6-'СЕТ СН'!$G$19</f>
        <v>1149.4652231600001</v>
      </c>
      <c r="M48" s="37">
        <f>SUMIFS(СВЦЭМ!$C$34:$C$777,СВЦЭМ!$A$34:$A$777,$A48,СВЦЭМ!$B$34:$B$777,M$47)+'СЕТ СН'!$G$9+СВЦЭМ!$D$10+'СЕТ СН'!$G$6-'СЕТ СН'!$G$19</f>
        <v>1140.7685673900003</v>
      </c>
      <c r="N48" s="37">
        <f>SUMIFS(СВЦЭМ!$C$34:$C$777,СВЦЭМ!$A$34:$A$777,$A48,СВЦЭМ!$B$34:$B$777,N$47)+'СЕТ СН'!$G$9+СВЦЭМ!$D$10+'СЕТ СН'!$G$6-'СЕТ СН'!$G$19</f>
        <v>1167.2316081800002</v>
      </c>
      <c r="O48" s="37">
        <f>SUMIFS(СВЦЭМ!$C$34:$C$777,СВЦЭМ!$A$34:$A$777,$A48,СВЦЭМ!$B$34:$B$777,O$47)+'СЕТ СН'!$G$9+СВЦЭМ!$D$10+'СЕТ СН'!$G$6-'СЕТ СН'!$G$19</f>
        <v>1173.4323179800001</v>
      </c>
      <c r="P48" s="37">
        <f>SUMIFS(СВЦЭМ!$C$34:$C$777,СВЦЭМ!$A$34:$A$777,$A48,СВЦЭМ!$B$34:$B$777,P$47)+'СЕТ СН'!$G$9+СВЦЭМ!$D$10+'СЕТ СН'!$G$6-'СЕТ СН'!$G$19</f>
        <v>1178.3275446</v>
      </c>
      <c r="Q48" s="37">
        <f>SUMIFS(СВЦЭМ!$C$34:$C$777,СВЦЭМ!$A$34:$A$777,$A48,СВЦЭМ!$B$34:$B$777,Q$47)+'СЕТ СН'!$G$9+СВЦЭМ!$D$10+'СЕТ СН'!$G$6-'СЕТ СН'!$G$19</f>
        <v>1180.6356779200003</v>
      </c>
      <c r="R48" s="37">
        <f>SUMIFS(СВЦЭМ!$C$34:$C$777,СВЦЭМ!$A$34:$A$777,$A48,СВЦЭМ!$B$34:$B$777,R$47)+'СЕТ СН'!$G$9+СВЦЭМ!$D$10+'СЕТ СН'!$G$6-'СЕТ СН'!$G$19</f>
        <v>1187.1946842500001</v>
      </c>
      <c r="S48" s="37">
        <f>SUMIFS(СВЦЭМ!$C$34:$C$777,СВЦЭМ!$A$34:$A$777,$A48,СВЦЭМ!$B$34:$B$777,S$47)+'СЕТ СН'!$G$9+СВЦЭМ!$D$10+'СЕТ СН'!$G$6-'СЕТ СН'!$G$19</f>
        <v>1156.9024371500002</v>
      </c>
      <c r="T48" s="37">
        <f>SUMIFS(СВЦЭМ!$C$34:$C$777,СВЦЭМ!$A$34:$A$777,$A48,СВЦЭМ!$B$34:$B$777,T$47)+'СЕТ СН'!$G$9+СВЦЭМ!$D$10+'СЕТ СН'!$G$6-'СЕТ СН'!$G$19</f>
        <v>1120.5079412100001</v>
      </c>
      <c r="U48" s="37">
        <f>SUMIFS(СВЦЭМ!$C$34:$C$777,СВЦЭМ!$A$34:$A$777,$A48,СВЦЭМ!$B$34:$B$777,U$47)+'СЕТ СН'!$G$9+СВЦЭМ!$D$10+'СЕТ СН'!$G$6-'СЕТ СН'!$G$19</f>
        <v>1122.6617251700002</v>
      </c>
      <c r="V48" s="37">
        <f>SUMIFS(СВЦЭМ!$C$34:$C$777,СВЦЭМ!$A$34:$A$777,$A48,СВЦЭМ!$B$34:$B$777,V$47)+'СЕТ СН'!$G$9+СВЦЭМ!$D$10+'СЕТ СН'!$G$6-'СЕТ СН'!$G$19</f>
        <v>1131.6300299900001</v>
      </c>
      <c r="W48" s="37">
        <f>SUMIFS(СВЦЭМ!$C$34:$C$777,СВЦЭМ!$A$34:$A$777,$A48,СВЦЭМ!$B$34:$B$777,W$47)+'СЕТ СН'!$G$9+СВЦЭМ!$D$10+'СЕТ СН'!$G$6-'СЕТ СН'!$G$19</f>
        <v>1212.53631647</v>
      </c>
      <c r="X48" s="37">
        <f>SUMIFS(СВЦЭМ!$C$34:$C$777,СВЦЭМ!$A$34:$A$777,$A48,СВЦЭМ!$B$34:$B$777,X$47)+'СЕТ СН'!$G$9+СВЦЭМ!$D$10+'СЕТ СН'!$G$6-'СЕТ СН'!$G$19</f>
        <v>1284.87882457</v>
      </c>
      <c r="Y48" s="37">
        <f>SUMIFS(СВЦЭМ!$C$34:$C$777,СВЦЭМ!$A$34:$A$777,$A48,СВЦЭМ!$B$34:$B$777,Y$47)+'СЕТ СН'!$G$9+СВЦЭМ!$D$10+'СЕТ СН'!$G$6-'СЕТ СН'!$G$19</f>
        <v>1358.4092169200001</v>
      </c>
    </row>
    <row r="49" spans="1:25" ht="15.75" x14ac:dyDescent="0.2">
      <c r="A49" s="36">
        <f>A48+1</f>
        <v>43071</v>
      </c>
      <c r="B49" s="37">
        <f>SUMIFS(СВЦЭМ!$C$34:$C$777,СВЦЭМ!$A$34:$A$777,$A49,СВЦЭМ!$B$34:$B$777,B$47)+'СЕТ СН'!$G$9+СВЦЭМ!$D$10+'СЕТ СН'!$G$6-'СЕТ СН'!$G$19</f>
        <v>1398.4277694</v>
      </c>
      <c r="C49" s="37">
        <f>SUMIFS(СВЦЭМ!$C$34:$C$777,СВЦЭМ!$A$34:$A$777,$A49,СВЦЭМ!$B$34:$B$777,C$47)+'СЕТ СН'!$G$9+СВЦЭМ!$D$10+'СЕТ СН'!$G$6-'СЕТ СН'!$G$19</f>
        <v>1486.4744745899998</v>
      </c>
      <c r="D49" s="37">
        <f>SUMIFS(СВЦЭМ!$C$34:$C$777,СВЦЭМ!$A$34:$A$777,$A49,СВЦЭМ!$B$34:$B$777,D$47)+'СЕТ СН'!$G$9+СВЦЭМ!$D$10+'СЕТ СН'!$G$6-'СЕТ СН'!$G$19</f>
        <v>1490.29059895</v>
      </c>
      <c r="E49" s="37">
        <f>SUMIFS(СВЦЭМ!$C$34:$C$777,СВЦЭМ!$A$34:$A$777,$A49,СВЦЭМ!$B$34:$B$777,E$47)+'СЕТ СН'!$G$9+СВЦЭМ!$D$10+'СЕТ СН'!$G$6-'СЕТ СН'!$G$19</f>
        <v>1488.1533077700001</v>
      </c>
      <c r="F49" s="37">
        <f>SUMIFS(СВЦЭМ!$C$34:$C$777,СВЦЭМ!$A$34:$A$777,$A49,СВЦЭМ!$B$34:$B$777,F$47)+'СЕТ СН'!$G$9+СВЦЭМ!$D$10+'СЕТ СН'!$G$6-'СЕТ СН'!$G$19</f>
        <v>1488.86148409</v>
      </c>
      <c r="G49" s="37">
        <f>SUMIFS(СВЦЭМ!$C$34:$C$777,СВЦЭМ!$A$34:$A$777,$A49,СВЦЭМ!$B$34:$B$777,G$47)+'СЕТ СН'!$G$9+СВЦЭМ!$D$10+'СЕТ СН'!$G$6-'СЕТ СН'!$G$19</f>
        <v>1490.23312988</v>
      </c>
      <c r="H49" s="37">
        <f>SUMIFS(СВЦЭМ!$C$34:$C$777,СВЦЭМ!$A$34:$A$777,$A49,СВЦЭМ!$B$34:$B$777,H$47)+'СЕТ СН'!$G$9+СВЦЭМ!$D$10+'СЕТ СН'!$G$6-'СЕТ СН'!$G$19</f>
        <v>1483.15029108</v>
      </c>
      <c r="I49" s="37">
        <f>SUMIFS(СВЦЭМ!$C$34:$C$777,СВЦЭМ!$A$34:$A$777,$A49,СВЦЭМ!$B$34:$B$777,I$47)+'СЕТ СН'!$G$9+СВЦЭМ!$D$10+'СЕТ СН'!$G$6-'СЕТ СН'!$G$19</f>
        <v>1390.93316744</v>
      </c>
      <c r="J49" s="37">
        <f>SUMIFS(СВЦЭМ!$C$34:$C$777,СВЦЭМ!$A$34:$A$777,$A49,СВЦЭМ!$B$34:$B$777,J$47)+'СЕТ СН'!$G$9+СВЦЭМ!$D$10+'СЕТ СН'!$G$6-'СЕТ СН'!$G$19</f>
        <v>1300.1940647000001</v>
      </c>
      <c r="K49" s="37">
        <f>SUMIFS(СВЦЭМ!$C$34:$C$777,СВЦЭМ!$A$34:$A$777,$A49,СВЦЭМ!$B$34:$B$777,K$47)+'СЕТ СН'!$G$9+СВЦЭМ!$D$10+'СЕТ СН'!$G$6-'СЕТ СН'!$G$19</f>
        <v>1251.7762537999999</v>
      </c>
      <c r="L49" s="37">
        <f>SUMIFS(СВЦЭМ!$C$34:$C$777,СВЦЭМ!$A$34:$A$777,$A49,СВЦЭМ!$B$34:$B$777,L$47)+'СЕТ СН'!$G$9+СВЦЭМ!$D$10+'СЕТ СН'!$G$6-'СЕТ СН'!$G$19</f>
        <v>1132.2888044200001</v>
      </c>
      <c r="M49" s="37">
        <f>SUMIFS(СВЦЭМ!$C$34:$C$777,СВЦЭМ!$A$34:$A$777,$A49,СВЦЭМ!$B$34:$B$777,M$47)+'СЕТ СН'!$G$9+СВЦЭМ!$D$10+'СЕТ СН'!$G$6-'СЕТ СН'!$G$19</f>
        <v>1117.48886143</v>
      </c>
      <c r="N49" s="37">
        <f>SUMIFS(СВЦЭМ!$C$34:$C$777,СВЦЭМ!$A$34:$A$777,$A49,СВЦЭМ!$B$34:$B$777,N$47)+'СЕТ СН'!$G$9+СВЦЭМ!$D$10+'СЕТ СН'!$G$6-'СЕТ СН'!$G$19</f>
        <v>1111.5642506900001</v>
      </c>
      <c r="O49" s="37">
        <f>SUMIFS(СВЦЭМ!$C$34:$C$777,СВЦЭМ!$A$34:$A$777,$A49,СВЦЭМ!$B$34:$B$777,O$47)+'СЕТ СН'!$G$9+СВЦЭМ!$D$10+'СЕТ СН'!$G$6-'СЕТ СН'!$G$19</f>
        <v>1103.56065371</v>
      </c>
      <c r="P49" s="37">
        <f>SUMIFS(СВЦЭМ!$C$34:$C$777,СВЦЭМ!$A$34:$A$777,$A49,СВЦЭМ!$B$34:$B$777,P$47)+'СЕТ СН'!$G$9+СВЦЭМ!$D$10+'СЕТ СН'!$G$6-'СЕТ СН'!$G$19</f>
        <v>1095.1292000000001</v>
      </c>
      <c r="Q49" s="37">
        <f>SUMIFS(СВЦЭМ!$C$34:$C$777,СВЦЭМ!$A$34:$A$777,$A49,СВЦЭМ!$B$34:$B$777,Q$47)+'СЕТ СН'!$G$9+СВЦЭМ!$D$10+'СЕТ СН'!$G$6-'СЕТ СН'!$G$19</f>
        <v>1099.0043992900003</v>
      </c>
      <c r="R49" s="37">
        <f>SUMIFS(СВЦЭМ!$C$34:$C$777,СВЦЭМ!$A$34:$A$777,$A49,СВЦЭМ!$B$34:$B$777,R$47)+'СЕТ СН'!$G$9+СВЦЭМ!$D$10+'СЕТ СН'!$G$6-'СЕТ СН'!$G$19</f>
        <v>1103.4404443000001</v>
      </c>
      <c r="S49" s="37">
        <f>SUMIFS(СВЦЭМ!$C$34:$C$777,СВЦЭМ!$A$34:$A$777,$A49,СВЦЭМ!$B$34:$B$777,S$47)+'СЕТ СН'!$G$9+СВЦЭМ!$D$10+'СЕТ СН'!$G$6-'СЕТ СН'!$G$19</f>
        <v>1122.9479976100001</v>
      </c>
      <c r="T49" s="37">
        <f>SUMIFS(СВЦЭМ!$C$34:$C$777,СВЦЭМ!$A$34:$A$777,$A49,СВЦЭМ!$B$34:$B$777,T$47)+'СЕТ СН'!$G$9+СВЦЭМ!$D$10+'СЕТ СН'!$G$6-'СЕТ СН'!$G$19</f>
        <v>1159.99339794</v>
      </c>
      <c r="U49" s="37">
        <f>SUMIFS(СВЦЭМ!$C$34:$C$777,СВЦЭМ!$A$34:$A$777,$A49,СВЦЭМ!$B$34:$B$777,U$47)+'СЕТ СН'!$G$9+СВЦЭМ!$D$10+'СЕТ СН'!$G$6-'СЕТ СН'!$G$19</f>
        <v>1200.6559078000003</v>
      </c>
      <c r="V49" s="37">
        <f>SUMIFS(СВЦЭМ!$C$34:$C$777,СВЦЭМ!$A$34:$A$777,$A49,СВЦЭМ!$B$34:$B$777,V$47)+'СЕТ СН'!$G$9+СВЦЭМ!$D$10+'СЕТ СН'!$G$6-'СЕТ СН'!$G$19</f>
        <v>1202.5961501200002</v>
      </c>
      <c r="W49" s="37">
        <f>SUMIFS(СВЦЭМ!$C$34:$C$777,СВЦЭМ!$A$34:$A$777,$A49,СВЦЭМ!$B$34:$B$777,W$47)+'СЕТ СН'!$G$9+СВЦЭМ!$D$10+'СЕТ СН'!$G$6-'СЕТ СН'!$G$19</f>
        <v>1237.7620731300001</v>
      </c>
      <c r="X49" s="37">
        <f>SUMIFS(СВЦЭМ!$C$34:$C$777,СВЦЭМ!$A$34:$A$777,$A49,СВЦЭМ!$B$34:$B$777,X$47)+'СЕТ СН'!$G$9+СВЦЭМ!$D$10+'СЕТ СН'!$G$6-'СЕТ СН'!$G$19</f>
        <v>1305.0466223800001</v>
      </c>
      <c r="Y49" s="37">
        <f>SUMIFS(СВЦЭМ!$C$34:$C$777,СВЦЭМ!$A$34:$A$777,$A49,СВЦЭМ!$B$34:$B$777,Y$47)+'СЕТ СН'!$G$9+СВЦЭМ!$D$10+'СЕТ СН'!$G$6-'СЕТ СН'!$G$19</f>
        <v>1346.7431622400002</v>
      </c>
    </row>
    <row r="50" spans="1:25" ht="15.75" x14ac:dyDescent="0.2">
      <c r="A50" s="36">
        <f t="shared" ref="A50:A78" si="1">A49+1</f>
        <v>43072</v>
      </c>
      <c r="B50" s="37">
        <f>SUMIFS(СВЦЭМ!$C$34:$C$777,СВЦЭМ!$A$34:$A$777,$A50,СВЦЭМ!$B$34:$B$777,B$47)+'СЕТ СН'!$G$9+СВЦЭМ!$D$10+'СЕТ СН'!$G$6-'СЕТ СН'!$G$19</f>
        <v>1406.7837991000001</v>
      </c>
      <c r="C50" s="37">
        <f>SUMIFS(СВЦЭМ!$C$34:$C$777,СВЦЭМ!$A$34:$A$777,$A50,СВЦЭМ!$B$34:$B$777,C$47)+'СЕТ СН'!$G$9+СВЦЭМ!$D$10+'СЕТ СН'!$G$6-'СЕТ СН'!$G$19</f>
        <v>1494.1833013200003</v>
      </c>
      <c r="D50" s="37">
        <f>SUMIFS(СВЦЭМ!$C$34:$C$777,СВЦЭМ!$A$34:$A$777,$A50,СВЦЭМ!$B$34:$B$777,D$47)+'СЕТ СН'!$G$9+СВЦЭМ!$D$10+'СЕТ СН'!$G$6-'СЕТ СН'!$G$19</f>
        <v>1498.95449994</v>
      </c>
      <c r="E50" s="37">
        <f>SUMIFS(СВЦЭМ!$C$34:$C$777,СВЦЭМ!$A$34:$A$777,$A50,СВЦЭМ!$B$34:$B$777,E$47)+'СЕТ СН'!$G$9+СВЦЭМ!$D$10+'СЕТ СН'!$G$6-'СЕТ СН'!$G$19</f>
        <v>1496.2619974400004</v>
      </c>
      <c r="F50" s="37">
        <f>SUMIFS(СВЦЭМ!$C$34:$C$777,СВЦЭМ!$A$34:$A$777,$A50,СВЦЭМ!$B$34:$B$777,F$47)+'СЕТ СН'!$G$9+СВЦЭМ!$D$10+'СЕТ СН'!$G$6-'СЕТ СН'!$G$19</f>
        <v>1494.5258017400001</v>
      </c>
      <c r="G50" s="37">
        <f>SUMIFS(СВЦЭМ!$C$34:$C$777,СВЦЭМ!$A$34:$A$777,$A50,СВЦЭМ!$B$34:$B$777,G$47)+'СЕТ СН'!$G$9+СВЦЭМ!$D$10+'СЕТ СН'!$G$6-'СЕТ СН'!$G$19</f>
        <v>1497.0215986800004</v>
      </c>
      <c r="H50" s="37">
        <f>SUMIFS(СВЦЭМ!$C$34:$C$777,СВЦЭМ!$A$34:$A$777,$A50,СВЦЭМ!$B$34:$B$777,H$47)+'СЕТ СН'!$G$9+СВЦЭМ!$D$10+'СЕТ СН'!$G$6-'СЕТ СН'!$G$19</f>
        <v>1488.4072293700001</v>
      </c>
      <c r="I50" s="37">
        <f>SUMIFS(СВЦЭМ!$C$34:$C$777,СВЦЭМ!$A$34:$A$777,$A50,СВЦЭМ!$B$34:$B$777,I$47)+'СЕТ СН'!$G$9+СВЦЭМ!$D$10+'СЕТ СН'!$G$6-'СЕТ СН'!$G$19</f>
        <v>1390.0664292700001</v>
      </c>
      <c r="J50" s="37">
        <f>SUMIFS(СВЦЭМ!$C$34:$C$777,СВЦЭМ!$A$34:$A$777,$A50,СВЦЭМ!$B$34:$B$777,J$47)+'СЕТ СН'!$G$9+СВЦЭМ!$D$10+'СЕТ СН'!$G$6-'СЕТ СН'!$G$19</f>
        <v>1294.6197052700002</v>
      </c>
      <c r="K50" s="37">
        <f>SUMIFS(СВЦЭМ!$C$34:$C$777,СВЦЭМ!$A$34:$A$777,$A50,СВЦЭМ!$B$34:$B$777,K$47)+'СЕТ СН'!$G$9+СВЦЭМ!$D$10+'СЕТ СН'!$G$6-'СЕТ СН'!$G$19</f>
        <v>1213.6861256</v>
      </c>
      <c r="L50" s="37">
        <f>SUMIFS(СВЦЭМ!$C$34:$C$777,СВЦЭМ!$A$34:$A$777,$A50,СВЦЭМ!$B$34:$B$777,L$47)+'СЕТ СН'!$G$9+СВЦЭМ!$D$10+'СЕТ СН'!$G$6-'СЕТ СН'!$G$19</f>
        <v>1129.5353904000001</v>
      </c>
      <c r="M50" s="37">
        <f>SUMIFS(СВЦЭМ!$C$34:$C$777,СВЦЭМ!$A$34:$A$777,$A50,СВЦЭМ!$B$34:$B$777,M$47)+'СЕТ СН'!$G$9+СВЦЭМ!$D$10+'СЕТ СН'!$G$6-'СЕТ СН'!$G$19</f>
        <v>1118.67253452</v>
      </c>
      <c r="N50" s="37">
        <f>SUMIFS(СВЦЭМ!$C$34:$C$777,СВЦЭМ!$A$34:$A$777,$A50,СВЦЭМ!$B$34:$B$777,N$47)+'СЕТ СН'!$G$9+СВЦЭМ!$D$10+'СЕТ СН'!$G$6-'СЕТ СН'!$G$19</f>
        <v>1110.7915584600003</v>
      </c>
      <c r="O50" s="37">
        <f>SUMIFS(СВЦЭМ!$C$34:$C$777,СВЦЭМ!$A$34:$A$777,$A50,СВЦЭМ!$B$34:$B$777,O$47)+'СЕТ СН'!$G$9+СВЦЭМ!$D$10+'СЕТ СН'!$G$6-'СЕТ СН'!$G$19</f>
        <v>1109.1743904800001</v>
      </c>
      <c r="P50" s="37">
        <f>SUMIFS(СВЦЭМ!$C$34:$C$777,СВЦЭМ!$A$34:$A$777,$A50,СВЦЭМ!$B$34:$B$777,P$47)+'СЕТ СН'!$G$9+СВЦЭМ!$D$10+'СЕТ СН'!$G$6-'СЕТ СН'!$G$19</f>
        <v>1105.2679267300002</v>
      </c>
      <c r="Q50" s="37">
        <f>SUMIFS(СВЦЭМ!$C$34:$C$777,СВЦЭМ!$A$34:$A$777,$A50,СВЦЭМ!$B$34:$B$777,Q$47)+'СЕТ СН'!$G$9+СВЦЭМ!$D$10+'СЕТ СН'!$G$6-'СЕТ СН'!$G$19</f>
        <v>1104.2401698000001</v>
      </c>
      <c r="R50" s="37">
        <f>SUMIFS(СВЦЭМ!$C$34:$C$777,СВЦЭМ!$A$34:$A$777,$A50,СВЦЭМ!$B$34:$B$777,R$47)+'СЕТ СН'!$G$9+СВЦЭМ!$D$10+'СЕТ СН'!$G$6-'СЕТ СН'!$G$19</f>
        <v>1106.0094788900001</v>
      </c>
      <c r="S50" s="37">
        <f>SUMIFS(СВЦЭМ!$C$34:$C$777,СВЦЭМ!$A$34:$A$777,$A50,СВЦЭМ!$B$34:$B$777,S$47)+'СЕТ СН'!$G$9+СВЦЭМ!$D$10+'СЕТ СН'!$G$6-'СЕТ СН'!$G$19</f>
        <v>1126.5597761000001</v>
      </c>
      <c r="T50" s="37">
        <f>SUMIFS(СВЦЭМ!$C$34:$C$777,СВЦЭМ!$A$34:$A$777,$A50,СВЦЭМ!$B$34:$B$777,T$47)+'СЕТ СН'!$G$9+СВЦЭМ!$D$10+'СЕТ СН'!$G$6-'СЕТ СН'!$G$19</f>
        <v>1180.4462132300002</v>
      </c>
      <c r="U50" s="37">
        <f>SUMIFS(СВЦЭМ!$C$34:$C$777,СВЦЭМ!$A$34:$A$777,$A50,СВЦЭМ!$B$34:$B$777,U$47)+'СЕТ СН'!$G$9+СВЦЭМ!$D$10+'СЕТ СН'!$G$6-'СЕТ СН'!$G$19</f>
        <v>1248.7442744699999</v>
      </c>
      <c r="V50" s="37">
        <f>SUMIFS(СВЦЭМ!$C$34:$C$777,СВЦЭМ!$A$34:$A$777,$A50,СВЦЭМ!$B$34:$B$777,V$47)+'СЕТ СН'!$G$9+СВЦЭМ!$D$10+'СЕТ СН'!$G$6-'СЕТ СН'!$G$19</f>
        <v>1220.1673518</v>
      </c>
      <c r="W50" s="37">
        <f>SUMIFS(СВЦЭМ!$C$34:$C$777,СВЦЭМ!$A$34:$A$777,$A50,СВЦЭМ!$B$34:$B$777,W$47)+'СЕТ СН'!$G$9+СВЦЭМ!$D$10+'СЕТ СН'!$G$6-'СЕТ СН'!$G$19</f>
        <v>1245.17263815</v>
      </c>
      <c r="X50" s="37">
        <f>SUMIFS(СВЦЭМ!$C$34:$C$777,СВЦЭМ!$A$34:$A$777,$A50,СВЦЭМ!$B$34:$B$777,X$47)+'СЕТ СН'!$G$9+СВЦЭМ!$D$10+'СЕТ СН'!$G$6-'СЕТ СН'!$G$19</f>
        <v>1312.2156089900002</v>
      </c>
      <c r="Y50" s="37">
        <f>SUMIFS(СВЦЭМ!$C$34:$C$777,СВЦЭМ!$A$34:$A$777,$A50,СВЦЭМ!$B$34:$B$777,Y$47)+'СЕТ СН'!$G$9+СВЦЭМ!$D$10+'СЕТ СН'!$G$6-'СЕТ СН'!$G$19</f>
        <v>1355.2306436000001</v>
      </c>
    </row>
    <row r="51" spans="1:25" ht="15.75" x14ac:dyDescent="0.2">
      <c r="A51" s="36">
        <f t="shared" si="1"/>
        <v>43073</v>
      </c>
      <c r="B51" s="37">
        <f>SUMIFS(СВЦЭМ!$C$34:$C$777,СВЦЭМ!$A$34:$A$777,$A51,СВЦЭМ!$B$34:$B$777,B$47)+'СЕТ СН'!$G$9+СВЦЭМ!$D$10+'СЕТ СН'!$G$6-'СЕТ СН'!$G$19</f>
        <v>1407.2223403400001</v>
      </c>
      <c r="C51" s="37">
        <f>SUMIFS(СВЦЭМ!$C$34:$C$777,СВЦЭМ!$A$34:$A$777,$A51,СВЦЭМ!$B$34:$B$777,C$47)+'СЕТ СН'!$G$9+СВЦЭМ!$D$10+'СЕТ СН'!$G$6-'СЕТ СН'!$G$19</f>
        <v>1439.97612256</v>
      </c>
      <c r="D51" s="37">
        <f>SUMIFS(СВЦЭМ!$C$34:$C$777,СВЦЭМ!$A$34:$A$777,$A51,СВЦЭМ!$B$34:$B$777,D$47)+'СЕТ СН'!$G$9+СВЦЭМ!$D$10+'СЕТ СН'!$G$6-'СЕТ СН'!$G$19</f>
        <v>1475.0308203100003</v>
      </c>
      <c r="E51" s="37">
        <f>SUMIFS(СВЦЭМ!$C$34:$C$777,СВЦЭМ!$A$34:$A$777,$A51,СВЦЭМ!$B$34:$B$777,E$47)+'СЕТ СН'!$G$9+СВЦЭМ!$D$10+'СЕТ СН'!$G$6-'СЕТ СН'!$G$19</f>
        <v>1481.6638495400002</v>
      </c>
      <c r="F51" s="37">
        <f>SUMIFS(СВЦЭМ!$C$34:$C$777,СВЦЭМ!$A$34:$A$777,$A51,СВЦЭМ!$B$34:$B$777,F$47)+'СЕТ СН'!$G$9+СВЦЭМ!$D$10+'СЕТ СН'!$G$6-'СЕТ СН'!$G$19</f>
        <v>1476.8884582000001</v>
      </c>
      <c r="G51" s="37">
        <f>SUMIFS(СВЦЭМ!$C$34:$C$777,СВЦЭМ!$A$34:$A$777,$A51,СВЦЭМ!$B$34:$B$777,G$47)+'СЕТ СН'!$G$9+СВЦЭМ!$D$10+'СЕТ СН'!$G$6-'СЕТ СН'!$G$19</f>
        <v>1465.9019066600001</v>
      </c>
      <c r="H51" s="37">
        <f>SUMIFS(СВЦЭМ!$C$34:$C$777,СВЦЭМ!$A$34:$A$777,$A51,СВЦЭМ!$B$34:$B$777,H$47)+'СЕТ СН'!$G$9+СВЦЭМ!$D$10+'СЕТ СН'!$G$6-'СЕТ СН'!$G$19</f>
        <v>1422.5195382500001</v>
      </c>
      <c r="I51" s="37">
        <f>SUMIFS(СВЦЭМ!$C$34:$C$777,СВЦЭМ!$A$34:$A$777,$A51,СВЦЭМ!$B$34:$B$777,I$47)+'СЕТ СН'!$G$9+СВЦЭМ!$D$10+'СЕТ СН'!$G$6-'СЕТ СН'!$G$19</f>
        <v>1344.2085108200001</v>
      </c>
      <c r="J51" s="37">
        <f>SUMIFS(СВЦЭМ!$C$34:$C$777,СВЦЭМ!$A$34:$A$777,$A51,СВЦЭМ!$B$34:$B$777,J$47)+'СЕТ СН'!$G$9+СВЦЭМ!$D$10+'СЕТ СН'!$G$6-'СЕТ СН'!$G$19</f>
        <v>1312.24995515</v>
      </c>
      <c r="K51" s="37">
        <f>SUMIFS(СВЦЭМ!$C$34:$C$777,СВЦЭМ!$A$34:$A$777,$A51,СВЦЭМ!$B$34:$B$777,K$47)+'СЕТ СН'!$G$9+СВЦЭМ!$D$10+'СЕТ СН'!$G$6-'СЕТ СН'!$G$19</f>
        <v>1206.4616743600002</v>
      </c>
      <c r="L51" s="37">
        <f>SUMIFS(СВЦЭМ!$C$34:$C$777,СВЦЭМ!$A$34:$A$777,$A51,СВЦЭМ!$B$34:$B$777,L$47)+'СЕТ СН'!$G$9+СВЦЭМ!$D$10+'СЕТ СН'!$G$6-'СЕТ СН'!$G$19</f>
        <v>1150.2211951100001</v>
      </c>
      <c r="M51" s="37">
        <f>SUMIFS(СВЦЭМ!$C$34:$C$777,СВЦЭМ!$A$34:$A$777,$A51,СВЦЭМ!$B$34:$B$777,M$47)+'СЕТ СН'!$G$9+СВЦЭМ!$D$10+'СЕТ СН'!$G$6-'СЕТ СН'!$G$19</f>
        <v>1124.8860782200002</v>
      </c>
      <c r="N51" s="37">
        <f>SUMIFS(СВЦЭМ!$C$34:$C$777,СВЦЭМ!$A$34:$A$777,$A51,СВЦЭМ!$B$34:$B$777,N$47)+'СЕТ СН'!$G$9+СВЦЭМ!$D$10+'СЕТ СН'!$G$6-'СЕТ СН'!$G$19</f>
        <v>1183.22235346</v>
      </c>
      <c r="O51" s="37">
        <f>SUMIFS(СВЦЭМ!$C$34:$C$777,СВЦЭМ!$A$34:$A$777,$A51,СВЦЭМ!$B$34:$B$777,O$47)+'СЕТ СН'!$G$9+СВЦЭМ!$D$10+'СЕТ СН'!$G$6-'СЕТ СН'!$G$19</f>
        <v>1188.59983816</v>
      </c>
      <c r="P51" s="37">
        <f>SUMIFS(СВЦЭМ!$C$34:$C$777,СВЦЭМ!$A$34:$A$777,$A51,СВЦЭМ!$B$34:$B$777,P$47)+'СЕТ СН'!$G$9+СВЦЭМ!$D$10+'СЕТ СН'!$G$6-'СЕТ СН'!$G$19</f>
        <v>1197.0849385000001</v>
      </c>
      <c r="Q51" s="37">
        <f>SUMIFS(СВЦЭМ!$C$34:$C$777,СВЦЭМ!$A$34:$A$777,$A51,СВЦЭМ!$B$34:$B$777,Q$47)+'СЕТ СН'!$G$9+СВЦЭМ!$D$10+'СЕТ СН'!$G$6-'СЕТ СН'!$G$19</f>
        <v>1198.3529358400001</v>
      </c>
      <c r="R51" s="37">
        <f>SUMIFS(СВЦЭМ!$C$34:$C$777,СВЦЭМ!$A$34:$A$777,$A51,СВЦЭМ!$B$34:$B$777,R$47)+'СЕТ СН'!$G$9+СВЦЭМ!$D$10+'СЕТ СН'!$G$6-'СЕТ СН'!$G$19</f>
        <v>1203.4601339200001</v>
      </c>
      <c r="S51" s="37">
        <f>SUMIFS(СВЦЭМ!$C$34:$C$777,СВЦЭМ!$A$34:$A$777,$A51,СВЦЭМ!$B$34:$B$777,S$47)+'СЕТ СН'!$G$9+СВЦЭМ!$D$10+'СЕТ СН'!$G$6-'СЕТ СН'!$G$19</f>
        <v>1126.9455483700001</v>
      </c>
      <c r="T51" s="37">
        <f>SUMIFS(СВЦЭМ!$C$34:$C$777,СВЦЭМ!$A$34:$A$777,$A51,СВЦЭМ!$B$34:$B$777,T$47)+'СЕТ СН'!$G$9+СВЦЭМ!$D$10+'СЕТ СН'!$G$6-'СЕТ СН'!$G$19</f>
        <v>1129.1634977000001</v>
      </c>
      <c r="U51" s="37">
        <f>SUMIFS(СВЦЭМ!$C$34:$C$777,СВЦЭМ!$A$34:$A$777,$A51,СВЦЭМ!$B$34:$B$777,U$47)+'СЕТ СН'!$G$9+СВЦЭМ!$D$10+'СЕТ СН'!$G$6-'СЕТ СН'!$G$19</f>
        <v>1112.96788388</v>
      </c>
      <c r="V51" s="37">
        <f>SUMIFS(СВЦЭМ!$C$34:$C$777,СВЦЭМ!$A$34:$A$777,$A51,СВЦЭМ!$B$34:$B$777,V$47)+'СЕТ СН'!$G$9+СВЦЭМ!$D$10+'СЕТ СН'!$G$6-'СЕТ СН'!$G$19</f>
        <v>1113.0888917100001</v>
      </c>
      <c r="W51" s="37">
        <f>SUMIFS(СВЦЭМ!$C$34:$C$777,СВЦЭМ!$A$34:$A$777,$A51,СВЦЭМ!$B$34:$B$777,W$47)+'СЕТ СН'!$G$9+СВЦЭМ!$D$10+'СЕТ СН'!$G$6-'СЕТ СН'!$G$19</f>
        <v>1190.6148693600001</v>
      </c>
      <c r="X51" s="37">
        <f>SUMIFS(СВЦЭМ!$C$34:$C$777,СВЦЭМ!$A$34:$A$777,$A51,СВЦЭМ!$B$34:$B$777,X$47)+'СЕТ СН'!$G$9+СВЦЭМ!$D$10+'СЕТ СН'!$G$6-'СЕТ СН'!$G$19</f>
        <v>1274.0899088800002</v>
      </c>
      <c r="Y51" s="37">
        <f>SUMIFS(СВЦЭМ!$C$34:$C$777,СВЦЭМ!$A$34:$A$777,$A51,СВЦЭМ!$B$34:$B$777,Y$47)+'СЕТ СН'!$G$9+СВЦЭМ!$D$10+'СЕТ СН'!$G$6-'СЕТ СН'!$G$19</f>
        <v>1326.2408413100002</v>
      </c>
    </row>
    <row r="52" spans="1:25" ht="15.75" x14ac:dyDescent="0.2">
      <c r="A52" s="36">
        <f t="shared" si="1"/>
        <v>43074</v>
      </c>
      <c r="B52" s="37">
        <f>SUMIFS(СВЦЭМ!$C$34:$C$777,СВЦЭМ!$A$34:$A$777,$A52,СВЦЭМ!$B$34:$B$777,B$47)+'СЕТ СН'!$G$9+СВЦЭМ!$D$10+'СЕТ СН'!$G$6-'СЕТ СН'!$G$19</f>
        <v>1398.8496982500001</v>
      </c>
      <c r="C52" s="37">
        <f>SUMIFS(СВЦЭМ!$C$34:$C$777,СВЦЭМ!$A$34:$A$777,$A52,СВЦЭМ!$B$34:$B$777,C$47)+'СЕТ СН'!$G$9+СВЦЭМ!$D$10+'СЕТ СН'!$G$6-'СЕТ СН'!$G$19</f>
        <v>1438.5540389300002</v>
      </c>
      <c r="D52" s="37">
        <f>SUMIFS(СВЦЭМ!$C$34:$C$777,СВЦЭМ!$A$34:$A$777,$A52,СВЦЭМ!$B$34:$B$777,D$47)+'СЕТ СН'!$G$9+СВЦЭМ!$D$10+'СЕТ СН'!$G$6-'СЕТ СН'!$G$19</f>
        <v>1482.5474015500004</v>
      </c>
      <c r="E52" s="37">
        <f>SUMIFS(СВЦЭМ!$C$34:$C$777,СВЦЭМ!$A$34:$A$777,$A52,СВЦЭМ!$B$34:$B$777,E$47)+'СЕТ СН'!$G$9+СВЦЭМ!$D$10+'СЕТ СН'!$G$6-'СЕТ СН'!$G$19</f>
        <v>1499.0485244900001</v>
      </c>
      <c r="F52" s="37">
        <f>SUMIFS(СВЦЭМ!$C$34:$C$777,СВЦЭМ!$A$34:$A$777,$A52,СВЦЭМ!$B$34:$B$777,F$47)+'СЕТ СН'!$G$9+СВЦЭМ!$D$10+'СЕТ СН'!$G$6-'СЕТ СН'!$G$19</f>
        <v>1490.5702429600001</v>
      </c>
      <c r="G52" s="37">
        <f>SUMIFS(СВЦЭМ!$C$34:$C$777,СВЦЭМ!$A$34:$A$777,$A52,СВЦЭМ!$B$34:$B$777,G$47)+'СЕТ СН'!$G$9+СВЦЭМ!$D$10+'СЕТ СН'!$G$6-'СЕТ СН'!$G$19</f>
        <v>1474.0131159100001</v>
      </c>
      <c r="H52" s="37">
        <f>SUMIFS(СВЦЭМ!$C$34:$C$777,СВЦЭМ!$A$34:$A$777,$A52,СВЦЭМ!$B$34:$B$777,H$47)+'СЕТ СН'!$G$9+СВЦЭМ!$D$10+'СЕТ СН'!$G$6-'СЕТ СН'!$G$19</f>
        <v>1401.3731454600002</v>
      </c>
      <c r="I52" s="37">
        <f>SUMIFS(СВЦЭМ!$C$34:$C$777,СВЦЭМ!$A$34:$A$777,$A52,СВЦЭМ!$B$34:$B$777,I$47)+'СЕТ СН'!$G$9+СВЦЭМ!$D$10+'СЕТ СН'!$G$6-'СЕТ СН'!$G$19</f>
        <v>1369.13500462</v>
      </c>
      <c r="J52" s="37">
        <f>SUMIFS(СВЦЭМ!$C$34:$C$777,СВЦЭМ!$A$34:$A$777,$A52,СВЦЭМ!$B$34:$B$777,J$47)+'СЕТ СН'!$G$9+СВЦЭМ!$D$10+'СЕТ СН'!$G$6-'СЕТ СН'!$G$19</f>
        <v>1309.9986371100001</v>
      </c>
      <c r="K52" s="37">
        <f>SUMIFS(СВЦЭМ!$C$34:$C$777,СВЦЭМ!$A$34:$A$777,$A52,СВЦЭМ!$B$34:$B$777,K$47)+'СЕТ СН'!$G$9+СВЦЭМ!$D$10+'СЕТ СН'!$G$6-'СЕТ СН'!$G$19</f>
        <v>1242.91041432</v>
      </c>
      <c r="L52" s="37">
        <f>SUMIFS(СВЦЭМ!$C$34:$C$777,СВЦЭМ!$A$34:$A$777,$A52,СВЦЭМ!$B$34:$B$777,L$47)+'СЕТ СН'!$G$9+СВЦЭМ!$D$10+'СЕТ СН'!$G$6-'СЕТ СН'!$G$19</f>
        <v>1177.89791365</v>
      </c>
      <c r="M52" s="37">
        <f>SUMIFS(СВЦЭМ!$C$34:$C$777,СВЦЭМ!$A$34:$A$777,$A52,СВЦЭМ!$B$34:$B$777,M$47)+'СЕТ СН'!$G$9+СВЦЭМ!$D$10+'СЕТ СН'!$G$6-'СЕТ СН'!$G$19</f>
        <v>1162.3890025800001</v>
      </c>
      <c r="N52" s="37">
        <f>SUMIFS(СВЦЭМ!$C$34:$C$777,СВЦЭМ!$A$34:$A$777,$A52,СВЦЭМ!$B$34:$B$777,N$47)+'СЕТ СН'!$G$9+СВЦЭМ!$D$10+'СЕТ СН'!$G$6-'СЕТ СН'!$G$19</f>
        <v>1175.14397454</v>
      </c>
      <c r="O52" s="37">
        <f>SUMIFS(СВЦЭМ!$C$34:$C$777,СВЦЭМ!$A$34:$A$777,$A52,СВЦЭМ!$B$34:$B$777,O$47)+'СЕТ СН'!$G$9+СВЦЭМ!$D$10+'СЕТ СН'!$G$6-'СЕТ СН'!$G$19</f>
        <v>1184.1964290100002</v>
      </c>
      <c r="P52" s="37">
        <f>SUMIFS(СВЦЭМ!$C$34:$C$777,СВЦЭМ!$A$34:$A$777,$A52,СВЦЭМ!$B$34:$B$777,P$47)+'СЕТ СН'!$G$9+СВЦЭМ!$D$10+'СЕТ СН'!$G$6-'СЕТ СН'!$G$19</f>
        <v>1192.24989936</v>
      </c>
      <c r="Q52" s="37">
        <f>SUMIFS(СВЦЭМ!$C$34:$C$777,СВЦЭМ!$A$34:$A$777,$A52,СВЦЭМ!$B$34:$B$777,Q$47)+'СЕТ СН'!$G$9+СВЦЭМ!$D$10+'СЕТ СН'!$G$6-'СЕТ СН'!$G$19</f>
        <v>1199.0367168800001</v>
      </c>
      <c r="R52" s="37">
        <f>SUMIFS(СВЦЭМ!$C$34:$C$777,СВЦЭМ!$A$34:$A$777,$A52,СВЦЭМ!$B$34:$B$777,R$47)+'СЕТ СН'!$G$9+СВЦЭМ!$D$10+'СЕТ СН'!$G$6-'СЕТ СН'!$G$19</f>
        <v>1190.7039380100002</v>
      </c>
      <c r="S52" s="37">
        <f>SUMIFS(СВЦЭМ!$C$34:$C$777,СВЦЭМ!$A$34:$A$777,$A52,СВЦЭМ!$B$34:$B$777,S$47)+'СЕТ СН'!$G$9+СВЦЭМ!$D$10+'СЕТ СН'!$G$6-'СЕТ СН'!$G$19</f>
        <v>1162.7724663300003</v>
      </c>
      <c r="T52" s="37">
        <f>SUMIFS(СВЦЭМ!$C$34:$C$777,СВЦЭМ!$A$34:$A$777,$A52,СВЦЭМ!$B$34:$B$777,T$47)+'СЕТ СН'!$G$9+СВЦЭМ!$D$10+'СЕТ СН'!$G$6-'СЕТ СН'!$G$19</f>
        <v>1127.9955180700001</v>
      </c>
      <c r="U52" s="37">
        <f>SUMIFS(СВЦЭМ!$C$34:$C$777,СВЦЭМ!$A$34:$A$777,$A52,СВЦЭМ!$B$34:$B$777,U$47)+'СЕТ СН'!$G$9+СВЦЭМ!$D$10+'СЕТ СН'!$G$6-'СЕТ СН'!$G$19</f>
        <v>1135.6050651600001</v>
      </c>
      <c r="V52" s="37">
        <f>SUMIFS(СВЦЭМ!$C$34:$C$777,СВЦЭМ!$A$34:$A$777,$A52,СВЦЭМ!$B$34:$B$777,V$47)+'СЕТ СН'!$G$9+СВЦЭМ!$D$10+'СЕТ СН'!$G$6-'СЕТ СН'!$G$19</f>
        <v>1154.76103472</v>
      </c>
      <c r="W52" s="37">
        <f>SUMIFS(СВЦЭМ!$C$34:$C$777,СВЦЭМ!$A$34:$A$777,$A52,СВЦЭМ!$B$34:$B$777,W$47)+'СЕТ СН'!$G$9+СВЦЭМ!$D$10+'СЕТ СН'!$G$6-'СЕТ СН'!$G$19</f>
        <v>1212.7177334</v>
      </c>
      <c r="X52" s="37">
        <f>SUMIFS(СВЦЭМ!$C$34:$C$777,СВЦЭМ!$A$34:$A$777,$A52,СВЦЭМ!$B$34:$B$777,X$47)+'СЕТ СН'!$G$9+СВЦЭМ!$D$10+'СЕТ СН'!$G$6-'СЕТ СН'!$G$19</f>
        <v>1283.5587484100001</v>
      </c>
      <c r="Y52" s="37">
        <f>SUMIFS(СВЦЭМ!$C$34:$C$777,СВЦЭМ!$A$34:$A$777,$A52,СВЦЭМ!$B$34:$B$777,Y$47)+'СЕТ СН'!$G$9+СВЦЭМ!$D$10+'СЕТ СН'!$G$6-'СЕТ СН'!$G$19</f>
        <v>1367.0077872100001</v>
      </c>
    </row>
    <row r="53" spans="1:25" ht="15.75" x14ac:dyDescent="0.2">
      <c r="A53" s="36">
        <f t="shared" si="1"/>
        <v>43075</v>
      </c>
      <c r="B53" s="37">
        <f>SUMIFS(СВЦЭМ!$C$34:$C$777,СВЦЭМ!$A$34:$A$777,$A53,СВЦЭМ!$B$34:$B$777,B$47)+'СЕТ СН'!$G$9+СВЦЭМ!$D$10+'СЕТ СН'!$G$6-'СЕТ СН'!$G$19</f>
        <v>1409.9356447500002</v>
      </c>
      <c r="C53" s="37">
        <f>SUMIFS(СВЦЭМ!$C$34:$C$777,СВЦЭМ!$A$34:$A$777,$A53,СВЦЭМ!$B$34:$B$777,C$47)+'СЕТ СН'!$G$9+СВЦЭМ!$D$10+'СЕТ СН'!$G$6-'СЕТ СН'!$G$19</f>
        <v>1447.9080189200001</v>
      </c>
      <c r="D53" s="37">
        <f>SUMIFS(СВЦЭМ!$C$34:$C$777,СВЦЭМ!$A$34:$A$777,$A53,СВЦЭМ!$B$34:$B$777,D$47)+'СЕТ СН'!$G$9+СВЦЭМ!$D$10+'СЕТ СН'!$G$6-'СЕТ СН'!$G$19</f>
        <v>1496.7164379599999</v>
      </c>
      <c r="E53" s="37">
        <f>SUMIFS(СВЦЭМ!$C$34:$C$777,СВЦЭМ!$A$34:$A$777,$A53,СВЦЭМ!$B$34:$B$777,E$47)+'СЕТ СН'!$G$9+СВЦЭМ!$D$10+'СЕТ СН'!$G$6-'СЕТ СН'!$G$19</f>
        <v>1506.7115412900002</v>
      </c>
      <c r="F53" s="37">
        <f>SUMIFS(СВЦЭМ!$C$34:$C$777,СВЦЭМ!$A$34:$A$777,$A53,СВЦЭМ!$B$34:$B$777,F$47)+'СЕТ СН'!$G$9+СВЦЭМ!$D$10+'СЕТ СН'!$G$6-'СЕТ СН'!$G$19</f>
        <v>1505.5491308199998</v>
      </c>
      <c r="G53" s="37">
        <f>SUMIFS(СВЦЭМ!$C$34:$C$777,СВЦЭМ!$A$34:$A$777,$A53,СВЦЭМ!$B$34:$B$777,G$47)+'СЕТ СН'!$G$9+СВЦЭМ!$D$10+'СЕТ СН'!$G$6-'СЕТ СН'!$G$19</f>
        <v>1488.1956111899999</v>
      </c>
      <c r="H53" s="37">
        <f>SUMIFS(СВЦЭМ!$C$34:$C$777,СВЦЭМ!$A$34:$A$777,$A53,СВЦЭМ!$B$34:$B$777,H$47)+'СЕТ СН'!$G$9+СВЦЭМ!$D$10+'СЕТ СН'!$G$6-'СЕТ СН'!$G$19</f>
        <v>1415.9523066100001</v>
      </c>
      <c r="I53" s="37">
        <f>SUMIFS(СВЦЭМ!$C$34:$C$777,СВЦЭМ!$A$34:$A$777,$A53,СВЦЭМ!$B$34:$B$777,I$47)+'СЕТ СН'!$G$9+СВЦЭМ!$D$10+'СЕТ СН'!$G$6-'СЕТ СН'!$G$19</f>
        <v>1389.3809195000001</v>
      </c>
      <c r="J53" s="37">
        <f>SUMIFS(СВЦЭМ!$C$34:$C$777,СВЦЭМ!$A$34:$A$777,$A53,СВЦЭМ!$B$34:$B$777,J$47)+'СЕТ СН'!$G$9+СВЦЭМ!$D$10+'СЕТ СН'!$G$6-'СЕТ СН'!$G$19</f>
        <v>1334.8549781300001</v>
      </c>
      <c r="K53" s="37">
        <f>SUMIFS(СВЦЭМ!$C$34:$C$777,СВЦЭМ!$A$34:$A$777,$A53,СВЦЭМ!$B$34:$B$777,K$47)+'СЕТ СН'!$G$9+СВЦЭМ!$D$10+'СЕТ СН'!$G$6-'СЕТ СН'!$G$19</f>
        <v>1299.5882075900001</v>
      </c>
      <c r="L53" s="37">
        <f>SUMIFS(СВЦЭМ!$C$34:$C$777,СВЦЭМ!$A$34:$A$777,$A53,СВЦЭМ!$B$34:$B$777,L$47)+'СЕТ СН'!$G$9+СВЦЭМ!$D$10+'СЕТ СН'!$G$6-'СЕТ СН'!$G$19</f>
        <v>1237.4616709900001</v>
      </c>
      <c r="M53" s="37">
        <f>SUMIFS(СВЦЭМ!$C$34:$C$777,СВЦЭМ!$A$34:$A$777,$A53,СВЦЭМ!$B$34:$B$777,M$47)+'СЕТ СН'!$G$9+СВЦЭМ!$D$10+'СЕТ СН'!$G$6-'СЕТ СН'!$G$19</f>
        <v>1230.5384245800001</v>
      </c>
      <c r="N53" s="37">
        <f>SUMIFS(СВЦЭМ!$C$34:$C$777,СВЦЭМ!$A$34:$A$777,$A53,СВЦЭМ!$B$34:$B$777,N$47)+'СЕТ СН'!$G$9+СВЦЭМ!$D$10+'СЕТ СН'!$G$6-'СЕТ СН'!$G$19</f>
        <v>1228.3046844500002</v>
      </c>
      <c r="O53" s="37">
        <f>SUMIFS(СВЦЭМ!$C$34:$C$777,СВЦЭМ!$A$34:$A$777,$A53,СВЦЭМ!$B$34:$B$777,O$47)+'СЕТ СН'!$G$9+СВЦЭМ!$D$10+'СЕТ СН'!$G$6-'СЕТ СН'!$G$19</f>
        <v>1228.1758355200002</v>
      </c>
      <c r="P53" s="37">
        <f>SUMIFS(СВЦЭМ!$C$34:$C$777,СВЦЭМ!$A$34:$A$777,$A53,СВЦЭМ!$B$34:$B$777,P$47)+'СЕТ СН'!$G$9+СВЦЭМ!$D$10+'СЕТ СН'!$G$6-'СЕТ СН'!$G$19</f>
        <v>1238.0417693100001</v>
      </c>
      <c r="Q53" s="37">
        <f>SUMIFS(СВЦЭМ!$C$34:$C$777,СВЦЭМ!$A$34:$A$777,$A53,СВЦЭМ!$B$34:$B$777,Q$47)+'СЕТ СН'!$G$9+СВЦЭМ!$D$10+'СЕТ СН'!$G$6-'СЕТ СН'!$G$19</f>
        <v>1242.1607925200001</v>
      </c>
      <c r="R53" s="37">
        <f>SUMIFS(СВЦЭМ!$C$34:$C$777,СВЦЭМ!$A$34:$A$777,$A53,СВЦЭМ!$B$34:$B$777,R$47)+'СЕТ СН'!$G$9+СВЦЭМ!$D$10+'СЕТ СН'!$G$6-'СЕТ СН'!$G$19</f>
        <v>1241.2598249600001</v>
      </c>
      <c r="S53" s="37">
        <f>SUMIFS(СВЦЭМ!$C$34:$C$777,СВЦЭМ!$A$34:$A$777,$A53,СВЦЭМ!$B$34:$B$777,S$47)+'СЕТ СН'!$G$9+СВЦЭМ!$D$10+'СЕТ СН'!$G$6-'СЕТ СН'!$G$19</f>
        <v>1215.9707174800001</v>
      </c>
      <c r="T53" s="37">
        <f>SUMIFS(СВЦЭМ!$C$34:$C$777,СВЦЭМ!$A$34:$A$777,$A53,СВЦЭМ!$B$34:$B$777,T$47)+'СЕТ СН'!$G$9+СВЦЭМ!$D$10+'СЕТ СН'!$G$6-'СЕТ СН'!$G$19</f>
        <v>1184.1534503400001</v>
      </c>
      <c r="U53" s="37">
        <f>SUMIFS(СВЦЭМ!$C$34:$C$777,СВЦЭМ!$A$34:$A$777,$A53,СВЦЭМ!$B$34:$B$777,U$47)+'СЕТ СН'!$G$9+СВЦЭМ!$D$10+'СЕТ СН'!$G$6-'СЕТ СН'!$G$19</f>
        <v>1188.50149231</v>
      </c>
      <c r="V53" s="37">
        <f>SUMIFS(СВЦЭМ!$C$34:$C$777,СВЦЭМ!$A$34:$A$777,$A53,СВЦЭМ!$B$34:$B$777,V$47)+'СЕТ СН'!$G$9+СВЦЭМ!$D$10+'СЕТ СН'!$G$6-'СЕТ СН'!$G$19</f>
        <v>1202.97547697</v>
      </c>
      <c r="W53" s="37">
        <f>SUMIFS(СВЦЭМ!$C$34:$C$777,СВЦЭМ!$A$34:$A$777,$A53,СВЦЭМ!$B$34:$B$777,W$47)+'СЕТ СН'!$G$9+СВЦЭМ!$D$10+'СЕТ СН'!$G$6-'СЕТ СН'!$G$19</f>
        <v>1260.8344038600001</v>
      </c>
      <c r="X53" s="37">
        <f>SUMIFS(СВЦЭМ!$C$34:$C$777,СВЦЭМ!$A$34:$A$777,$A53,СВЦЭМ!$B$34:$B$777,X$47)+'СЕТ СН'!$G$9+СВЦЭМ!$D$10+'СЕТ СН'!$G$6-'СЕТ СН'!$G$19</f>
        <v>1338.8769229000002</v>
      </c>
      <c r="Y53" s="37">
        <f>SUMIFS(СВЦЭМ!$C$34:$C$777,СВЦЭМ!$A$34:$A$777,$A53,СВЦЭМ!$B$34:$B$777,Y$47)+'СЕТ СН'!$G$9+СВЦЭМ!$D$10+'СЕТ СН'!$G$6-'СЕТ СН'!$G$19</f>
        <v>1408.2940777000001</v>
      </c>
    </row>
    <row r="54" spans="1:25" ht="15.75" x14ac:dyDescent="0.2">
      <c r="A54" s="36">
        <f t="shared" si="1"/>
        <v>43076</v>
      </c>
      <c r="B54" s="37">
        <f>SUMIFS(СВЦЭМ!$C$34:$C$777,СВЦЭМ!$A$34:$A$777,$A54,СВЦЭМ!$B$34:$B$777,B$47)+'СЕТ СН'!$G$9+СВЦЭМ!$D$10+'СЕТ СН'!$G$6-'СЕТ СН'!$G$19</f>
        <v>1429.34215279</v>
      </c>
      <c r="C54" s="37">
        <f>SUMIFS(СВЦЭМ!$C$34:$C$777,СВЦЭМ!$A$34:$A$777,$A54,СВЦЭМ!$B$34:$B$777,C$47)+'СЕТ СН'!$G$9+СВЦЭМ!$D$10+'СЕТ СН'!$G$6-'СЕТ СН'!$G$19</f>
        <v>1488.58765257</v>
      </c>
      <c r="D54" s="37">
        <f>SUMIFS(СВЦЭМ!$C$34:$C$777,СВЦЭМ!$A$34:$A$777,$A54,СВЦЭМ!$B$34:$B$777,D$47)+'СЕТ СН'!$G$9+СВЦЭМ!$D$10+'СЕТ СН'!$G$6-'СЕТ СН'!$G$19</f>
        <v>1520.79708157</v>
      </c>
      <c r="E54" s="37">
        <f>SUMIFS(СВЦЭМ!$C$34:$C$777,СВЦЭМ!$A$34:$A$777,$A54,СВЦЭМ!$B$34:$B$777,E$47)+'СЕТ СН'!$G$9+СВЦЭМ!$D$10+'СЕТ СН'!$G$6-'СЕТ СН'!$G$19</f>
        <v>1530.3609687799999</v>
      </c>
      <c r="F54" s="37">
        <f>SUMIFS(СВЦЭМ!$C$34:$C$777,СВЦЭМ!$A$34:$A$777,$A54,СВЦЭМ!$B$34:$B$777,F$47)+'СЕТ СН'!$G$9+СВЦЭМ!$D$10+'СЕТ СН'!$G$6-'СЕТ СН'!$G$19</f>
        <v>1532.19884619</v>
      </c>
      <c r="G54" s="37">
        <f>SUMIFS(СВЦЭМ!$C$34:$C$777,СВЦЭМ!$A$34:$A$777,$A54,СВЦЭМ!$B$34:$B$777,G$47)+'СЕТ СН'!$G$9+СВЦЭМ!$D$10+'СЕТ СН'!$G$6-'СЕТ СН'!$G$19</f>
        <v>1527.8229574200004</v>
      </c>
      <c r="H54" s="37">
        <f>SUMIFS(СВЦЭМ!$C$34:$C$777,СВЦЭМ!$A$34:$A$777,$A54,СВЦЭМ!$B$34:$B$777,H$47)+'СЕТ СН'!$G$9+СВЦЭМ!$D$10+'СЕТ СН'!$G$6-'СЕТ СН'!$G$19</f>
        <v>1470.8450546100003</v>
      </c>
      <c r="I54" s="37">
        <f>SUMIFS(СВЦЭМ!$C$34:$C$777,СВЦЭМ!$A$34:$A$777,$A54,СВЦЭМ!$B$34:$B$777,I$47)+'СЕТ СН'!$G$9+СВЦЭМ!$D$10+'СЕТ СН'!$G$6-'СЕТ СН'!$G$19</f>
        <v>1405.3714961500002</v>
      </c>
      <c r="J54" s="37">
        <f>SUMIFS(СВЦЭМ!$C$34:$C$777,СВЦЭМ!$A$34:$A$777,$A54,СВЦЭМ!$B$34:$B$777,J$47)+'СЕТ СН'!$G$9+СВЦЭМ!$D$10+'СЕТ СН'!$G$6-'СЕТ СН'!$G$19</f>
        <v>1347.2444215800001</v>
      </c>
      <c r="K54" s="37">
        <f>SUMIFS(СВЦЭМ!$C$34:$C$777,СВЦЭМ!$A$34:$A$777,$A54,СВЦЭМ!$B$34:$B$777,K$47)+'СЕТ СН'!$G$9+СВЦЭМ!$D$10+'СЕТ СН'!$G$6-'СЕТ СН'!$G$19</f>
        <v>1280.9455761700001</v>
      </c>
      <c r="L54" s="37">
        <f>SUMIFS(СВЦЭМ!$C$34:$C$777,СВЦЭМ!$A$34:$A$777,$A54,СВЦЭМ!$B$34:$B$777,L$47)+'СЕТ СН'!$G$9+СВЦЭМ!$D$10+'СЕТ СН'!$G$6-'СЕТ СН'!$G$19</f>
        <v>1203.18619549</v>
      </c>
      <c r="M54" s="37">
        <f>SUMIFS(СВЦЭМ!$C$34:$C$777,СВЦЭМ!$A$34:$A$777,$A54,СВЦЭМ!$B$34:$B$777,M$47)+'СЕТ СН'!$G$9+СВЦЭМ!$D$10+'СЕТ СН'!$G$6-'СЕТ СН'!$G$19</f>
        <v>1193.2530136900002</v>
      </c>
      <c r="N54" s="37">
        <f>SUMIFS(СВЦЭМ!$C$34:$C$777,СВЦЭМ!$A$34:$A$777,$A54,СВЦЭМ!$B$34:$B$777,N$47)+'СЕТ СН'!$G$9+СВЦЭМ!$D$10+'СЕТ СН'!$G$6-'СЕТ СН'!$G$19</f>
        <v>1217.23647422</v>
      </c>
      <c r="O54" s="37">
        <f>SUMIFS(СВЦЭМ!$C$34:$C$777,СВЦЭМ!$A$34:$A$777,$A54,СВЦЭМ!$B$34:$B$777,O$47)+'СЕТ СН'!$G$9+СВЦЭМ!$D$10+'СЕТ СН'!$G$6-'СЕТ СН'!$G$19</f>
        <v>1226.14858673</v>
      </c>
      <c r="P54" s="37">
        <f>SUMIFS(СВЦЭМ!$C$34:$C$777,СВЦЭМ!$A$34:$A$777,$A54,СВЦЭМ!$B$34:$B$777,P$47)+'СЕТ СН'!$G$9+СВЦЭМ!$D$10+'СЕТ СН'!$G$6-'СЕТ СН'!$G$19</f>
        <v>1237.7626771300002</v>
      </c>
      <c r="Q54" s="37">
        <f>SUMIFS(СВЦЭМ!$C$34:$C$777,СВЦЭМ!$A$34:$A$777,$A54,СВЦЭМ!$B$34:$B$777,Q$47)+'СЕТ СН'!$G$9+СВЦЭМ!$D$10+'СЕТ СН'!$G$6-'СЕТ СН'!$G$19</f>
        <v>1241.2597011600001</v>
      </c>
      <c r="R54" s="37">
        <f>SUMIFS(СВЦЭМ!$C$34:$C$777,СВЦЭМ!$A$34:$A$777,$A54,СВЦЭМ!$B$34:$B$777,R$47)+'СЕТ СН'!$G$9+СВЦЭМ!$D$10+'СЕТ СН'!$G$6-'СЕТ СН'!$G$19</f>
        <v>1235.44624294</v>
      </c>
      <c r="S54" s="37">
        <f>SUMIFS(СВЦЭМ!$C$34:$C$777,СВЦЭМ!$A$34:$A$777,$A54,СВЦЭМ!$B$34:$B$777,S$47)+'СЕТ СН'!$G$9+СВЦЭМ!$D$10+'СЕТ СН'!$G$6-'СЕТ СН'!$G$19</f>
        <v>1207.1436202000002</v>
      </c>
      <c r="T54" s="37">
        <f>SUMIFS(СВЦЭМ!$C$34:$C$777,СВЦЭМ!$A$34:$A$777,$A54,СВЦЭМ!$B$34:$B$777,T$47)+'СЕТ СН'!$G$9+СВЦЭМ!$D$10+'СЕТ СН'!$G$6-'СЕТ СН'!$G$19</f>
        <v>1175.78739135</v>
      </c>
      <c r="U54" s="37">
        <f>SUMIFS(СВЦЭМ!$C$34:$C$777,СВЦЭМ!$A$34:$A$777,$A54,СВЦЭМ!$B$34:$B$777,U$47)+'СЕТ СН'!$G$9+СВЦЭМ!$D$10+'СЕТ СН'!$G$6-'СЕТ СН'!$G$19</f>
        <v>1177.2314541000001</v>
      </c>
      <c r="V54" s="37">
        <f>SUMIFS(СВЦЭМ!$C$34:$C$777,СВЦЭМ!$A$34:$A$777,$A54,СВЦЭМ!$B$34:$B$777,V$47)+'СЕТ СН'!$G$9+СВЦЭМ!$D$10+'СЕТ СН'!$G$6-'СЕТ СН'!$G$19</f>
        <v>1192.0393778300001</v>
      </c>
      <c r="W54" s="37">
        <f>SUMIFS(СВЦЭМ!$C$34:$C$777,СВЦЭМ!$A$34:$A$777,$A54,СВЦЭМ!$B$34:$B$777,W$47)+'СЕТ СН'!$G$9+СВЦЭМ!$D$10+'СЕТ СН'!$G$6-'СЕТ СН'!$G$19</f>
        <v>1249.9007630200001</v>
      </c>
      <c r="X54" s="37">
        <f>SUMIFS(СВЦЭМ!$C$34:$C$777,СВЦЭМ!$A$34:$A$777,$A54,СВЦЭМ!$B$34:$B$777,X$47)+'СЕТ СН'!$G$9+СВЦЭМ!$D$10+'СЕТ СН'!$G$6-'СЕТ СН'!$G$19</f>
        <v>1333.19890577</v>
      </c>
      <c r="Y54" s="37">
        <f>SUMIFS(СВЦЭМ!$C$34:$C$777,СВЦЭМ!$A$34:$A$777,$A54,СВЦЭМ!$B$34:$B$777,Y$47)+'СЕТ СН'!$G$9+СВЦЭМ!$D$10+'СЕТ СН'!$G$6-'СЕТ СН'!$G$19</f>
        <v>1414.50720806</v>
      </c>
    </row>
    <row r="55" spans="1:25" ht="15.75" x14ac:dyDescent="0.2">
      <c r="A55" s="36">
        <f t="shared" si="1"/>
        <v>43077</v>
      </c>
      <c r="B55" s="37">
        <f>SUMIFS(СВЦЭМ!$C$34:$C$777,СВЦЭМ!$A$34:$A$777,$A55,СВЦЭМ!$B$34:$B$777,B$47)+'СЕТ СН'!$G$9+СВЦЭМ!$D$10+'СЕТ СН'!$G$6-'СЕТ СН'!$G$19</f>
        <v>1381.4094403500001</v>
      </c>
      <c r="C55" s="37">
        <f>SUMIFS(СВЦЭМ!$C$34:$C$777,СВЦЭМ!$A$34:$A$777,$A55,СВЦЭМ!$B$34:$B$777,C$47)+'СЕТ СН'!$G$9+СВЦЭМ!$D$10+'СЕТ СН'!$G$6-'СЕТ СН'!$G$19</f>
        <v>1434.64288231</v>
      </c>
      <c r="D55" s="37">
        <f>SUMIFS(СВЦЭМ!$C$34:$C$777,СВЦЭМ!$A$34:$A$777,$A55,СВЦЭМ!$B$34:$B$777,D$47)+'СЕТ СН'!$G$9+СВЦЭМ!$D$10+'СЕТ СН'!$G$6-'СЕТ СН'!$G$19</f>
        <v>1477.1707423100002</v>
      </c>
      <c r="E55" s="37">
        <f>SUMIFS(СВЦЭМ!$C$34:$C$777,СВЦЭМ!$A$34:$A$777,$A55,СВЦЭМ!$B$34:$B$777,E$47)+'СЕТ СН'!$G$9+СВЦЭМ!$D$10+'СЕТ СН'!$G$6-'СЕТ СН'!$G$19</f>
        <v>1492.71460346</v>
      </c>
      <c r="F55" s="37">
        <f>SUMIFS(СВЦЭМ!$C$34:$C$777,СВЦЭМ!$A$34:$A$777,$A55,СВЦЭМ!$B$34:$B$777,F$47)+'СЕТ СН'!$G$9+СВЦЭМ!$D$10+'СЕТ СН'!$G$6-'СЕТ СН'!$G$19</f>
        <v>1512.2361399900001</v>
      </c>
      <c r="G55" s="37">
        <f>SUMIFS(СВЦЭМ!$C$34:$C$777,СВЦЭМ!$A$34:$A$777,$A55,СВЦЭМ!$B$34:$B$777,G$47)+'СЕТ СН'!$G$9+СВЦЭМ!$D$10+'СЕТ СН'!$G$6-'СЕТ СН'!$G$19</f>
        <v>1498.1253614400002</v>
      </c>
      <c r="H55" s="37">
        <f>SUMIFS(СВЦЭМ!$C$34:$C$777,СВЦЭМ!$A$34:$A$777,$A55,СВЦЭМ!$B$34:$B$777,H$47)+'СЕТ СН'!$G$9+СВЦЭМ!$D$10+'СЕТ СН'!$G$6-'СЕТ СН'!$G$19</f>
        <v>1439.1044488900002</v>
      </c>
      <c r="I55" s="37">
        <f>SUMIFS(СВЦЭМ!$C$34:$C$777,СВЦЭМ!$A$34:$A$777,$A55,СВЦЭМ!$B$34:$B$777,I$47)+'СЕТ СН'!$G$9+СВЦЭМ!$D$10+'СЕТ СН'!$G$6-'СЕТ СН'!$G$19</f>
        <v>1346.6861624300002</v>
      </c>
      <c r="J55" s="37">
        <f>SUMIFS(СВЦЭМ!$C$34:$C$777,СВЦЭМ!$A$34:$A$777,$A55,СВЦЭМ!$B$34:$B$777,J$47)+'СЕТ СН'!$G$9+СВЦЭМ!$D$10+'СЕТ СН'!$G$6-'СЕТ СН'!$G$19</f>
        <v>1288.03694724</v>
      </c>
      <c r="K55" s="37">
        <f>SUMIFS(СВЦЭМ!$C$34:$C$777,СВЦЭМ!$A$34:$A$777,$A55,СВЦЭМ!$B$34:$B$777,K$47)+'СЕТ СН'!$G$9+СВЦЭМ!$D$10+'СЕТ СН'!$G$6-'СЕТ СН'!$G$19</f>
        <v>1262.6514679700001</v>
      </c>
      <c r="L55" s="37">
        <f>SUMIFS(СВЦЭМ!$C$34:$C$777,СВЦЭМ!$A$34:$A$777,$A55,СВЦЭМ!$B$34:$B$777,L$47)+'СЕТ СН'!$G$9+СВЦЭМ!$D$10+'СЕТ СН'!$G$6-'СЕТ СН'!$G$19</f>
        <v>1201.3091356800001</v>
      </c>
      <c r="M55" s="37">
        <f>SUMIFS(СВЦЭМ!$C$34:$C$777,СВЦЭМ!$A$34:$A$777,$A55,СВЦЭМ!$B$34:$B$777,M$47)+'СЕТ СН'!$G$9+СВЦЭМ!$D$10+'СЕТ СН'!$G$6-'СЕТ СН'!$G$19</f>
        <v>1197.86589411</v>
      </c>
      <c r="N55" s="37">
        <f>SUMIFS(СВЦЭМ!$C$34:$C$777,СВЦЭМ!$A$34:$A$777,$A55,СВЦЭМ!$B$34:$B$777,N$47)+'СЕТ СН'!$G$9+СВЦЭМ!$D$10+'СЕТ СН'!$G$6-'СЕТ СН'!$G$19</f>
        <v>1211.4209971000002</v>
      </c>
      <c r="O55" s="37">
        <f>SUMIFS(СВЦЭМ!$C$34:$C$777,СВЦЭМ!$A$34:$A$777,$A55,СВЦЭМ!$B$34:$B$777,O$47)+'СЕТ СН'!$G$9+СВЦЭМ!$D$10+'СЕТ СН'!$G$6-'СЕТ СН'!$G$19</f>
        <v>1239.4746008200002</v>
      </c>
      <c r="P55" s="37">
        <f>SUMIFS(СВЦЭМ!$C$34:$C$777,СВЦЭМ!$A$34:$A$777,$A55,СВЦЭМ!$B$34:$B$777,P$47)+'СЕТ СН'!$G$9+СВЦЭМ!$D$10+'СЕТ СН'!$G$6-'СЕТ СН'!$G$19</f>
        <v>1213.6346288100001</v>
      </c>
      <c r="Q55" s="37">
        <f>SUMIFS(СВЦЭМ!$C$34:$C$777,СВЦЭМ!$A$34:$A$777,$A55,СВЦЭМ!$B$34:$B$777,Q$47)+'СЕТ СН'!$G$9+СВЦЭМ!$D$10+'СЕТ СН'!$G$6-'СЕТ СН'!$G$19</f>
        <v>1203.22428474</v>
      </c>
      <c r="R55" s="37">
        <f>SUMIFS(СВЦЭМ!$C$34:$C$777,СВЦЭМ!$A$34:$A$777,$A55,СВЦЭМ!$B$34:$B$777,R$47)+'СЕТ СН'!$G$9+СВЦЭМ!$D$10+'СЕТ СН'!$G$6-'СЕТ СН'!$G$19</f>
        <v>1199.9324416900001</v>
      </c>
      <c r="S55" s="37">
        <f>SUMIFS(СВЦЭМ!$C$34:$C$777,СВЦЭМ!$A$34:$A$777,$A55,СВЦЭМ!$B$34:$B$777,S$47)+'СЕТ СН'!$G$9+СВЦЭМ!$D$10+'СЕТ СН'!$G$6-'СЕТ СН'!$G$19</f>
        <v>1164.7043959499999</v>
      </c>
      <c r="T55" s="37">
        <f>SUMIFS(СВЦЭМ!$C$34:$C$777,СВЦЭМ!$A$34:$A$777,$A55,СВЦЭМ!$B$34:$B$777,T$47)+'СЕТ СН'!$G$9+СВЦЭМ!$D$10+'СЕТ СН'!$G$6-'СЕТ СН'!$G$19</f>
        <v>1127.1104728299999</v>
      </c>
      <c r="U55" s="37">
        <f>SUMIFS(СВЦЭМ!$C$34:$C$777,СВЦЭМ!$A$34:$A$777,$A55,СВЦЭМ!$B$34:$B$777,U$47)+'СЕТ СН'!$G$9+СВЦЭМ!$D$10+'СЕТ СН'!$G$6-'СЕТ СН'!$G$19</f>
        <v>1127.7565959600001</v>
      </c>
      <c r="V55" s="37">
        <f>SUMIFS(СВЦЭМ!$C$34:$C$777,СВЦЭМ!$A$34:$A$777,$A55,СВЦЭМ!$B$34:$B$777,V$47)+'СЕТ СН'!$G$9+СВЦЭМ!$D$10+'СЕТ СН'!$G$6-'СЕТ СН'!$G$19</f>
        <v>1147.3451026600001</v>
      </c>
      <c r="W55" s="37">
        <f>SUMIFS(СВЦЭМ!$C$34:$C$777,СВЦЭМ!$A$34:$A$777,$A55,СВЦЭМ!$B$34:$B$777,W$47)+'СЕТ СН'!$G$9+СВЦЭМ!$D$10+'СЕТ СН'!$G$6-'СЕТ СН'!$G$19</f>
        <v>1210.01113173</v>
      </c>
      <c r="X55" s="37">
        <f>SUMIFS(СВЦЭМ!$C$34:$C$777,СВЦЭМ!$A$34:$A$777,$A55,СВЦЭМ!$B$34:$B$777,X$47)+'СЕТ СН'!$G$9+СВЦЭМ!$D$10+'СЕТ СН'!$G$6-'СЕТ СН'!$G$19</f>
        <v>1288.4107240400001</v>
      </c>
      <c r="Y55" s="37">
        <f>SUMIFS(СВЦЭМ!$C$34:$C$777,СВЦЭМ!$A$34:$A$777,$A55,СВЦЭМ!$B$34:$B$777,Y$47)+'СЕТ СН'!$G$9+СВЦЭМ!$D$10+'СЕТ СН'!$G$6-'СЕТ СН'!$G$19</f>
        <v>1370.9561466900002</v>
      </c>
    </row>
    <row r="56" spans="1:25" ht="15.75" x14ac:dyDescent="0.2">
      <c r="A56" s="36">
        <f t="shared" si="1"/>
        <v>43078</v>
      </c>
      <c r="B56" s="37">
        <f>SUMIFS(СВЦЭМ!$C$34:$C$777,СВЦЭМ!$A$34:$A$777,$A56,СВЦЭМ!$B$34:$B$777,B$47)+'СЕТ СН'!$G$9+СВЦЭМ!$D$10+'СЕТ СН'!$G$6-'СЕТ СН'!$G$19</f>
        <v>1430.3362454600001</v>
      </c>
      <c r="C56" s="37">
        <f>SUMIFS(СВЦЭМ!$C$34:$C$777,СВЦЭМ!$A$34:$A$777,$A56,СВЦЭМ!$B$34:$B$777,C$47)+'СЕТ СН'!$G$9+СВЦЭМ!$D$10+'СЕТ СН'!$G$6-'СЕТ СН'!$G$19</f>
        <v>1481.0930703000004</v>
      </c>
      <c r="D56" s="37">
        <f>SUMIFS(СВЦЭМ!$C$34:$C$777,СВЦЭМ!$A$34:$A$777,$A56,СВЦЭМ!$B$34:$B$777,D$47)+'СЕТ СН'!$G$9+СВЦЭМ!$D$10+'СЕТ СН'!$G$6-'СЕТ СН'!$G$19</f>
        <v>1519.7917231199999</v>
      </c>
      <c r="E56" s="37">
        <f>SUMIFS(СВЦЭМ!$C$34:$C$777,СВЦЭМ!$A$34:$A$777,$A56,СВЦЭМ!$B$34:$B$777,E$47)+'СЕТ СН'!$G$9+СВЦЭМ!$D$10+'СЕТ СН'!$G$6-'СЕТ СН'!$G$19</f>
        <v>1531.2484309299998</v>
      </c>
      <c r="F56" s="37">
        <f>SUMIFS(СВЦЭМ!$C$34:$C$777,СВЦЭМ!$A$34:$A$777,$A56,СВЦЭМ!$B$34:$B$777,F$47)+'СЕТ СН'!$G$9+СВЦЭМ!$D$10+'СЕТ СН'!$G$6-'СЕТ СН'!$G$19</f>
        <v>1533.1965146399998</v>
      </c>
      <c r="G56" s="37">
        <f>SUMIFS(СВЦЭМ!$C$34:$C$777,СВЦЭМ!$A$34:$A$777,$A56,СВЦЭМ!$B$34:$B$777,G$47)+'СЕТ СН'!$G$9+СВЦЭМ!$D$10+'СЕТ СН'!$G$6-'СЕТ СН'!$G$19</f>
        <v>1521.6727698300001</v>
      </c>
      <c r="H56" s="37">
        <f>SUMIFS(СВЦЭМ!$C$34:$C$777,СВЦЭМ!$A$34:$A$777,$A56,СВЦЭМ!$B$34:$B$777,H$47)+'СЕТ СН'!$G$9+СВЦЭМ!$D$10+'СЕТ СН'!$G$6-'СЕТ СН'!$G$19</f>
        <v>1488.8623791</v>
      </c>
      <c r="I56" s="37">
        <f>SUMIFS(СВЦЭМ!$C$34:$C$777,СВЦЭМ!$A$34:$A$777,$A56,СВЦЭМ!$B$34:$B$777,I$47)+'СЕТ СН'!$G$9+СВЦЭМ!$D$10+'СЕТ СН'!$G$6-'СЕТ СН'!$G$19</f>
        <v>1427.91848211</v>
      </c>
      <c r="J56" s="37">
        <f>SUMIFS(СВЦЭМ!$C$34:$C$777,СВЦЭМ!$A$34:$A$777,$A56,СВЦЭМ!$B$34:$B$777,J$47)+'СЕТ СН'!$G$9+СВЦЭМ!$D$10+'СЕТ СН'!$G$6-'СЕТ СН'!$G$19</f>
        <v>1346.7514444100002</v>
      </c>
      <c r="K56" s="37">
        <f>SUMIFS(СВЦЭМ!$C$34:$C$777,СВЦЭМ!$A$34:$A$777,$A56,СВЦЭМ!$B$34:$B$777,K$47)+'СЕТ СН'!$G$9+СВЦЭМ!$D$10+'СЕТ СН'!$G$6-'СЕТ СН'!$G$19</f>
        <v>1241.8460826400001</v>
      </c>
      <c r="L56" s="37">
        <f>SUMIFS(СВЦЭМ!$C$34:$C$777,СВЦЭМ!$A$34:$A$777,$A56,СВЦЭМ!$B$34:$B$777,L$47)+'СЕТ СН'!$G$9+СВЦЭМ!$D$10+'СЕТ СН'!$G$6-'СЕТ СН'!$G$19</f>
        <v>1156.0180187100002</v>
      </c>
      <c r="M56" s="37">
        <f>SUMIFS(СВЦЭМ!$C$34:$C$777,СВЦЭМ!$A$34:$A$777,$A56,СВЦЭМ!$B$34:$B$777,M$47)+'СЕТ СН'!$G$9+СВЦЭМ!$D$10+'СЕТ СН'!$G$6-'СЕТ СН'!$G$19</f>
        <v>1138.1030244400001</v>
      </c>
      <c r="N56" s="37">
        <f>SUMIFS(СВЦЭМ!$C$34:$C$777,СВЦЭМ!$A$34:$A$777,$A56,СВЦЭМ!$B$34:$B$777,N$47)+'СЕТ СН'!$G$9+СВЦЭМ!$D$10+'СЕТ СН'!$G$6-'СЕТ СН'!$G$19</f>
        <v>1132.0077194100002</v>
      </c>
      <c r="O56" s="37">
        <f>SUMIFS(СВЦЭМ!$C$34:$C$777,СВЦЭМ!$A$34:$A$777,$A56,СВЦЭМ!$B$34:$B$777,O$47)+'СЕТ СН'!$G$9+СВЦЭМ!$D$10+'СЕТ СН'!$G$6-'СЕТ СН'!$G$19</f>
        <v>1126.73306576</v>
      </c>
      <c r="P56" s="37">
        <f>SUMIFS(СВЦЭМ!$C$34:$C$777,СВЦЭМ!$A$34:$A$777,$A56,СВЦЭМ!$B$34:$B$777,P$47)+'СЕТ СН'!$G$9+СВЦЭМ!$D$10+'СЕТ СН'!$G$6-'СЕТ СН'!$G$19</f>
        <v>1123.5241918200002</v>
      </c>
      <c r="Q56" s="37">
        <f>SUMIFS(СВЦЭМ!$C$34:$C$777,СВЦЭМ!$A$34:$A$777,$A56,СВЦЭМ!$B$34:$B$777,Q$47)+'СЕТ СН'!$G$9+СВЦЭМ!$D$10+'СЕТ СН'!$G$6-'СЕТ СН'!$G$19</f>
        <v>1125.46971753</v>
      </c>
      <c r="R56" s="37">
        <f>SUMIFS(СВЦЭМ!$C$34:$C$777,СВЦЭМ!$A$34:$A$777,$A56,СВЦЭМ!$B$34:$B$777,R$47)+'СЕТ СН'!$G$9+СВЦЭМ!$D$10+'СЕТ СН'!$G$6-'СЕТ СН'!$G$19</f>
        <v>1128.8449361400001</v>
      </c>
      <c r="S56" s="37">
        <f>SUMIFS(СВЦЭМ!$C$34:$C$777,СВЦЭМ!$A$34:$A$777,$A56,СВЦЭМ!$B$34:$B$777,S$47)+'СЕТ СН'!$G$9+СВЦЭМ!$D$10+'СЕТ СН'!$G$6-'СЕТ СН'!$G$19</f>
        <v>1138.24227967</v>
      </c>
      <c r="T56" s="37">
        <f>SUMIFS(СВЦЭМ!$C$34:$C$777,СВЦЭМ!$A$34:$A$777,$A56,СВЦЭМ!$B$34:$B$777,T$47)+'СЕТ СН'!$G$9+СВЦЭМ!$D$10+'СЕТ СН'!$G$6-'СЕТ СН'!$G$19</f>
        <v>1146.2171321800001</v>
      </c>
      <c r="U56" s="37">
        <f>SUMIFS(СВЦЭМ!$C$34:$C$777,СВЦЭМ!$A$34:$A$777,$A56,СВЦЭМ!$B$34:$B$777,U$47)+'СЕТ СН'!$G$9+СВЦЭМ!$D$10+'СЕТ СН'!$G$6-'СЕТ СН'!$G$19</f>
        <v>1141.8794703600001</v>
      </c>
      <c r="V56" s="37">
        <f>SUMIFS(СВЦЭМ!$C$34:$C$777,СВЦЭМ!$A$34:$A$777,$A56,СВЦЭМ!$B$34:$B$777,V$47)+'СЕТ СН'!$G$9+СВЦЭМ!$D$10+'СЕТ СН'!$G$6-'СЕТ СН'!$G$19</f>
        <v>1140.0088449900002</v>
      </c>
      <c r="W56" s="37">
        <f>SUMIFS(СВЦЭМ!$C$34:$C$777,СВЦЭМ!$A$34:$A$777,$A56,СВЦЭМ!$B$34:$B$777,W$47)+'СЕТ СН'!$G$9+СВЦЭМ!$D$10+'СЕТ СН'!$G$6-'СЕТ СН'!$G$19</f>
        <v>1232.6598874900001</v>
      </c>
      <c r="X56" s="37">
        <f>SUMIFS(СВЦЭМ!$C$34:$C$777,СВЦЭМ!$A$34:$A$777,$A56,СВЦЭМ!$B$34:$B$777,X$47)+'СЕТ СН'!$G$9+СВЦЭМ!$D$10+'СЕТ СН'!$G$6-'СЕТ СН'!$G$19</f>
        <v>1310.74981929</v>
      </c>
      <c r="Y56" s="37">
        <f>SUMIFS(СВЦЭМ!$C$34:$C$777,СВЦЭМ!$A$34:$A$777,$A56,СВЦЭМ!$B$34:$B$777,Y$47)+'СЕТ СН'!$G$9+СВЦЭМ!$D$10+'СЕТ СН'!$G$6-'СЕТ СН'!$G$19</f>
        <v>1396.0411145500002</v>
      </c>
    </row>
    <row r="57" spans="1:25" ht="15.75" x14ac:dyDescent="0.2">
      <c r="A57" s="36">
        <f t="shared" si="1"/>
        <v>43079</v>
      </c>
      <c r="B57" s="37">
        <f>SUMIFS(СВЦЭМ!$C$34:$C$777,СВЦЭМ!$A$34:$A$777,$A57,СВЦЭМ!$B$34:$B$777,B$47)+'СЕТ СН'!$G$9+СВЦЭМ!$D$10+'СЕТ СН'!$G$6-'СЕТ СН'!$G$19</f>
        <v>1432.3290351800001</v>
      </c>
      <c r="C57" s="37">
        <f>SUMIFS(СВЦЭМ!$C$34:$C$777,СВЦЭМ!$A$34:$A$777,$A57,СВЦЭМ!$B$34:$B$777,C$47)+'СЕТ СН'!$G$9+СВЦЭМ!$D$10+'СЕТ СН'!$G$6-'СЕТ СН'!$G$19</f>
        <v>1410.1880479500001</v>
      </c>
      <c r="D57" s="37">
        <f>SUMIFS(СВЦЭМ!$C$34:$C$777,СВЦЭМ!$A$34:$A$777,$A57,СВЦЭМ!$B$34:$B$777,D$47)+'СЕТ СН'!$G$9+СВЦЭМ!$D$10+'СЕТ СН'!$G$6-'СЕТ СН'!$G$19</f>
        <v>1414.3907394</v>
      </c>
      <c r="E57" s="37">
        <f>SUMIFS(СВЦЭМ!$C$34:$C$777,СВЦЭМ!$A$34:$A$777,$A57,СВЦЭМ!$B$34:$B$777,E$47)+'СЕТ СН'!$G$9+СВЦЭМ!$D$10+'СЕТ СН'!$G$6-'СЕТ СН'!$G$19</f>
        <v>1415.0000383800002</v>
      </c>
      <c r="F57" s="37">
        <f>SUMIFS(СВЦЭМ!$C$34:$C$777,СВЦЭМ!$A$34:$A$777,$A57,СВЦЭМ!$B$34:$B$777,F$47)+'СЕТ СН'!$G$9+СВЦЭМ!$D$10+'СЕТ СН'!$G$6-'СЕТ СН'!$G$19</f>
        <v>1413.2043313900001</v>
      </c>
      <c r="G57" s="37">
        <f>SUMIFS(СВЦЭМ!$C$34:$C$777,СВЦЭМ!$A$34:$A$777,$A57,СВЦЭМ!$B$34:$B$777,G$47)+'СЕТ СН'!$G$9+СВЦЭМ!$D$10+'СЕТ СН'!$G$6-'СЕТ СН'!$G$19</f>
        <v>1415.6411952000001</v>
      </c>
      <c r="H57" s="37">
        <f>SUMIFS(СВЦЭМ!$C$34:$C$777,СВЦЭМ!$A$34:$A$777,$A57,СВЦЭМ!$B$34:$B$777,H$47)+'СЕТ СН'!$G$9+СВЦЭМ!$D$10+'СЕТ СН'!$G$6-'СЕТ СН'!$G$19</f>
        <v>1404.5450263900002</v>
      </c>
      <c r="I57" s="37">
        <f>SUMIFS(СВЦЭМ!$C$34:$C$777,СВЦЭМ!$A$34:$A$777,$A57,СВЦЭМ!$B$34:$B$777,I$47)+'СЕТ СН'!$G$9+СВЦЭМ!$D$10+'СЕТ СН'!$G$6-'СЕТ СН'!$G$19</f>
        <v>1367.72777369</v>
      </c>
      <c r="J57" s="37">
        <f>SUMIFS(СВЦЭМ!$C$34:$C$777,СВЦЭМ!$A$34:$A$777,$A57,СВЦЭМ!$B$34:$B$777,J$47)+'СЕТ СН'!$G$9+СВЦЭМ!$D$10+'СЕТ СН'!$G$6-'СЕТ СН'!$G$19</f>
        <v>1276.9003474600001</v>
      </c>
      <c r="K57" s="37">
        <f>SUMIFS(СВЦЭМ!$C$34:$C$777,СВЦЭМ!$A$34:$A$777,$A57,СВЦЭМ!$B$34:$B$777,K$47)+'СЕТ СН'!$G$9+СВЦЭМ!$D$10+'СЕТ СН'!$G$6-'СЕТ СН'!$G$19</f>
        <v>1268.6178889800001</v>
      </c>
      <c r="L57" s="37">
        <f>SUMIFS(СВЦЭМ!$C$34:$C$777,СВЦЭМ!$A$34:$A$777,$A57,СВЦЭМ!$B$34:$B$777,L$47)+'СЕТ СН'!$G$9+СВЦЭМ!$D$10+'СЕТ СН'!$G$6-'СЕТ СН'!$G$19</f>
        <v>1164.2890785900001</v>
      </c>
      <c r="M57" s="37">
        <f>SUMIFS(СВЦЭМ!$C$34:$C$777,СВЦЭМ!$A$34:$A$777,$A57,СВЦЭМ!$B$34:$B$777,M$47)+'СЕТ СН'!$G$9+СВЦЭМ!$D$10+'СЕТ СН'!$G$6-'СЕТ СН'!$G$19</f>
        <v>1152.07802702</v>
      </c>
      <c r="N57" s="37">
        <f>SUMIFS(СВЦЭМ!$C$34:$C$777,СВЦЭМ!$A$34:$A$777,$A57,СВЦЭМ!$B$34:$B$777,N$47)+'СЕТ СН'!$G$9+СВЦЭМ!$D$10+'СЕТ СН'!$G$6-'СЕТ СН'!$G$19</f>
        <v>1219.8655326099999</v>
      </c>
      <c r="O57" s="37">
        <f>SUMIFS(СВЦЭМ!$C$34:$C$777,СВЦЭМ!$A$34:$A$777,$A57,СВЦЭМ!$B$34:$B$777,O$47)+'СЕТ СН'!$G$9+СВЦЭМ!$D$10+'СЕТ СН'!$G$6-'СЕТ СН'!$G$19</f>
        <v>1216.0568440600002</v>
      </c>
      <c r="P57" s="37">
        <f>SUMIFS(СВЦЭМ!$C$34:$C$777,СВЦЭМ!$A$34:$A$777,$A57,СВЦЭМ!$B$34:$B$777,P$47)+'СЕТ СН'!$G$9+СВЦЭМ!$D$10+'СЕТ СН'!$G$6-'СЕТ СН'!$G$19</f>
        <v>1211.8219567000001</v>
      </c>
      <c r="Q57" s="37">
        <f>SUMIFS(СВЦЭМ!$C$34:$C$777,СВЦЭМ!$A$34:$A$777,$A57,СВЦЭМ!$B$34:$B$777,Q$47)+'СЕТ СН'!$G$9+СВЦЭМ!$D$10+'СЕТ СН'!$G$6-'СЕТ СН'!$G$19</f>
        <v>1208.39074375</v>
      </c>
      <c r="R57" s="37">
        <f>SUMIFS(СВЦЭМ!$C$34:$C$777,СВЦЭМ!$A$34:$A$777,$A57,СВЦЭМ!$B$34:$B$777,R$47)+'СЕТ СН'!$G$9+СВЦЭМ!$D$10+'СЕТ СН'!$G$6-'СЕТ СН'!$G$19</f>
        <v>1213.76870555</v>
      </c>
      <c r="S57" s="37">
        <f>SUMIFS(СВЦЭМ!$C$34:$C$777,СВЦЭМ!$A$34:$A$777,$A57,СВЦЭМ!$B$34:$B$777,S$47)+'СЕТ СН'!$G$9+СВЦЭМ!$D$10+'СЕТ СН'!$G$6-'СЕТ СН'!$G$19</f>
        <v>1174.0001183400002</v>
      </c>
      <c r="T57" s="37">
        <f>SUMIFS(СВЦЭМ!$C$34:$C$777,СВЦЭМ!$A$34:$A$777,$A57,СВЦЭМ!$B$34:$B$777,T$47)+'СЕТ СН'!$G$9+СВЦЭМ!$D$10+'СЕТ СН'!$G$6-'СЕТ СН'!$G$19</f>
        <v>1128.7361682800001</v>
      </c>
      <c r="U57" s="37">
        <f>SUMIFS(СВЦЭМ!$C$34:$C$777,СВЦЭМ!$A$34:$A$777,$A57,СВЦЭМ!$B$34:$B$777,U$47)+'СЕТ СН'!$G$9+СВЦЭМ!$D$10+'СЕТ СН'!$G$6-'СЕТ СН'!$G$19</f>
        <v>1125.2471689000001</v>
      </c>
      <c r="V57" s="37">
        <f>SUMIFS(СВЦЭМ!$C$34:$C$777,СВЦЭМ!$A$34:$A$777,$A57,СВЦЭМ!$B$34:$B$777,V$47)+'СЕТ СН'!$G$9+СВЦЭМ!$D$10+'СЕТ СН'!$G$6-'СЕТ СН'!$G$19</f>
        <v>1125.5901903200001</v>
      </c>
      <c r="W57" s="37">
        <f>SUMIFS(СВЦЭМ!$C$34:$C$777,СВЦЭМ!$A$34:$A$777,$A57,СВЦЭМ!$B$34:$B$777,W$47)+'СЕТ СН'!$G$9+СВЦЭМ!$D$10+'СЕТ СН'!$G$6-'СЕТ СН'!$G$19</f>
        <v>1163.96765041</v>
      </c>
      <c r="X57" s="37">
        <f>SUMIFS(СВЦЭМ!$C$34:$C$777,СВЦЭМ!$A$34:$A$777,$A57,СВЦЭМ!$B$34:$B$777,X$47)+'СЕТ СН'!$G$9+СВЦЭМ!$D$10+'СЕТ СН'!$G$6-'СЕТ СН'!$G$19</f>
        <v>1308.14849546</v>
      </c>
      <c r="Y57" s="37">
        <f>SUMIFS(СВЦЭМ!$C$34:$C$777,СВЦЭМ!$A$34:$A$777,$A57,СВЦЭМ!$B$34:$B$777,Y$47)+'СЕТ СН'!$G$9+СВЦЭМ!$D$10+'СЕТ СН'!$G$6-'СЕТ СН'!$G$19</f>
        <v>1323.9706777400002</v>
      </c>
    </row>
    <row r="58" spans="1:25" ht="15.75" x14ac:dyDescent="0.2">
      <c r="A58" s="36">
        <f t="shared" si="1"/>
        <v>43080</v>
      </c>
      <c r="B58" s="37">
        <f>SUMIFS(СВЦЭМ!$C$34:$C$777,СВЦЭМ!$A$34:$A$777,$A58,СВЦЭМ!$B$34:$B$777,B$47)+'СЕТ СН'!$G$9+СВЦЭМ!$D$10+'СЕТ СН'!$G$6-'СЕТ СН'!$G$19</f>
        <v>1401.8494561800001</v>
      </c>
      <c r="C58" s="37">
        <f>SUMIFS(СВЦЭМ!$C$34:$C$777,СВЦЭМ!$A$34:$A$777,$A58,СВЦЭМ!$B$34:$B$777,C$47)+'СЕТ СН'!$G$9+СВЦЭМ!$D$10+'СЕТ СН'!$G$6-'СЕТ СН'!$G$19</f>
        <v>1466.02858517</v>
      </c>
      <c r="D58" s="37">
        <f>SUMIFS(СВЦЭМ!$C$34:$C$777,СВЦЭМ!$A$34:$A$777,$A58,СВЦЭМ!$B$34:$B$777,D$47)+'СЕТ СН'!$G$9+СВЦЭМ!$D$10+'СЕТ СН'!$G$6-'СЕТ СН'!$G$19</f>
        <v>1505.3172486900003</v>
      </c>
      <c r="E58" s="37">
        <f>SUMIFS(СВЦЭМ!$C$34:$C$777,СВЦЭМ!$A$34:$A$777,$A58,СВЦЭМ!$B$34:$B$777,E$47)+'СЕТ СН'!$G$9+СВЦЭМ!$D$10+'СЕТ СН'!$G$6-'СЕТ СН'!$G$19</f>
        <v>1513.3164799300002</v>
      </c>
      <c r="F58" s="37">
        <f>SUMIFS(СВЦЭМ!$C$34:$C$777,СВЦЭМ!$A$34:$A$777,$A58,СВЦЭМ!$B$34:$B$777,F$47)+'СЕТ СН'!$G$9+СВЦЭМ!$D$10+'СЕТ СН'!$G$6-'СЕТ СН'!$G$19</f>
        <v>1510.6317581900003</v>
      </c>
      <c r="G58" s="37">
        <f>SUMIFS(СВЦЭМ!$C$34:$C$777,СВЦЭМ!$A$34:$A$777,$A58,СВЦЭМ!$B$34:$B$777,G$47)+'СЕТ СН'!$G$9+СВЦЭМ!$D$10+'СЕТ СН'!$G$6-'СЕТ СН'!$G$19</f>
        <v>1486.5598157300001</v>
      </c>
      <c r="H58" s="37">
        <f>SUMIFS(СВЦЭМ!$C$34:$C$777,СВЦЭМ!$A$34:$A$777,$A58,СВЦЭМ!$B$34:$B$777,H$47)+'СЕТ СН'!$G$9+СВЦЭМ!$D$10+'СЕТ СН'!$G$6-'СЕТ СН'!$G$19</f>
        <v>1444.04318704</v>
      </c>
      <c r="I58" s="37">
        <f>SUMIFS(СВЦЭМ!$C$34:$C$777,СВЦЭМ!$A$34:$A$777,$A58,СВЦЭМ!$B$34:$B$777,I$47)+'СЕТ СН'!$G$9+СВЦЭМ!$D$10+'СЕТ СН'!$G$6-'СЕТ СН'!$G$19</f>
        <v>1370.61387659</v>
      </c>
      <c r="J58" s="37">
        <f>SUMIFS(СВЦЭМ!$C$34:$C$777,СВЦЭМ!$A$34:$A$777,$A58,СВЦЭМ!$B$34:$B$777,J$47)+'СЕТ СН'!$G$9+СВЦЭМ!$D$10+'СЕТ СН'!$G$6-'СЕТ СН'!$G$19</f>
        <v>1309.5335129100001</v>
      </c>
      <c r="K58" s="37">
        <f>SUMIFS(СВЦЭМ!$C$34:$C$777,СВЦЭМ!$A$34:$A$777,$A58,СВЦЭМ!$B$34:$B$777,K$47)+'СЕТ СН'!$G$9+СВЦЭМ!$D$10+'СЕТ СН'!$G$6-'СЕТ СН'!$G$19</f>
        <v>1230.84466817</v>
      </c>
      <c r="L58" s="37">
        <f>SUMIFS(СВЦЭМ!$C$34:$C$777,СВЦЭМ!$A$34:$A$777,$A58,СВЦЭМ!$B$34:$B$777,L$47)+'СЕТ СН'!$G$9+СВЦЭМ!$D$10+'СЕТ СН'!$G$6-'СЕТ СН'!$G$19</f>
        <v>1165.59169821</v>
      </c>
      <c r="M58" s="37">
        <f>SUMIFS(СВЦЭМ!$C$34:$C$777,СВЦЭМ!$A$34:$A$777,$A58,СВЦЭМ!$B$34:$B$777,M$47)+'СЕТ СН'!$G$9+СВЦЭМ!$D$10+'СЕТ СН'!$G$6-'СЕТ СН'!$G$19</f>
        <v>1151.1767474300002</v>
      </c>
      <c r="N58" s="37">
        <f>SUMIFS(СВЦЭМ!$C$34:$C$777,СВЦЭМ!$A$34:$A$777,$A58,СВЦЭМ!$B$34:$B$777,N$47)+'СЕТ СН'!$G$9+СВЦЭМ!$D$10+'СЕТ СН'!$G$6-'СЕТ СН'!$G$19</f>
        <v>1142.4083085200002</v>
      </c>
      <c r="O58" s="37">
        <f>SUMIFS(СВЦЭМ!$C$34:$C$777,СВЦЭМ!$A$34:$A$777,$A58,СВЦЭМ!$B$34:$B$777,O$47)+'СЕТ СН'!$G$9+СВЦЭМ!$D$10+'СЕТ СН'!$G$6-'СЕТ СН'!$G$19</f>
        <v>1166.3964716200001</v>
      </c>
      <c r="P58" s="37">
        <f>SUMIFS(СВЦЭМ!$C$34:$C$777,СВЦЭМ!$A$34:$A$777,$A58,СВЦЭМ!$B$34:$B$777,P$47)+'СЕТ СН'!$G$9+СВЦЭМ!$D$10+'СЕТ СН'!$G$6-'СЕТ СН'!$G$19</f>
        <v>1182.37469824</v>
      </c>
      <c r="Q58" s="37">
        <f>SUMIFS(СВЦЭМ!$C$34:$C$777,СВЦЭМ!$A$34:$A$777,$A58,СВЦЭМ!$B$34:$B$777,Q$47)+'СЕТ СН'!$G$9+СВЦЭМ!$D$10+'СЕТ СН'!$G$6-'СЕТ СН'!$G$19</f>
        <v>1199.4548490700001</v>
      </c>
      <c r="R58" s="37">
        <f>SUMIFS(СВЦЭМ!$C$34:$C$777,СВЦЭМ!$A$34:$A$777,$A58,СВЦЭМ!$B$34:$B$777,R$47)+'СЕТ СН'!$G$9+СВЦЭМ!$D$10+'СЕТ СН'!$G$6-'СЕТ СН'!$G$19</f>
        <v>1204.0696965300001</v>
      </c>
      <c r="S58" s="37">
        <f>SUMIFS(СВЦЭМ!$C$34:$C$777,СВЦЭМ!$A$34:$A$777,$A58,СВЦЭМ!$B$34:$B$777,S$47)+'СЕТ СН'!$G$9+СВЦЭМ!$D$10+'СЕТ СН'!$G$6-'СЕТ СН'!$G$19</f>
        <v>1209.0287139100001</v>
      </c>
      <c r="T58" s="37">
        <f>SUMIFS(СВЦЭМ!$C$34:$C$777,СВЦЭМ!$A$34:$A$777,$A58,СВЦЭМ!$B$34:$B$777,T$47)+'СЕТ СН'!$G$9+СВЦЭМ!$D$10+'СЕТ СН'!$G$6-'СЕТ СН'!$G$19</f>
        <v>1214.7560525400002</v>
      </c>
      <c r="U58" s="37">
        <f>SUMIFS(СВЦЭМ!$C$34:$C$777,СВЦЭМ!$A$34:$A$777,$A58,СВЦЭМ!$B$34:$B$777,U$47)+'СЕТ СН'!$G$9+СВЦЭМ!$D$10+'СЕТ СН'!$G$6-'СЕТ СН'!$G$19</f>
        <v>1210.0156532200001</v>
      </c>
      <c r="V58" s="37">
        <f>SUMIFS(СВЦЭМ!$C$34:$C$777,СВЦЭМ!$A$34:$A$777,$A58,СВЦЭМ!$B$34:$B$777,V$47)+'СЕТ СН'!$G$9+СВЦЭМ!$D$10+'СЕТ СН'!$G$6-'СЕТ СН'!$G$19</f>
        <v>1209.1619224000001</v>
      </c>
      <c r="W58" s="37">
        <f>SUMIFS(СВЦЭМ!$C$34:$C$777,СВЦЭМ!$A$34:$A$777,$A58,СВЦЭМ!$B$34:$B$777,W$47)+'СЕТ СН'!$G$9+СВЦЭМ!$D$10+'СЕТ СН'!$G$6-'СЕТ СН'!$G$19</f>
        <v>1285.49685462</v>
      </c>
      <c r="X58" s="37">
        <f>SUMIFS(СВЦЭМ!$C$34:$C$777,СВЦЭМ!$A$34:$A$777,$A58,СВЦЭМ!$B$34:$B$777,X$47)+'СЕТ СН'!$G$9+СВЦЭМ!$D$10+'СЕТ СН'!$G$6-'СЕТ СН'!$G$19</f>
        <v>1365.64953913</v>
      </c>
      <c r="Y58" s="37">
        <f>SUMIFS(СВЦЭМ!$C$34:$C$777,СВЦЭМ!$A$34:$A$777,$A58,СВЦЭМ!$B$34:$B$777,Y$47)+'СЕТ СН'!$G$9+СВЦЭМ!$D$10+'СЕТ СН'!$G$6-'СЕТ СН'!$G$19</f>
        <v>1445.5589485600001</v>
      </c>
    </row>
    <row r="59" spans="1:25" ht="15.75" x14ac:dyDescent="0.2">
      <c r="A59" s="36">
        <f t="shared" si="1"/>
        <v>43081</v>
      </c>
      <c r="B59" s="37">
        <f>SUMIFS(СВЦЭМ!$C$34:$C$777,СВЦЭМ!$A$34:$A$777,$A59,СВЦЭМ!$B$34:$B$777,B$47)+'СЕТ СН'!$G$9+СВЦЭМ!$D$10+'СЕТ СН'!$G$6-'СЕТ СН'!$G$19</f>
        <v>1492.3755855400004</v>
      </c>
      <c r="C59" s="37">
        <f>SUMIFS(СВЦЭМ!$C$34:$C$777,СВЦЭМ!$A$34:$A$777,$A59,СВЦЭМ!$B$34:$B$777,C$47)+'СЕТ СН'!$G$9+СВЦЭМ!$D$10+'СЕТ СН'!$G$6-'СЕТ СН'!$G$19</f>
        <v>1502.76195508</v>
      </c>
      <c r="D59" s="37">
        <f>SUMIFS(СВЦЭМ!$C$34:$C$777,СВЦЭМ!$A$34:$A$777,$A59,СВЦЭМ!$B$34:$B$777,D$47)+'СЕТ СН'!$G$9+СВЦЭМ!$D$10+'СЕТ СН'!$G$6-'СЕТ СН'!$G$19</f>
        <v>1521.5334157300003</v>
      </c>
      <c r="E59" s="37">
        <f>SUMIFS(СВЦЭМ!$C$34:$C$777,СВЦЭМ!$A$34:$A$777,$A59,СВЦЭМ!$B$34:$B$777,E$47)+'СЕТ СН'!$G$9+СВЦЭМ!$D$10+'СЕТ СН'!$G$6-'СЕТ СН'!$G$19</f>
        <v>1525.0125938199999</v>
      </c>
      <c r="F59" s="37">
        <f>SUMIFS(СВЦЭМ!$C$34:$C$777,СВЦЭМ!$A$34:$A$777,$A59,СВЦЭМ!$B$34:$B$777,F$47)+'СЕТ СН'!$G$9+СВЦЭМ!$D$10+'СЕТ СН'!$G$6-'СЕТ СН'!$G$19</f>
        <v>1524.4850022400001</v>
      </c>
      <c r="G59" s="37">
        <f>SUMIFS(СВЦЭМ!$C$34:$C$777,СВЦЭМ!$A$34:$A$777,$A59,СВЦЭМ!$B$34:$B$777,G$47)+'СЕТ СН'!$G$9+СВЦЭМ!$D$10+'СЕТ СН'!$G$6-'СЕТ СН'!$G$19</f>
        <v>1512.3324669900003</v>
      </c>
      <c r="H59" s="37">
        <f>SUMIFS(СВЦЭМ!$C$34:$C$777,СВЦЭМ!$A$34:$A$777,$A59,СВЦЭМ!$B$34:$B$777,H$47)+'СЕТ СН'!$G$9+СВЦЭМ!$D$10+'СЕТ СН'!$G$6-'СЕТ СН'!$G$19</f>
        <v>1495.9111165600002</v>
      </c>
      <c r="I59" s="37">
        <f>SUMIFS(СВЦЭМ!$C$34:$C$777,СВЦЭМ!$A$34:$A$777,$A59,СВЦЭМ!$B$34:$B$777,I$47)+'СЕТ СН'!$G$9+СВЦЭМ!$D$10+'СЕТ СН'!$G$6-'СЕТ СН'!$G$19</f>
        <v>1376.92431235</v>
      </c>
      <c r="J59" s="37">
        <f>SUMIFS(СВЦЭМ!$C$34:$C$777,СВЦЭМ!$A$34:$A$777,$A59,СВЦЭМ!$B$34:$B$777,J$47)+'СЕТ СН'!$G$9+СВЦЭМ!$D$10+'СЕТ СН'!$G$6-'СЕТ СН'!$G$19</f>
        <v>1317.2674947300002</v>
      </c>
      <c r="K59" s="37">
        <f>SUMIFS(СВЦЭМ!$C$34:$C$777,СВЦЭМ!$A$34:$A$777,$A59,СВЦЭМ!$B$34:$B$777,K$47)+'СЕТ СН'!$G$9+СВЦЭМ!$D$10+'СЕТ СН'!$G$6-'СЕТ СН'!$G$19</f>
        <v>1248.39412014</v>
      </c>
      <c r="L59" s="37">
        <f>SUMIFS(СВЦЭМ!$C$34:$C$777,СВЦЭМ!$A$34:$A$777,$A59,СВЦЭМ!$B$34:$B$777,L$47)+'СЕТ СН'!$G$9+СВЦЭМ!$D$10+'СЕТ СН'!$G$6-'СЕТ СН'!$G$19</f>
        <v>1185.8746249600001</v>
      </c>
      <c r="M59" s="37">
        <f>SUMIFS(СВЦЭМ!$C$34:$C$777,СВЦЭМ!$A$34:$A$777,$A59,СВЦЭМ!$B$34:$B$777,M$47)+'СЕТ СН'!$G$9+СВЦЭМ!$D$10+'СЕТ СН'!$G$6-'СЕТ СН'!$G$19</f>
        <v>1174.8882126600001</v>
      </c>
      <c r="N59" s="37">
        <f>SUMIFS(СВЦЭМ!$C$34:$C$777,СВЦЭМ!$A$34:$A$777,$A59,СВЦЭМ!$B$34:$B$777,N$47)+'СЕТ СН'!$G$9+СВЦЭМ!$D$10+'СЕТ СН'!$G$6-'СЕТ СН'!$G$19</f>
        <v>1175.60806824</v>
      </c>
      <c r="O59" s="37">
        <f>SUMIFS(СВЦЭМ!$C$34:$C$777,СВЦЭМ!$A$34:$A$777,$A59,СВЦЭМ!$B$34:$B$777,O$47)+'СЕТ СН'!$G$9+СВЦЭМ!$D$10+'СЕТ СН'!$G$6-'СЕТ СН'!$G$19</f>
        <v>1256.3763584000001</v>
      </c>
      <c r="P59" s="37">
        <f>SUMIFS(СВЦЭМ!$C$34:$C$777,СВЦЭМ!$A$34:$A$777,$A59,СВЦЭМ!$B$34:$B$777,P$47)+'СЕТ СН'!$G$9+СВЦЭМ!$D$10+'СЕТ СН'!$G$6-'СЕТ СН'!$G$19</f>
        <v>1279.0614594400001</v>
      </c>
      <c r="Q59" s="37">
        <f>SUMIFS(СВЦЭМ!$C$34:$C$777,СВЦЭМ!$A$34:$A$777,$A59,СВЦЭМ!$B$34:$B$777,Q$47)+'СЕТ СН'!$G$9+СВЦЭМ!$D$10+'СЕТ СН'!$G$6-'СЕТ СН'!$G$19</f>
        <v>1281.93758546</v>
      </c>
      <c r="R59" s="37">
        <f>SUMIFS(СВЦЭМ!$C$34:$C$777,СВЦЭМ!$A$34:$A$777,$A59,СВЦЭМ!$B$34:$B$777,R$47)+'СЕТ СН'!$G$9+СВЦЭМ!$D$10+'СЕТ СН'!$G$6-'СЕТ СН'!$G$19</f>
        <v>1222.4861144600002</v>
      </c>
      <c r="S59" s="37">
        <f>SUMIFS(СВЦЭМ!$C$34:$C$777,СВЦЭМ!$A$34:$A$777,$A59,СВЦЭМ!$B$34:$B$777,S$47)+'СЕТ СН'!$G$9+СВЦЭМ!$D$10+'СЕТ СН'!$G$6-'СЕТ СН'!$G$19</f>
        <v>1215.1549917700002</v>
      </c>
      <c r="T59" s="37">
        <f>SUMIFS(СВЦЭМ!$C$34:$C$777,СВЦЭМ!$A$34:$A$777,$A59,СВЦЭМ!$B$34:$B$777,T$47)+'СЕТ СН'!$G$9+СВЦЭМ!$D$10+'СЕТ СН'!$G$6-'СЕТ СН'!$G$19</f>
        <v>1224.8952314600001</v>
      </c>
      <c r="U59" s="37">
        <f>SUMIFS(СВЦЭМ!$C$34:$C$777,СВЦЭМ!$A$34:$A$777,$A59,СВЦЭМ!$B$34:$B$777,U$47)+'СЕТ СН'!$G$9+СВЦЭМ!$D$10+'СЕТ СН'!$G$6-'СЕТ СН'!$G$19</f>
        <v>1230.27421286</v>
      </c>
      <c r="V59" s="37">
        <f>SUMIFS(СВЦЭМ!$C$34:$C$777,СВЦЭМ!$A$34:$A$777,$A59,СВЦЭМ!$B$34:$B$777,V$47)+'СЕТ СН'!$G$9+СВЦЭМ!$D$10+'СЕТ СН'!$G$6-'СЕТ СН'!$G$19</f>
        <v>1235.9641580200002</v>
      </c>
      <c r="W59" s="37">
        <f>SUMIFS(СВЦЭМ!$C$34:$C$777,СВЦЭМ!$A$34:$A$777,$A59,СВЦЭМ!$B$34:$B$777,W$47)+'СЕТ СН'!$G$9+СВЦЭМ!$D$10+'СЕТ СН'!$G$6-'СЕТ СН'!$G$19</f>
        <v>1280.6854888900002</v>
      </c>
      <c r="X59" s="37">
        <f>SUMIFS(СВЦЭМ!$C$34:$C$777,СВЦЭМ!$A$34:$A$777,$A59,СВЦЭМ!$B$34:$B$777,X$47)+'СЕТ СН'!$G$9+СВЦЭМ!$D$10+'СЕТ СН'!$G$6-'СЕТ СН'!$G$19</f>
        <v>1353.85739143</v>
      </c>
      <c r="Y59" s="37">
        <f>SUMIFS(СВЦЭМ!$C$34:$C$777,СВЦЭМ!$A$34:$A$777,$A59,СВЦЭМ!$B$34:$B$777,Y$47)+'СЕТ СН'!$G$9+СВЦЭМ!$D$10+'СЕТ СН'!$G$6-'СЕТ СН'!$G$19</f>
        <v>1389.0950016600002</v>
      </c>
    </row>
    <row r="60" spans="1:25" ht="15.75" x14ac:dyDescent="0.2">
      <c r="A60" s="36">
        <f t="shared" si="1"/>
        <v>43082</v>
      </c>
      <c r="B60" s="37">
        <f>SUMIFS(СВЦЭМ!$C$34:$C$777,СВЦЭМ!$A$34:$A$777,$A60,СВЦЭМ!$B$34:$B$777,B$47)+'СЕТ СН'!$G$9+СВЦЭМ!$D$10+'СЕТ СН'!$G$6-'СЕТ СН'!$G$19</f>
        <v>1443.2975859200001</v>
      </c>
      <c r="C60" s="37">
        <f>SUMIFS(СВЦЭМ!$C$34:$C$777,СВЦЭМ!$A$34:$A$777,$A60,СВЦЭМ!$B$34:$B$777,C$47)+'СЕТ СН'!$G$9+СВЦЭМ!$D$10+'СЕТ СН'!$G$6-'СЕТ СН'!$G$19</f>
        <v>1505.62235444</v>
      </c>
      <c r="D60" s="37">
        <f>SUMIFS(СВЦЭМ!$C$34:$C$777,СВЦЭМ!$A$34:$A$777,$A60,СВЦЭМ!$B$34:$B$777,D$47)+'СЕТ СН'!$G$9+СВЦЭМ!$D$10+'СЕТ СН'!$G$6-'СЕТ СН'!$G$19</f>
        <v>1526.9424249800004</v>
      </c>
      <c r="E60" s="37">
        <f>SUMIFS(СВЦЭМ!$C$34:$C$777,СВЦЭМ!$A$34:$A$777,$A60,СВЦЭМ!$B$34:$B$777,E$47)+'СЕТ СН'!$G$9+СВЦЭМ!$D$10+'СЕТ СН'!$G$6-'СЕТ СН'!$G$19</f>
        <v>1530.75426969</v>
      </c>
      <c r="F60" s="37">
        <f>SUMIFS(СВЦЭМ!$C$34:$C$777,СВЦЭМ!$A$34:$A$777,$A60,СВЦЭМ!$B$34:$B$777,F$47)+'СЕТ СН'!$G$9+СВЦЭМ!$D$10+'СЕТ СН'!$G$6-'СЕТ СН'!$G$19</f>
        <v>1532.0081671100002</v>
      </c>
      <c r="G60" s="37">
        <f>SUMIFS(СВЦЭМ!$C$34:$C$777,СВЦЭМ!$A$34:$A$777,$A60,СВЦЭМ!$B$34:$B$777,G$47)+'СЕТ СН'!$G$9+СВЦЭМ!$D$10+'СЕТ СН'!$G$6-'СЕТ СН'!$G$19</f>
        <v>1525.5198497000001</v>
      </c>
      <c r="H60" s="37">
        <f>SUMIFS(СВЦЭМ!$C$34:$C$777,СВЦЭМ!$A$34:$A$777,$A60,СВЦЭМ!$B$34:$B$777,H$47)+'СЕТ СН'!$G$9+СВЦЭМ!$D$10+'СЕТ СН'!$G$6-'СЕТ СН'!$G$19</f>
        <v>1459.6281248900002</v>
      </c>
      <c r="I60" s="37">
        <f>SUMIFS(СВЦЭМ!$C$34:$C$777,СВЦЭМ!$A$34:$A$777,$A60,СВЦЭМ!$B$34:$B$777,I$47)+'СЕТ СН'!$G$9+СВЦЭМ!$D$10+'СЕТ СН'!$G$6-'СЕТ СН'!$G$19</f>
        <v>1374.0068614500001</v>
      </c>
      <c r="J60" s="37">
        <f>SUMIFS(СВЦЭМ!$C$34:$C$777,СВЦЭМ!$A$34:$A$777,$A60,СВЦЭМ!$B$34:$B$777,J$47)+'СЕТ СН'!$G$9+СВЦЭМ!$D$10+'СЕТ СН'!$G$6-'СЕТ СН'!$G$19</f>
        <v>1355.1872697900001</v>
      </c>
      <c r="K60" s="37">
        <f>SUMIFS(СВЦЭМ!$C$34:$C$777,СВЦЭМ!$A$34:$A$777,$A60,СВЦЭМ!$B$34:$B$777,K$47)+'СЕТ СН'!$G$9+СВЦЭМ!$D$10+'СЕТ СН'!$G$6-'СЕТ СН'!$G$19</f>
        <v>1291.6342843800001</v>
      </c>
      <c r="L60" s="37">
        <f>SUMIFS(СВЦЭМ!$C$34:$C$777,СВЦЭМ!$A$34:$A$777,$A60,СВЦЭМ!$B$34:$B$777,L$47)+'СЕТ СН'!$G$9+СВЦЭМ!$D$10+'СЕТ СН'!$G$6-'СЕТ СН'!$G$19</f>
        <v>1234.5468612400002</v>
      </c>
      <c r="M60" s="37">
        <f>SUMIFS(СВЦЭМ!$C$34:$C$777,СВЦЭМ!$A$34:$A$777,$A60,СВЦЭМ!$B$34:$B$777,M$47)+'СЕТ СН'!$G$9+СВЦЭМ!$D$10+'СЕТ СН'!$G$6-'СЕТ СН'!$G$19</f>
        <v>1209.4217593200001</v>
      </c>
      <c r="N60" s="37">
        <f>SUMIFS(СВЦЭМ!$C$34:$C$777,СВЦЭМ!$A$34:$A$777,$A60,СВЦЭМ!$B$34:$B$777,N$47)+'СЕТ СН'!$G$9+СВЦЭМ!$D$10+'СЕТ СН'!$G$6-'СЕТ СН'!$G$19</f>
        <v>1198.9491356600001</v>
      </c>
      <c r="O60" s="37">
        <f>SUMIFS(СВЦЭМ!$C$34:$C$777,СВЦЭМ!$A$34:$A$777,$A60,СВЦЭМ!$B$34:$B$777,O$47)+'СЕТ СН'!$G$9+СВЦЭМ!$D$10+'СЕТ СН'!$G$6-'СЕТ СН'!$G$19</f>
        <v>1197.5113842200001</v>
      </c>
      <c r="P60" s="37">
        <f>SUMIFS(СВЦЭМ!$C$34:$C$777,СВЦЭМ!$A$34:$A$777,$A60,СВЦЭМ!$B$34:$B$777,P$47)+'СЕТ СН'!$G$9+СВЦЭМ!$D$10+'СЕТ СН'!$G$6-'СЕТ СН'!$G$19</f>
        <v>1201.5716285800002</v>
      </c>
      <c r="Q60" s="37">
        <f>SUMIFS(СВЦЭМ!$C$34:$C$777,СВЦЭМ!$A$34:$A$777,$A60,СВЦЭМ!$B$34:$B$777,Q$47)+'СЕТ СН'!$G$9+СВЦЭМ!$D$10+'СЕТ СН'!$G$6-'СЕТ СН'!$G$19</f>
        <v>1204.2799034400002</v>
      </c>
      <c r="R60" s="37">
        <f>SUMIFS(СВЦЭМ!$C$34:$C$777,СВЦЭМ!$A$34:$A$777,$A60,СВЦЭМ!$B$34:$B$777,R$47)+'СЕТ СН'!$G$9+СВЦЭМ!$D$10+'СЕТ СН'!$G$6-'СЕТ СН'!$G$19</f>
        <v>1208.73284515</v>
      </c>
      <c r="S60" s="37">
        <f>SUMIFS(СВЦЭМ!$C$34:$C$777,СВЦЭМ!$A$34:$A$777,$A60,СВЦЭМ!$B$34:$B$777,S$47)+'СЕТ СН'!$G$9+СВЦЭМ!$D$10+'СЕТ СН'!$G$6-'СЕТ СН'!$G$19</f>
        <v>1209.4825886900001</v>
      </c>
      <c r="T60" s="37">
        <f>SUMIFS(СВЦЭМ!$C$34:$C$777,СВЦЭМ!$A$34:$A$777,$A60,СВЦЭМ!$B$34:$B$777,T$47)+'СЕТ СН'!$G$9+СВЦЭМ!$D$10+'СЕТ СН'!$G$6-'СЕТ СН'!$G$19</f>
        <v>1229.1680588300001</v>
      </c>
      <c r="U60" s="37">
        <f>SUMIFS(СВЦЭМ!$C$34:$C$777,СВЦЭМ!$A$34:$A$777,$A60,СВЦЭМ!$B$34:$B$777,U$47)+'СЕТ СН'!$G$9+СВЦЭМ!$D$10+'СЕТ СН'!$G$6-'СЕТ СН'!$G$19</f>
        <v>1231.5674236700002</v>
      </c>
      <c r="V60" s="37">
        <f>SUMIFS(СВЦЭМ!$C$34:$C$777,СВЦЭМ!$A$34:$A$777,$A60,СВЦЭМ!$B$34:$B$777,V$47)+'СЕТ СН'!$G$9+СВЦЭМ!$D$10+'СЕТ СН'!$G$6-'СЕТ СН'!$G$19</f>
        <v>1227.0710093800001</v>
      </c>
      <c r="W60" s="37">
        <f>SUMIFS(СВЦЭМ!$C$34:$C$777,СВЦЭМ!$A$34:$A$777,$A60,СВЦЭМ!$B$34:$B$777,W$47)+'СЕТ СН'!$G$9+СВЦЭМ!$D$10+'СЕТ СН'!$G$6-'СЕТ СН'!$G$19</f>
        <v>1254.35375701</v>
      </c>
      <c r="X60" s="37">
        <f>SUMIFS(СВЦЭМ!$C$34:$C$777,СВЦЭМ!$A$34:$A$777,$A60,СВЦЭМ!$B$34:$B$777,X$47)+'СЕТ СН'!$G$9+СВЦЭМ!$D$10+'СЕТ СН'!$G$6-'СЕТ СН'!$G$19</f>
        <v>1312.4738683500002</v>
      </c>
      <c r="Y60" s="37">
        <f>SUMIFS(СВЦЭМ!$C$34:$C$777,СВЦЭМ!$A$34:$A$777,$A60,СВЦЭМ!$B$34:$B$777,Y$47)+'СЕТ СН'!$G$9+СВЦЭМ!$D$10+'СЕТ СН'!$G$6-'СЕТ СН'!$G$19</f>
        <v>1322.3937526100001</v>
      </c>
    </row>
    <row r="61" spans="1:25" ht="15.75" x14ac:dyDescent="0.2">
      <c r="A61" s="36">
        <f t="shared" si="1"/>
        <v>43083</v>
      </c>
      <c r="B61" s="37">
        <f>SUMIFS(СВЦЭМ!$C$34:$C$777,СВЦЭМ!$A$34:$A$777,$A61,СВЦЭМ!$B$34:$B$777,B$47)+'СЕТ СН'!$G$9+СВЦЭМ!$D$10+'СЕТ СН'!$G$6-'СЕТ СН'!$G$19</f>
        <v>1324.06097505</v>
      </c>
      <c r="C61" s="37">
        <f>SUMIFS(СВЦЭМ!$C$34:$C$777,СВЦЭМ!$A$34:$A$777,$A61,СВЦЭМ!$B$34:$B$777,C$47)+'СЕТ СН'!$G$9+СВЦЭМ!$D$10+'СЕТ СН'!$G$6-'СЕТ СН'!$G$19</f>
        <v>1358.7903659800002</v>
      </c>
      <c r="D61" s="37">
        <f>SUMIFS(СВЦЭМ!$C$34:$C$777,СВЦЭМ!$A$34:$A$777,$A61,СВЦЭМ!$B$34:$B$777,D$47)+'СЕТ СН'!$G$9+СВЦЭМ!$D$10+'СЕТ СН'!$G$6-'СЕТ СН'!$G$19</f>
        <v>1437.0239406500002</v>
      </c>
      <c r="E61" s="37">
        <f>SUMIFS(СВЦЭМ!$C$34:$C$777,СВЦЭМ!$A$34:$A$777,$A61,СВЦЭМ!$B$34:$B$777,E$47)+'СЕТ СН'!$G$9+СВЦЭМ!$D$10+'СЕТ СН'!$G$6-'СЕТ СН'!$G$19</f>
        <v>1528.0610756300002</v>
      </c>
      <c r="F61" s="37">
        <f>SUMIFS(СВЦЭМ!$C$34:$C$777,СВЦЭМ!$A$34:$A$777,$A61,СВЦЭМ!$B$34:$B$777,F$47)+'СЕТ СН'!$G$9+СВЦЭМ!$D$10+'СЕТ СН'!$G$6-'СЕТ СН'!$G$19</f>
        <v>1529.7054647200002</v>
      </c>
      <c r="G61" s="37">
        <f>SUMIFS(СВЦЭМ!$C$34:$C$777,СВЦЭМ!$A$34:$A$777,$A61,СВЦЭМ!$B$34:$B$777,G$47)+'СЕТ СН'!$G$9+СВЦЭМ!$D$10+'СЕТ СН'!$G$6-'СЕТ СН'!$G$19</f>
        <v>1534.6189345399998</v>
      </c>
      <c r="H61" s="37">
        <f>SUMIFS(СВЦЭМ!$C$34:$C$777,СВЦЭМ!$A$34:$A$777,$A61,СВЦЭМ!$B$34:$B$777,H$47)+'СЕТ СН'!$G$9+СВЦЭМ!$D$10+'СЕТ СН'!$G$6-'СЕТ СН'!$G$19</f>
        <v>1491.43477446</v>
      </c>
      <c r="I61" s="37">
        <f>SUMIFS(СВЦЭМ!$C$34:$C$777,СВЦЭМ!$A$34:$A$777,$A61,СВЦЭМ!$B$34:$B$777,I$47)+'СЕТ СН'!$G$9+СВЦЭМ!$D$10+'СЕТ СН'!$G$6-'СЕТ СН'!$G$19</f>
        <v>1405.0349338100002</v>
      </c>
      <c r="J61" s="37">
        <f>SUMIFS(СВЦЭМ!$C$34:$C$777,СВЦЭМ!$A$34:$A$777,$A61,СВЦЭМ!$B$34:$B$777,J$47)+'СЕТ СН'!$G$9+СВЦЭМ!$D$10+'СЕТ СН'!$G$6-'СЕТ СН'!$G$19</f>
        <v>1343.9337681000002</v>
      </c>
      <c r="K61" s="37">
        <f>SUMIFS(СВЦЭМ!$C$34:$C$777,СВЦЭМ!$A$34:$A$777,$A61,СВЦЭМ!$B$34:$B$777,K$47)+'СЕТ СН'!$G$9+СВЦЭМ!$D$10+'СЕТ СН'!$G$6-'СЕТ СН'!$G$19</f>
        <v>1290.8068993100001</v>
      </c>
      <c r="L61" s="37">
        <f>SUMIFS(СВЦЭМ!$C$34:$C$777,СВЦЭМ!$A$34:$A$777,$A61,СВЦЭМ!$B$34:$B$777,L$47)+'СЕТ СН'!$G$9+СВЦЭМ!$D$10+'СЕТ СН'!$G$6-'СЕТ СН'!$G$19</f>
        <v>1219.3293165800001</v>
      </c>
      <c r="M61" s="37">
        <f>SUMIFS(СВЦЭМ!$C$34:$C$777,СВЦЭМ!$A$34:$A$777,$A61,СВЦЭМ!$B$34:$B$777,M$47)+'СЕТ СН'!$G$9+СВЦЭМ!$D$10+'СЕТ СН'!$G$6-'СЕТ СН'!$G$19</f>
        <v>1204.7642091499999</v>
      </c>
      <c r="N61" s="37">
        <f>SUMIFS(СВЦЭМ!$C$34:$C$777,СВЦЭМ!$A$34:$A$777,$A61,СВЦЭМ!$B$34:$B$777,N$47)+'СЕТ СН'!$G$9+СВЦЭМ!$D$10+'СЕТ СН'!$G$6-'СЕТ СН'!$G$19</f>
        <v>1214.4390514300001</v>
      </c>
      <c r="O61" s="37">
        <f>SUMIFS(СВЦЭМ!$C$34:$C$777,СВЦЭМ!$A$34:$A$777,$A61,СВЦЭМ!$B$34:$B$777,O$47)+'СЕТ СН'!$G$9+СВЦЭМ!$D$10+'СЕТ СН'!$G$6-'СЕТ СН'!$G$19</f>
        <v>1210.7257897100001</v>
      </c>
      <c r="P61" s="37">
        <f>SUMIFS(СВЦЭМ!$C$34:$C$777,СВЦЭМ!$A$34:$A$777,$A61,СВЦЭМ!$B$34:$B$777,P$47)+'СЕТ СН'!$G$9+СВЦЭМ!$D$10+'СЕТ СН'!$G$6-'СЕТ СН'!$G$19</f>
        <v>1242.1937640799999</v>
      </c>
      <c r="Q61" s="37">
        <f>SUMIFS(СВЦЭМ!$C$34:$C$777,СВЦЭМ!$A$34:$A$777,$A61,СВЦЭМ!$B$34:$B$777,Q$47)+'СЕТ СН'!$G$9+СВЦЭМ!$D$10+'СЕТ СН'!$G$6-'СЕТ СН'!$G$19</f>
        <v>1243.71623785</v>
      </c>
      <c r="R61" s="37">
        <f>SUMIFS(СВЦЭМ!$C$34:$C$777,СВЦЭМ!$A$34:$A$777,$A61,СВЦЭМ!$B$34:$B$777,R$47)+'СЕТ СН'!$G$9+СВЦЭМ!$D$10+'СЕТ СН'!$G$6-'СЕТ СН'!$G$19</f>
        <v>1240.7131689200003</v>
      </c>
      <c r="S61" s="37">
        <f>SUMIFS(СВЦЭМ!$C$34:$C$777,СВЦЭМ!$A$34:$A$777,$A61,СВЦЭМ!$B$34:$B$777,S$47)+'СЕТ СН'!$G$9+СВЦЭМ!$D$10+'СЕТ СН'!$G$6-'СЕТ СН'!$G$19</f>
        <v>1214.4977946700001</v>
      </c>
      <c r="T61" s="37">
        <f>SUMIFS(СВЦЭМ!$C$34:$C$777,СВЦЭМ!$A$34:$A$777,$A61,СВЦЭМ!$B$34:$B$777,T$47)+'СЕТ СН'!$G$9+СВЦЭМ!$D$10+'СЕТ СН'!$G$6-'СЕТ СН'!$G$19</f>
        <v>1193.30800957</v>
      </c>
      <c r="U61" s="37">
        <f>SUMIFS(СВЦЭМ!$C$34:$C$777,СВЦЭМ!$A$34:$A$777,$A61,СВЦЭМ!$B$34:$B$777,U$47)+'СЕТ СН'!$G$9+СВЦЭМ!$D$10+'СЕТ СН'!$G$6-'СЕТ СН'!$G$19</f>
        <v>1198.9306969800002</v>
      </c>
      <c r="V61" s="37">
        <f>SUMIFS(СВЦЭМ!$C$34:$C$777,СВЦЭМ!$A$34:$A$777,$A61,СВЦЭМ!$B$34:$B$777,V$47)+'СЕТ СН'!$G$9+СВЦЭМ!$D$10+'СЕТ СН'!$G$6-'СЕТ СН'!$G$19</f>
        <v>1214.9967829600002</v>
      </c>
      <c r="W61" s="37">
        <f>SUMIFS(СВЦЭМ!$C$34:$C$777,СВЦЭМ!$A$34:$A$777,$A61,СВЦЭМ!$B$34:$B$777,W$47)+'СЕТ СН'!$G$9+СВЦЭМ!$D$10+'СЕТ СН'!$G$6-'СЕТ СН'!$G$19</f>
        <v>1268.28548075</v>
      </c>
      <c r="X61" s="37">
        <f>SUMIFS(СВЦЭМ!$C$34:$C$777,СВЦЭМ!$A$34:$A$777,$A61,СВЦЭМ!$B$34:$B$777,X$47)+'СЕТ СН'!$G$9+СВЦЭМ!$D$10+'СЕТ СН'!$G$6-'СЕТ СН'!$G$19</f>
        <v>1331.6839674900002</v>
      </c>
      <c r="Y61" s="37">
        <f>SUMIFS(СВЦЭМ!$C$34:$C$777,СВЦЭМ!$A$34:$A$777,$A61,СВЦЭМ!$B$34:$B$777,Y$47)+'СЕТ СН'!$G$9+СВЦЭМ!$D$10+'СЕТ СН'!$G$6-'СЕТ СН'!$G$19</f>
        <v>1409.8683596800001</v>
      </c>
    </row>
    <row r="62" spans="1:25" ht="15.75" x14ac:dyDescent="0.2">
      <c r="A62" s="36">
        <f t="shared" si="1"/>
        <v>43084</v>
      </c>
      <c r="B62" s="37">
        <f>SUMIFS(СВЦЭМ!$C$34:$C$777,СВЦЭМ!$A$34:$A$777,$A62,СВЦЭМ!$B$34:$B$777,B$47)+'СЕТ СН'!$G$9+СВЦЭМ!$D$10+'СЕТ СН'!$G$6-'СЕТ СН'!$G$19</f>
        <v>1433.6514474400001</v>
      </c>
      <c r="C62" s="37">
        <f>SUMIFS(СВЦЭМ!$C$34:$C$777,СВЦЭМ!$A$34:$A$777,$A62,СВЦЭМ!$B$34:$B$777,C$47)+'СЕТ СН'!$G$9+СВЦЭМ!$D$10+'СЕТ СН'!$G$6-'СЕТ СН'!$G$19</f>
        <v>1417.3001280800001</v>
      </c>
      <c r="D62" s="37">
        <f>SUMIFS(СВЦЭМ!$C$34:$C$777,СВЦЭМ!$A$34:$A$777,$A62,СВЦЭМ!$B$34:$B$777,D$47)+'СЕТ СН'!$G$9+СВЦЭМ!$D$10+'СЕТ СН'!$G$6-'СЕТ СН'!$G$19</f>
        <v>1384.2212740300001</v>
      </c>
      <c r="E62" s="37">
        <f>SUMIFS(СВЦЭМ!$C$34:$C$777,СВЦЭМ!$A$34:$A$777,$A62,СВЦЭМ!$B$34:$B$777,E$47)+'СЕТ СН'!$G$9+СВЦЭМ!$D$10+'СЕТ СН'!$G$6-'СЕТ СН'!$G$19</f>
        <v>1399.6588823900001</v>
      </c>
      <c r="F62" s="37">
        <f>SUMIFS(СВЦЭМ!$C$34:$C$777,СВЦЭМ!$A$34:$A$777,$A62,СВЦЭМ!$B$34:$B$777,F$47)+'СЕТ СН'!$G$9+СВЦЭМ!$D$10+'СЕТ СН'!$G$6-'СЕТ СН'!$G$19</f>
        <v>1487.4282556100002</v>
      </c>
      <c r="G62" s="37">
        <f>SUMIFS(СВЦЭМ!$C$34:$C$777,СВЦЭМ!$A$34:$A$777,$A62,СВЦЭМ!$B$34:$B$777,G$47)+'СЕТ СН'!$G$9+СВЦЭМ!$D$10+'СЕТ СН'!$G$6-'СЕТ СН'!$G$19</f>
        <v>1515.5409095499999</v>
      </c>
      <c r="H62" s="37">
        <f>SUMIFS(СВЦЭМ!$C$34:$C$777,СВЦЭМ!$A$34:$A$777,$A62,СВЦЭМ!$B$34:$B$777,H$47)+'СЕТ СН'!$G$9+СВЦЭМ!$D$10+'СЕТ СН'!$G$6-'СЕТ СН'!$G$19</f>
        <v>1462.55519374</v>
      </c>
      <c r="I62" s="37">
        <f>SUMIFS(СВЦЭМ!$C$34:$C$777,СВЦЭМ!$A$34:$A$777,$A62,СВЦЭМ!$B$34:$B$777,I$47)+'СЕТ СН'!$G$9+СВЦЭМ!$D$10+'СЕТ СН'!$G$6-'СЕТ СН'!$G$19</f>
        <v>1380.2049662900001</v>
      </c>
      <c r="J62" s="37">
        <f>SUMIFS(СВЦЭМ!$C$34:$C$777,СВЦЭМ!$A$34:$A$777,$A62,СВЦЭМ!$B$34:$B$777,J$47)+'СЕТ СН'!$G$9+СВЦЭМ!$D$10+'СЕТ СН'!$G$6-'СЕТ СН'!$G$19</f>
        <v>1339.8994198400001</v>
      </c>
      <c r="K62" s="37">
        <f>SUMIFS(СВЦЭМ!$C$34:$C$777,СВЦЭМ!$A$34:$A$777,$A62,СВЦЭМ!$B$34:$B$777,K$47)+'СЕТ СН'!$G$9+СВЦЭМ!$D$10+'СЕТ СН'!$G$6-'СЕТ СН'!$G$19</f>
        <v>1283.01593688</v>
      </c>
      <c r="L62" s="37">
        <f>SUMIFS(СВЦЭМ!$C$34:$C$777,СВЦЭМ!$A$34:$A$777,$A62,СВЦЭМ!$B$34:$B$777,L$47)+'СЕТ СН'!$G$9+СВЦЭМ!$D$10+'СЕТ СН'!$G$6-'СЕТ СН'!$G$19</f>
        <v>1220.0599496500001</v>
      </c>
      <c r="M62" s="37">
        <f>SUMIFS(СВЦЭМ!$C$34:$C$777,СВЦЭМ!$A$34:$A$777,$A62,СВЦЭМ!$B$34:$B$777,M$47)+'СЕТ СН'!$G$9+СВЦЭМ!$D$10+'СЕТ СН'!$G$6-'СЕТ СН'!$G$19</f>
        <v>1199.3918633300002</v>
      </c>
      <c r="N62" s="37">
        <f>SUMIFS(СВЦЭМ!$C$34:$C$777,СВЦЭМ!$A$34:$A$777,$A62,СВЦЭМ!$B$34:$B$777,N$47)+'СЕТ СН'!$G$9+СВЦЭМ!$D$10+'СЕТ СН'!$G$6-'СЕТ СН'!$G$19</f>
        <v>1204.8089076200001</v>
      </c>
      <c r="O62" s="37">
        <f>SUMIFS(СВЦЭМ!$C$34:$C$777,СВЦЭМ!$A$34:$A$777,$A62,СВЦЭМ!$B$34:$B$777,O$47)+'СЕТ СН'!$G$9+СВЦЭМ!$D$10+'СЕТ СН'!$G$6-'СЕТ СН'!$G$19</f>
        <v>1221.66956985</v>
      </c>
      <c r="P62" s="37">
        <f>SUMIFS(СВЦЭМ!$C$34:$C$777,СВЦЭМ!$A$34:$A$777,$A62,СВЦЭМ!$B$34:$B$777,P$47)+'СЕТ СН'!$G$9+СВЦЭМ!$D$10+'СЕТ СН'!$G$6-'СЕТ СН'!$G$19</f>
        <v>1247.3756933700001</v>
      </c>
      <c r="Q62" s="37">
        <f>SUMIFS(СВЦЭМ!$C$34:$C$777,СВЦЭМ!$A$34:$A$777,$A62,СВЦЭМ!$B$34:$B$777,Q$47)+'СЕТ СН'!$G$9+СВЦЭМ!$D$10+'СЕТ СН'!$G$6-'СЕТ СН'!$G$19</f>
        <v>1251.8511941900001</v>
      </c>
      <c r="R62" s="37">
        <f>SUMIFS(СВЦЭМ!$C$34:$C$777,СВЦЭМ!$A$34:$A$777,$A62,СВЦЭМ!$B$34:$B$777,R$47)+'СЕТ СН'!$G$9+СВЦЭМ!$D$10+'СЕТ СН'!$G$6-'СЕТ СН'!$G$19</f>
        <v>1253.0378465599999</v>
      </c>
      <c r="S62" s="37">
        <f>SUMIFS(СВЦЭМ!$C$34:$C$777,СВЦЭМ!$A$34:$A$777,$A62,СВЦЭМ!$B$34:$B$777,S$47)+'СЕТ СН'!$G$9+СВЦЭМ!$D$10+'СЕТ СН'!$G$6-'СЕТ СН'!$G$19</f>
        <v>1229.4298342600002</v>
      </c>
      <c r="T62" s="37">
        <f>SUMIFS(СВЦЭМ!$C$34:$C$777,СВЦЭМ!$A$34:$A$777,$A62,СВЦЭМ!$B$34:$B$777,T$47)+'СЕТ СН'!$G$9+СВЦЭМ!$D$10+'СЕТ СН'!$G$6-'СЕТ СН'!$G$19</f>
        <v>1198.2263973500001</v>
      </c>
      <c r="U62" s="37">
        <f>SUMIFS(СВЦЭМ!$C$34:$C$777,СВЦЭМ!$A$34:$A$777,$A62,СВЦЭМ!$B$34:$B$777,U$47)+'СЕТ СН'!$G$9+СВЦЭМ!$D$10+'СЕТ СН'!$G$6-'СЕТ СН'!$G$19</f>
        <v>1203.3644057600002</v>
      </c>
      <c r="V62" s="37">
        <f>SUMIFS(СВЦЭМ!$C$34:$C$777,СВЦЭМ!$A$34:$A$777,$A62,СВЦЭМ!$B$34:$B$777,V$47)+'СЕТ СН'!$G$9+СВЦЭМ!$D$10+'СЕТ СН'!$G$6-'СЕТ СН'!$G$19</f>
        <v>1221.0691234100002</v>
      </c>
      <c r="W62" s="37">
        <f>SUMIFS(СВЦЭМ!$C$34:$C$777,СВЦЭМ!$A$34:$A$777,$A62,СВЦЭМ!$B$34:$B$777,W$47)+'СЕТ СН'!$G$9+СВЦЭМ!$D$10+'СЕТ СН'!$G$6-'СЕТ СН'!$G$19</f>
        <v>1275.15989145</v>
      </c>
      <c r="X62" s="37">
        <f>SUMIFS(СВЦЭМ!$C$34:$C$777,СВЦЭМ!$A$34:$A$777,$A62,СВЦЭМ!$B$34:$B$777,X$47)+'СЕТ СН'!$G$9+СВЦЭМ!$D$10+'СЕТ СН'!$G$6-'СЕТ СН'!$G$19</f>
        <v>1333.5439604600001</v>
      </c>
      <c r="Y62" s="37">
        <f>SUMIFS(СВЦЭМ!$C$34:$C$777,СВЦЭМ!$A$34:$A$777,$A62,СВЦЭМ!$B$34:$B$777,Y$47)+'СЕТ СН'!$G$9+СВЦЭМ!$D$10+'СЕТ СН'!$G$6-'СЕТ СН'!$G$19</f>
        <v>1412.9153796000001</v>
      </c>
    </row>
    <row r="63" spans="1:25" ht="15.75" x14ac:dyDescent="0.2">
      <c r="A63" s="36">
        <f t="shared" si="1"/>
        <v>43085</v>
      </c>
      <c r="B63" s="37">
        <f>SUMIFS(СВЦЭМ!$C$34:$C$777,СВЦЭМ!$A$34:$A$777,$A63,СВЦЭМ!$B$34:$B$777,B$47)+'СЕТ СН'!$G$9+СВЦЭМ!$D$10+'СЕТ СН'!$G$6-'СЕТ СН'!$G$19</f>
        <v>1440.43785301</v>
      </c>
      <c r="C63" s="37">
        <f>SUMIFS(СВЦЭМ!$C$34:$C$777,СВЦЭМ!$A$34:$A$777,$A63,СВЦЭМ!$B$34:$B$777,C$47)+'СЕТ СН'!$G$9+СВЦЭМ!$D$10+'СЕТ СН'!$G$6-'СЕТ СН'!$G$19</f>
        <v>1430.7869323700002</v>
      </c>
      <c r="D63" s="37">
        <f>SUMIFS(СВЦЭМ!$C$34:$C$777,СВЦЭМ!$A$34:$A$777,$A63,СВЦЭМ!$B$34:$B$777,D$47)+'СЕТ СН'!$G$9+СВЦЭМ!$D$10+'СЕТ СН'!$G$6-'СЕТ СН'!$G$19</f>
        <v>1412.5437405900002</v>
      </c>
      <c r="E63" s="37">
        <f>SUMIFS(СВЦЭМ!$C$34:$C$777,СВЦЭМ!$A$34:$A$777,$A63,СВЦЭМ!$B$34:$B$777,E$47)+'СЕТ СН'!$G$9+СВЦЭМ!$D$10+'СЕТ СН'!$G$6-'СЕТ СН'!$G$19</f>
        <v>1412.7597223400001</v>
      </c>
      <c r="F63" s="37">
        <f>SUMIFS(СВЦЭМ!$C$34:$C$777,СВЦЭМ!$A$34:$A$777,$A63,СВЦЭМ!$B$34:$B$777,F$47)+'СЕТ СН'!$G$9+СВЦЭМ!$D$10+'СЕТ СН'!$G$6-'СЕТ СН'!$G$19</f>
        <v>1411.89790365</v>
      </c>
      <c r="G63" s="37">
        <f>SUMIFS(СВЦЭМ!$C$34:$C$777,СВЦЭМ!$A$34:$A$777,$A63,СВЦЭМ!$B$34:$B$777,G$47)+'СЕТ СН'!$G$9+СВЦЭМ!$D$10+'СЕТ СН'!$G$6-'СЕТ СН'!$G$19</f>
        <v>1417.3742083000002</v>
      </c>
      <c r="H63" s="37">
        <f>SUMIFS(СВЦЭМ!$C$34:$C$777,СВЦЭМ!$A$34:$A$777,$A63,СВЦЭМ!$B$34:$B$777,H$47)+'СЕТ СН'!$G$9+СВЦЭМ!$D$10+'СЕТ СН'!$G$6-'СЕТ СН'!$G$19</f>
        <v>1405.6588019100002</v>
      </c>
      <c r="I63" s="37">
        <f>SUMIFS(СВЦЭМ!$C$34:$C$777,СВЦЭМ!$A$34:$A$777,$A63,СВЦЭМ!$B$34:$B$777,I$47)+'СЕТ СН'!$G$9+СВЦЭМ!$D$10+'СЕТ СН'!$G$6-'СЕТ СН'!$G$19</f>
        <v>1357.1157475800001</v>
      </c>
      <c r="J63" s="37">
        <f>SUMIFS(СВЦЭМ!$C$34:$C$777,СВЦЭМ!$A$34:$A$777,$A63,СВЦЭМ!$B$34:$B$777,J$47)+'СЕТ СН'!$G$9+СВЦЭМ!$D$10+'СЕТ СН'!$G$6-'СЕТ СН'!$G$19</f>
        <v>1343.6014023300002</v>
      </c>
      <c r="K63" s="37">
        <f>SUMIFS(СВЦЭМ!$C$34:$C$777,СВЦЭМ!$A$34:$A$777,$A63,СВЦЭМ!$B$34:$B$777,K$47)+'СЕТ СН'!$G$9+СВЦЭМ!$D$10+'СЕТ СН'!$G$6-'СЕТ СН'!$G$19</f>
        <v>1290.76906437</v>
      </c>
      <c r="L63" s="37">
        <f>SUMIFS(СВЦЭМ!$C$34:$C$777,СВЦЭМ!$A$34:$A$777,$A63,СВЦЭМ!$B$34:$B$777,L$47)+'СЕТ СН'!$G$9+СВЦЭМ!$D$10+'СЕТ СН'!$G$6-'СЕТ СН'!$G$19</f>
        <v>1226.3649792100002</v>
      </c>
      <c r="M63" s="37">
        <f>SUMIFS(СВЦЭМ!$C$34:$C$777,СВЦЭМ!$A$34:$A$777,$A63,СВЦЭМ!$B$34:$B$777,M$47)+'СЕТ СН'!$G$9+СВЦЭМ!$D$10+'СЕТ СН'!$G$6-'СЕТ СН'!$G$19</f>
        <v>1210.91220735</v>
      </c>
      <c r="N63" s="37">
        <f>SUMIFS(СВЦЭМ!$C$34:$C$777,СВЦЭМ!$A$34:$A$777,$A63,СВЦЭМ!$B$34:$B$777,N$47)+'СЕТ СН'!$G$9+СВЦЭМ!$D$10+'СЕТ СН'!$G$6-'СЕТ СН'!$G$19</f>
        <v>1222.85668986</v>
      </c>
      <c r="O63" s="37">
        <f>SUMIFS(СВЦЭМ!$C$34:$C$777,СВЦЭМ!$A$34:$A$777,$A63,СВЦЭМ!$B$34:$B$777,O$47)+'СЕТ СН'!$G$9+СВЦЭМ!$D$10+'СЕТ СН'!$G$6-'СЕТ СН'!$G$19</f>
        <v>1241.7885613300002</v>
      </c>
      <c r="P63" s="37">
        <f>SUMIFS(СВЦЭМ!$C$34:$C$777,СВЦЭМ!$A$34:$A$777,$A63,СВЦЭМ!$B$34:$B$777,P$47)+'СЕТ СН'!$G$9+СВЦЭМ!$D$10+'СЕТ СН'!$G$6-'СЕТ СН'!$G$19</f>
        <v>1253.49480664</v>
      </c>
      <c r="Q63" s="37">
        <f>SUMIFS(СВЦЭМ!$C$34:$C$777,СВЦЭМ!$A$34:$A$777,$A63,СВЦЭМ!$B$34:$B$777,Q$47)+'СЕТ СН'!$G$9+СВЦЭМ!$D$10+'СЕТ СН'!$G$6-'СЕТ СН'!$G$19</f>
        <v>1256.1067193400002</v>
      </c>
      <c r="R63" s="37">
        <f>SUMIFS(СВЦЭМ!$C$34:$C$777,СВЦЭМ!$A$34:$A$777,$A63,СВЦЭМ!$B$34:$B$777,R$47)+'СЕТ СН'!$G$9+СВЦЭМ!$D$10+'СЕТ СН'!$G$6-'СЕТ СН'!$G$19</f>
        <v>1253.18226394</v>
      </c>
      <c r="S63" s="37">
        <f>SUMIFS(СВЦЭМ!$C$34:$C$777,СВЦЭМ!$A$34:$A$777,$A63,СВЦЭМ!$B$34:$B$777,S$47)+'СЕТ СН'!$G$9+СВЦЭМ!$D$10+'СЕТ СН'!$G$6-'СЕТ СН'!$G$19</f>
        <v>1226.3821163300001</v>
      </c>
      <c r="T63" s="37">
        <f>SUMIFS(СВЦЭМ!$C$34:$C$777,СВЦЭМ!$A$34:$A$777,$A63,СВЦЭМ!$B$34:$B$777,T$47)+'СЕТ СН'!$G$9+СВЦЭМ!$D$10+'СЕТ СН'!$G$6-'СЕТ СН'!$G$19</f>
        <v>1201.6969510800002</v>
      </c>
      <c r="U63" s="37">
        <f>SUMIFS(СВЦЭМ!$C$34:$C$777,СВЦЭМ!$A$34:$A$777,$A63,СВЦЭМ!$B$34:$B$777,U$47)+'СЕТ СН'!$G$9+СВЦЭМ!$D$10+'СЕТ СН'!$G$6-'СЕТ СН'!$G$19</f>
        <v>1221.70770221</v>
      </c>
      <c r="V63" s="37">
        <f>SUMIFS(СВЦЭМ!$C$34:$C$777,СВЦЭМ!$A$34:$A$777,$A63,СВЦЭМ!$B$34:$B$777,V$47)+'СЕТ СН'!$G$9+СВЦЭМ!$D$10+'СЕТ СН'!$G$6-'СЕТ СН'!$G$19</f>
        <v>1240.5385075199999</v>
      </c>
      <c r="W63" s="37">
        <f>SUMIFS(СВЦЭМ!$C$34:$C$777,СВЦЭМ!$A$34:$A$777,$A63,СВЦЭМ!$B$34:$B$777,W$47)+'СЕТ СН'!$G$9+СВЦЭМ!$D$10+'СЕТ СН'!$G$6-'СЕТ СН'!$G$19</f>
        <v>1264.2222270700001</v>
      </c>
      <c r="X63" s="37">
        <f>SUMIFS(СВЦЭМ!$C$34:$C$777,СВЦЭМ!$A$34:$A$777,$A63,СВЦЭМ!$B$34:$B$777,X$47)+'СЕТ СН'!$G$9+СВЦЭМ!$D$10+'СЕТ СН'!$G$6-'СЕТ СН'!$G$19</f>
        <v>1326.48522686</v>
      </c>
      <c r="Y63" s="37">
        <f>SUMIFS(СВЦЭМ!$C$34:$C$777,СВЦЭМ!$A$34:$A$777,$A63,СВЦЭМ!$B$34:$B$777,Y$47)+'СЕТ СН'!$G$9+СВЦЭМ!$D$10+'СЕТ СН'!$G$6-'СЕТ СН'!$G$19</f>
        <v>1403.3771868600002</v>
      </c>
    </row>
    <row r="64" spans="1:25" ht="15.75" x14ac:dyDescent="0.2">
      <c r="A64" s="36">
        <f t="shared" si="1"/>
        <v>43086</v>
      </c>
      <c r="B64" s="37">
        <f>SUMIFS(СВЦЭМ!$C$34:$C$777,СВЦЭМ!$A$34:$A$777,$A64,СВЦЭМ!$B$34:$B$777,B$47)+'СЕТ СН'!$G$9+СВЦЭМ!$D$10+'СЕТ СН'!$G$6-'СЕТ СН'!$G$19</f>
        <v>1438.6526709700001</v>
      </c>
      <c r="C64" s="37">
        <f>SUMIFS(СВЦЭМ!$C$34:$C$777,СВЦЭМ!$A$34:$A$777,$A64,СВЦЭМ!$B$34:$B$777,C$47)+'СЕТ СН'!$G$9+СВЦЭМ!$D$10+'СЕТ СН'!$G$6-'СЕТ СН'!$G$19</f>
        <v>1418.7388017300002</v>
      </c>
      <c r="D64" s="37">
        <f>SUMIFS(СВЦЭМ!$C$34:$C$777,СВЦЭМ!$A$34:$A$777,$A64,СВЦЭМ!$B$34:$B$777,D$47)+'СЕТ СН'!$G$9+СВЦЭМ!$D$10+'СЕТ СН'!$G$6-'СЕТ СН'!$G$19</f>
        <v>1404.22819041</v>
      </c>
      <c r="E64" s="37">
        <f>SUMIFS(СВЦЭМ!$C$34:$C$777,СВЦЭМ!$A$34:$A$777,$A64,СВЦЭМ!$B$34:$B$777,E$47)+'СЕТ СН'!$G$9+СВЦЭМ!$D$10+'СЕТ СН'!$G$6-'СЕТ СН'!$G$19</f>
        <v>1402.0055246100001</v>
      </c>
      <c r="F64" s="37">
        <f>SUMIFS(СВЦЭМ!$C$34:$C$777,СВЦЭМ!$A$34:$A$777,$A64,СВЦЭМ!$B$34:$B$777,F$47)+'СЕТ СН'!$G$9+СВЦЭМ!$D$10+'СЕТ СН'!$G$6-'СЕТ СН'!$G$19</f>
        <v>1401.10990631</v>
      </c>
      <c r="G64" s="37">
        <f>SUMIFS(СВЦЭМ!$C$34:$C$777,СВЦЭМ!$A$34:$A$777,$A64,СВЦЭМ!$B$34:$B$777,G$47)+'СЕТ СН'!$G$9+СВЦЭМ!$D$10+'СЕТ СН'!$G$6-'СЕТ СН'!$G$19</f>
        <v>1405.37177109</v>
      </c>
      <c r="H64" s="37">
        <f>SUMIFS(СВЦЭМ!$C$34:$C$777,СВЦЭМ!$A$34:$A$777,$A64,СВЦЭМ!$B$34:$B$777,H$47)+'СЕТ СН'!$G$9+СВЦЭМ!$D$10+'СЕТ СН'!$G$6-'СЕТ СН'!$G$19</f>
        <v>1413.7257874700001</v>
      </c>
      <c r="I64" s="37">
        <f>SUMIFS(СВЦЭМ!$C$34:$C$777,СВЦЭМ!$A$34:$A$777,$A64,СВЦЭМ!$B$34:$B$777,I$47)+'СЕТ СН'!$G$9+СВЦЭМ!$D$10+'СЕТ СН'!$G$6-'СЕТ СН'!$G$19</f>
        <v>1426.9425377600001</v>
      </c>
      <c r="J64" s="37">
        <f>SUMIFS(СВЦЭМ!$C$34:$C$777,СВЦЭМ!$A$34:$A$777,$A64,СВЦЭМ!$B$34:$B$777,J$47)+'СЕТ СН'!$G$9+СВЦЭМ!$D$10+'СЕТ СН'!$G$6-'СЕТ СН'!$G$19</f>
        <v>1385.4598573100002</v>
      </c>
      <c r="K64" s="37">
        <f>SUMIFS(СВЦЭМ!$C$34:$C$777,СВЦЭМ!$A$34:$A$777,$A64,СВЦЭМ!$B$34:$B$777,K$47)+'СЕТ СН'!$G$9+СВЦЭМ!$D$10+'СЕТ СН'!$G$6-'СЕТ СН'!$G$19</f>
        <v>1294.25702972</v>
      </c>
      <c r="L64" s="37">
        <f>SUMIFS(СВЦЭМ!$C$34:$C$777,СВЦЭМ!$A$34:$A$777,$A64,СВЦЭМ!$B$34:$B$777,L$47)+'СЕТ СН'!$G$9+СВЦЭМ!$D$10+'СЕТ СН'!$G$6-'СЕТ СН'!$G$19</f>
        <v>1208.4012751400001</v>
      </c>
      <c r="M64" s="37">
        <f>SUMIFS(СВЦЭМ!$C$34:$C$777,СВЦЭМ!$A$34:$A$777,$A64,СВЦЭМ!$B$34:$B$777,M$47)+'СЕТ СН'!$G$9+СВЦЭМ!$D$10+'СЕТ СН'!$G$6-'СЕТ СН'!$G$19</f>
        <v>1193.6038763100003</v>
      </c>
      <c r="N64" s="37">
        <f>SUMIFS(СВЦЭМ!$C$34:$C$777,СВЦЭМ!$A$34:$A$777,$A64,СВЦЭМ!$B$34:$B$777,N$47)+'СЕТ СН'!$G$9+СВЦЭМ!$D$10+'СЕТ СН'!$G$6-'СЕТ СН'!$G$19</f>
        <v>1208.6186327200001</v>
      </c>
      <c r="O64" s="37">
        <f>SUMIFS(СВЦЭМ!$C$34:$C$777,СВЦЭМ!$A$34:$A$777,$A64,СВЦЭМ!$B$34:$B$777,O$47)+'СЕТ СН'!$G$9+СВЦЭМ!$D$10+'СЕТ СН'!$G$6-'СЕТ СН'!$G$19</f>
        <v>1213.2995621500002</v>
      </c>
      <c r="P64" s="37">
        <f>SUMIFS(СВЦЭМ!$C$34:$C$777,СВЦЭМ!$A$34:$A$777,$A64,СВЦЭМ!$B$34:$B$777,P$47)+'СЕТ СН'!$G$9+СВЦЭМ!$D$10+'СЕТ СН'!$G$6-'СЕТ СН'!$G$19</f>
        <v>1224.6060437500003</v>
      </c>
      <c r="Q64" s="37">
        <f>SUMIFS(СВЦЭМ!$C$34:$C$777,СВЦЭМ!$A$34:$A$777,$A64,СВЦЭМ!$B$34:$B$777,Q$47)+'СЕТ СН'!$G$9+СВЦЭМ!$D$10+'СЕТ СН'!$G$6-'СЕТ СН'!$G$19</f>
        <v>1230.91518449</v>
      </c>
      <c r="R64" s="37">
        <f>SUMIFS(СВЦЭМ!$C$34:$C$777,СВЦЭМ!$A$34:$A$777,$A64,СВЦЭМ!$B$34:$B$777,R$47)+'СЕТ СН'!$G$9+СВЦЭМ!$D$10+'СЕТ СН'!$G$6-'СЕТ СН'!$G$19</f>
        <v>1230.8889289300002</v>
      </c>
      <c r="S64" s="37">
        <f>SUMIFS(СВЦЭМ!$C$34:$C$777,СВЦЭМ!$A$34:$A$777,$A64,СВЦЭМ!$B$34:$B$777,S$47)+'СЕТ СН'!$G$9+СВЦЭМ!$D$10+'СЕТ СН'!$G$6-'СЕТ СН'!$G$19</f>
        <v>1197.25255967</v>
      </c>
      <c r="T64" s="37">
        <f>SUMIFS(СВЦЭМ!$C$34:$C$777,СВЦЭМ!$A$34:$A$777,$A64,СВЦЭМ!$B$34:$B$777,T$47)+'СЕТ СН'!$G$9+СВЦЭМ!$D$10+'СЕТ СН'!$G$6-'СЕТ СН'!$G$19</f>
        <v>1214.8936490600001</v>
      </c>
      <c r="U64" s="37">
        <f>SUMIFS(СВЦЭМ!$C$34:$C$777,СВЦЭМ!$A$34:$A$777,$A64,СВЦЭМ!$B$34:$B$777,U$47)+'СЕТ СН'!$G$9+СВЦЭМ!$D$10+'СЕТ СН'!$G$6-'СЕТ СН'!$G$19</f>
        <v>1220.3153410300001</v>
      </c>
      <c r="V64" s="37">
        <f>SUMIFS(СВЦЭМ!$C$34:$C$777,СВЦЭМ!$A$34:$A$777,$A64,СВЦЭМ!$B$34:$B$777,V$47)+'СЕТ СН'!$G$9+СВЦЭМ!$D$10+'СЕТ СН'!$G$6-'СЕТ СН'!$G$19</f>
        <v>1238.8869153800001</v>
      </c>
      <c r="W64" s="37">
        <f>SUMIFS(СВЦЭМ!$C$34:$C$777,СВЦЭМ!$A$34:$A$777,$A64,СВЦЭМ!$B$34:$B$777,W$47)+'СЕТ СН'!$G$9+СВЦЭМ!$D$10+'СЕТ СН'!$G$6-'СЕТ СН'!$G$19</f>
        <v>1287.2469449300002</v>
      </c>
      <c r="X64" s="37">
        <f>SUMIFS(СВЦЭМ!$C$34:$C$777,СВЦЭМ!$A$34:$A$777,$A64,СВЦЭМ!$B$34:$B$777,X$47)+'СЕТ СН'!$G$9+СВЦЭМ!$D$10+'СЕТ СН'!$G$6-'СЕТ СН'!$G$19</f>
        <v>1331.7344081900001</v>
      </c>
      <c r="Y64" s="37">
        <f>SUMIFS(СВЦЭМ!$C$34:$C$777,СВЦЭМ!$A$34:$A$777,$A64,СВЦЭМ!$B$34:$B$777,Y$47)+'СЕТ СН'!$G$9+СВЦЭМ!$D$10+'СЕТ СН'!$G$6-'СЕТ СН'!$G$19</f>
        <v>1373.0493601000001</v>
      </c>
    </row>
    <row r="65" spans="1:27" ht="15.75" x14ac:dyDescent="0.2">
      <c r="A65" s="36">
        <f t="shared" si="1"/>
        <v>43087</v>
      </c>
      <c r="B65" s="37">
        <f>SUMIFS(СВЦЭМ!$C$34:$C$777,СВЦЭМ!$A$34:$A$777,$A65,СВЦЭМ!$B$34:$B$777,B$47)+'СЕТ СН'!$G$9+СВЦЭМ!$D$10+'СЕТ СН'!$G$6-'СЕТ СН'!$G$19</f>
        <v>1431.4634068</v>
      </c>
      <c r="C65" s="37">
        <f>SUMIFS(СВЦЭМ!$C$34:$C$777,СВЦЭМ!$A$34:$A$777,$A65,СВЦЭМ!$B$34:$B$777,C$47)+'СЕТ СН'!$G$9+СВЦЭМ!$D$10+'СЕТ СН'!$G$6-'СЕТ СН'!$G$19</f>
        <v>1416.0754531100001</v>
      </c>
      <c r="D65" s="37">
        <f>SUMIFS(СВЦЭМ!$C$34:$C$777,СВЦЭМ!$A$34:$A$777,$A65,СВЦЭМ!$B$34:$B$777,D$47)+'СЕТ СН'!$G$9+СВЦЭМ!$D$10+'СЕТ СН'!$G$6-'СЕТ СН'!$G$19</f>
        <v>1404.3755815100001</v>
      </c>
      <c r="E65" s="37">
        <f>SUMIFS(СВЦЭМ!$C$34:$C$777,СВЦЭМ!$A$34:$A$777,$A65,СВЦЭМ!$B$34:$B$777,E$47)+'СЕТ СН'!$G$9+СВЦЭМ!$D$10+'СЕТ СН'!$G$6-'СЕТ СН'!$G$19</f>
        <v>1402.3814072800001</v>
      </c>
      <c r="F65" s="37">
        <f>SUMIFS(СВЦЭМ!$C$34:$C$777,СВЦЭМ!$A$34:$A$777,$A65,СВЦЭМ!$B$34:$B$777,F$47)+'СЕТ СН'!$G$9+СВЦЭМ!$D$10+'СЕТ СН'!$G$6-'СЕТ СН'!$G$19</f>
        <v>1402.5840539400001</v>
      </c>
      <c r="G65" s="37">
        <f>SUMIFS(СВЦЭМ!$C$34:$C$777,СВЦЭМ!$A$34:$A$777,$A65,СВЦЭМ!$B$34:$B$777,G$47)+'СЕТ СН'!$G$9+СВЦЭМ!$D$10+'СЕТ СН'!$G$6-'СЕТ СН'!$G$19</f>
        <v>1411.8628194800001</v>
      </c>
      <c r="H65" s="37">
        <f>SUMIFS(СВЦЭМ!$C$34:$C$777,СВЦЭМ!$A$34:$A$777,$A65,СВЦЭМ!$B$34:$B$777,H$47)+'СЕТ СН'!$G$9+СВЦЭМ!$D$10+'СЕТ СН'!$G$6-'СЕТ СН'!$G$19</f>
        <v>1429.0098982500001</v>
      </c>
      <c r="I65" s="37">
        <f>SUMIFS(СВЦЭМ!$C$34:$C$777,СВЦЭМ!$A$34:$A$777,$A65,СВЦЭМ!$B$34:$B$777,I$47)+'СЕТ СН'!$G$9+СВЦЭМ!$D$10+'СЕТ СН'!$G$6-'СЕТ СН'!$G$19</f>
        <v>1412.7895448100001</v>
      </c>
      <c r="J65" s="37">
        <f>SUMIFS(СВЦЭМ!$C$34:$C$777,СВЦЭМ!$A$34:$A$777,$A65,СВЦЭМ!$B$34:$B$777,J$47)+'СЕТ СН'!$G$9+СВЦЭМ!$D$10+'СЕТ СН'!$G$6-'СЕТ СН'!$G$19</f>
        <v>1351.82237618</v>
      </c>
      <c r="K65" s="37">
        <f>SUMIFS(СВЦЭМ!$C$34:$C$777,СВЦЭМ!$A$34:$A$777,$A65,СВЦЭМ!$B$34:$B$777,K$47)+'СЕТ СН'!$G$9+СВЦЭМ!$D$10+'СЕТ СН'!$G$6-'СЕТ СН'!$G$19</f>
        <v>1287.0253968400002</v>
      </c>
      <c r="L65" s="37">
        <f>SUMIFS(СВЦЭМ!$C$34:$C$777,СВЦЭМ!$A$34:$A$777,$A65,СВЦЭМ!$B$34:$B$777,L$47)+'СЕТ СН'!$G$9+СВЦЭМ!$D$10+'СЕТ СН'!$G$6-'СЕТ СН'!$G$19</f>
        <v>1221.0379029200001</v>
      </c>
      <c r="M65" s="37">
        <f>SUMIFS(СВЦЭМ!$C$34:$C$777,СВЦЭМ!$A$34:$A$777,$A65,СВЦЭМ!$B$34:$B$777,M$47)+'СЕТ СН'!$G$9+СВЦЭМ!$D$10+'СЕТ СН'!$G$6-'СЕТ СН'!$G$19</f>
        <v>1215.8205792599999</v>
      </c>
      <c r="N65" s="37">
        <f>SUMIFS(СВЦЭМ!$C$34:$C$777,СВЦЭМ!$A$34:$A$777,$A65,СВЦЭМ!$B$34:$B$777,N$47)+'СЕТ СН'!$G$9+СВЦЭМ!$D$10+'СЕТ СН'!$G$6-'СЕТ СН'!$G$19</f>
        <v>1233.1889411900002</v>
      </c>
      <c r="O65" s="37">
        <f>SUMIFS(СВЦЭМ!$C$34:$C$777,СВЦЭМ!$A$34:$A$777,$A65,СВЦЭМ!$B$34:$B$777,O$47)+'СЕТ СН'!$G$9+СВЦЭМ!$D$10+'СЕТ СН'!$G$6-'СЕТ СН'!$G$19</f>
        <v>1257.0325222900001</v>
      </c>
      <c r="P65" s="37">
        <f>SUMIFS(СВЦЭМ!$C$34:$C$777,СВЦЭМ!$A$34:$A$777,$A65,СВЦЭМ!$B$34:$B$777,P$47)+'СЕТ СН'!$G$9+СВЦЭМ!$D$10+'СЕТ СН'!$G$6-'СЕТ СН'!$G$19</f>
        <v>1262.2568105900002</v>
      </c>
      <c r="Q65" s="37">
        <f>SUMIFS(СВЦЭМ!$C$34:$C$777,СВЦЭМ!$A$34:$A$777,$A65,СВЦЭМ!$B$34:$B$777,Q$47)+'СЕТ СН'!$G$9+СВЦЭМ!$D$10+'СЕТ СН'!$G$6-'СЕТ СН'!$G$19</f>
        <v>1252.7403414000003</v>
      </c>
      <c r="R65" s="37">
        <f>SUMIFS(СВЦЭМ!$C$34:$C$777,СВЦЭМ!$A$34:$A$777,$A65,СВЦЭМ!$B$34:$B$777,R$47)+'СЕТ СН'!$G$9+СВЦЭМ!$D$10+'СЕТ СН'!$G$6-'СЕТ СН'!$G$19</f>
        <v>1251.42865428</v>
      </c>
      <c r="S65" s="37">
        <f>SUMIFS(СВЦЭМ!$C$34:$C$777,СВЦЭМ!$A$34:$A$777,$A65,СВЦЭМ!$B$34:$B$777,S$47)+'СЕТ СН'!$G$9+СВЦЭМ!$D$10+'СЕТ СН'!$G$6-'СЕТ СН'!$G$19</f>
        <v>1222.6375245800002</v>
      </c>
      <c r="T65" s="37">
        <f>SUMIFS(СВЦЭМ!$C$34:$C$777,СВЦЭМ!$A$34:$A$777,$A65,СВЦЭМ!$B$34:$B$777,T$47)+'СЕТ СН'!$G$9+СВЦЭМ!$D$10+'СЕТ СН'!$G$6-'СЕТ СН'!$G$19</f>
        <v>1208.1027134100002</v>
      </c>
      <c r="U65" s="37">
        <f>SUMIFS(СВЦЭМ!$C$34:$C$777,СВЦЭМ!$A$34:$A$777,$A65,СВЦЭМ!$B$34:$B$777,U$47)+'СЕТ СН'!$G$9+СВЦЭМ!$D$10+'СЕТ СН'!$G$6-'СЕТ СН'!$G$19</f>
        <v>1210.0294070400003</v>
      </c>
      <c r="V65" s="37">
        <f>SUMIFS(СВЦЭМ!$C$34:$C$777,СВЦЭМ!$A$34:$A$777,$A65,СВЦЭМ!$B$34:$B$777,V$47)+'СЕТ СН'!$G$9+СВЦЭМ!$D$10+'СЕТ СН'!$G$6-'СЕТ СН'!$G$19</f>
        <v>1221.24401887</v>
      </c>
      <c r="W65" s="37">
        <f>SUMIFS(СВЦЭМ!$C$34:$C$777,СВЦЭМ!$A$34:$A$777,$A65,СВЦЭМ!$B$34:$B$777,W$47)+'СЕТ СН'!$G$9+СВЦЭМ!$D$10+'СЕТ СН'!$G$6-'СЕТ СН'!$G$19</f>
        <v>1278.8479412400002</v>
      </c>
      <c r="X65" s="37">
        <f>SUMIFS(СВЦЭМ!$C$34:$C$777,СВЦЭМ!$A$34:$A$777,$A65,СВЦЭМ!$B$34:$B$777,X$47)+'СЕТ СН'!$G$9+СВЦЭМ!$D$10+'СЕТ СН'!$G$6-'СЕТ СН'!$G$19</f>
        <v>1343.4569939400001</v>
      </c>
      <c r="Y65" s="37">
        <f>SUMIFS(СВЦЭМ!$C$34:$C$777,СВЦЭМ!$A$34:$A$777,$A65,СВЦЭМ!$B$34:$B$777,Y$47)+'СЕТ СН'!$G$9+СВЦЭМ!$D$10+'СЕТ СН'!$G$6-'СЕТ СН'!$G$19</f>
        <v>1412.14215175</v>
      </c>
    </row>
    <row r="66" spans="1:27" ht="15.75" x14ac:dyDescent="0.2">
      <c r="A66" s="36">
        <f t="shared" si="1"/>
        <v>43088</v>
      </c>
      <c r="B66" s="37">
        <f>SUMIFS(СВЦЭМ!$C$34:$C$777,СВЦЭМ!$A$34:$A$777,$A66,СВЦЭМ!$B$34:$B$777,B$47)+'СЕТ СН'!$G$9+СВЦЭМ!$D$10+'СЕТ СН'!$G$6-'СЕТ СН'!$G$19</f>
        <v>1418.20609859</v>
      </c>
      <c r="C66" s="37">
        <f>SUMIFS(СВЦЭМ!$C$34:$C$777,СВЦЭМ!$A$34:$A$777,$A66,СВЦЭМ!$B$34:$B$777,C$47)+'СЕТ СН'!$G$9+СВЦЭМ!$D$10+'СЕТ СН'!$G$6-'СЕТ СН'!$G$19</f>
        <v>1422.2456240400002</v>
      </c>
      <c r="D66" s="37">
        <f>SUMIFS(СВЦЭМ!$C$34:$C$777,СВЦЭМ!$A$34:$A$777,$A66,СВЦЭМ!$B$34:$B$777,D$47)+'СЕТ СН'!$G$9+СВЦЭМ!$D$10+'СЕТ СН'!$G$6-'СЕТ СН'!$G$19</f>
        <v>1416.23493841</v>
      </c>
      <c r="E66" s="37">
        <f>SUMIFS(СВЦЭМ!$C$34:$C$777,СВЦЭМ!$A$34:$A$777,$A66,СВЦЭМ!$B$34:$B$777,E$47)+'СЕТ СН'!$G$9+СВЦЭМ!$D$10+'СЕТ СН'!$G$6-'СЕТ СН'!$G$19</f>
        <v>1413.60435293</v>
      </c>
      <c r="F66" s="37">
        <f>SUMIFS(СВЦЭМ!$C$34:$C$777,СВЦЭМ!$A$34:$A$777,$A66,СВЦЭМ!$B$34:$B$777,F$47)+'СЕТ СН'!$G$9+СВЦЭМ!$D$10+'СЕТ СН'!$G$6-'СЕТ СН'!$G$19</f>
        <v>1413.20974428</v>
      </c>
      <c r="G66" s="37">
        <f>SUMIFS(СВЦЭМ!$C$34:$C$777,СВЦЭМ!$A$34:$A$777,$A66,СВЦЭМ!$B$34:$B$777,G$47)+'СЕТ СН'!$G$9+СВЦЭМ!$D$10+'СЕТ СН'!$G$6-'СЕТ СН'!$G$19</f>
        <v>1415.98427743</v>
      </c>
      <c r="H66" s="37">
        <f>SUMIFS(СВЦЭМ!$C$34:$C$777,СВЦЭМ!$A$34:$A$777,$A66,СВЦЭМ!$B$34:$B$777,H$47)+'СЕТ СН'!$G$9+СВЦЭМ!$D$10+'СЕТ СН'!$G$6-'СЕТ СН'!$G$19</f>
        <v>1415.99034099</v>
      </c>
      <c r="I66" s="37">
        <f>SUMIFS(СВЦЭМ!$C$34:$C$777,СВЦЭМ!$A$34:$A$777,$A66,СВЦЭМ!$B$34:$B$777,I$47)+'СЕТ СН'!$G$9+СВЦЭМ!$D$10+'СЕТ СН'!$G$6-'СЕТ СН'!$G$19</f>
        <v>1358.13832662</v>
      </c>
      <c r="J66" s="37">
        <f>SUMIFS(СВЦЭМ!$C$34:$C$777,СВЦЭМ!$A$34:$A$777,$A66,СВЦЭМ!$B$34:$B$777,J$47)+'СЕТ СН'!$G$9+СВЦЭМ!$D$10+'СЕТ СН'!$G$6-'СЕТ СН'!$G$19</f>
        <v>1314.3586308500001</v>
      </c>
      <c r="K66" s="37">
        <f>SUMIFS(СВЦЭМ!$C$34:$C$777,СВЦЭМ!$A$34:$A$777,$A66,СВЦЭМ!$B$34:$B$777,K$47)+'СЕТ СН'!$G$9+СВЦЭМ!$D$10+'СЕТ СН'!$G$6-'СЕТ СН'!$G$19</f>
        <v>1246.7446371100002</v>
      </c>
      <c r="L66" s="37">
        <f>SUMIFS(СВЦЭМ!$C$34:$C$777,СВЦЭМ!$A$34:$A$777,$A66,СВЦЭМ!$B$34:$B$777,L$47)+'СЕТ СН'!$G$9+СВЦЭМ!$D$10+'СЕТ СН'!$G$6-'СЕТ СН'!$G$19</f>
        <v>1189.70878913</v>
      </c>
      <c r="M66" s="37">
        <f>SUMIFS(СВЦЭМ!$C$34:$C$777,СВЦЭМ!$A$34:$A$777,$A66,СВЦЭМ!$B$34:$B$777,M$47)+'СЕТ СН'!$G$9+СВЦЭМ!$D$10+'СЕТ СН'!$G$6-'СЕТ СН'!$G$19</f>
        <v>1180.1669735800001</v>
      </c>
      <c r="N66" s="37">
        <f>SUMIFS(СВЦЭМ!$C$34:$C$777,СВЦЭМ!$A$34:$A$777,$A66,СВЦЭМ!$B$34:$B$777,N$47)+'СЕТ СН'!$G$9+СВЦЭМ!$D$10+'СЕТ СН'!$G$6-'СЕТ СН'!$G$19</f>
        <v>1198.0539857700001</v>
      </c>
      <c r="O66" s="37">
        <f>SUMIFS(СВЦЭМ!$C$34:$C$777,СВЦЭМ!$A$34:$A$777,$A66,СВЦЭМ!$B$34:$B$777,O$47)+'СЕТ СН'!$G$9+СВЦЭМ!$D$10+'СЕТ СН'!$G$6-'СЕТ СН'!$G$19</f>
        <v>1196.96579941</v>
      </c>
      <c r="P66" s="37">
        <f>SUMIFS(СВЦЭМ!$C$34:$C$777,СВЦЭМ!$A$34:$A$777,$A66,СВЦЭМ!$B$34:$B$777,P$47)+'СЕТ СН'!$G$9+СВЦЭМ!$D$10+'СЕТ СН'!$G$6-'СЕТ СН'!$G$19</f>
        <v>1204.3485926800001</v>
      </c>
      <c r="Q66" s="37">
        <f>SUMIFS(СВЦЭМ!$C$34:$C$777,СВЦЭМ!$A$34:$A$777,$A66,СВЦЭМ!$B$34:$B$777,Q$47)+'СЕТ СН'!$G$9+СВЦЭМ!$D$10+'СЕТ СН'!$G$6-'СЕТ СН'!$G$19</f>
        <v>1208.2077247100001</v>
      </c>
      <c r="R66" s="37">
        <f>SUMIFS(СВЦЭМ!$C$34:$C$777,СВЦЭМ!$A$34:$A$777,$A66,СВЦЭМ!$B$34:$B$777,R$47)+'СЕТ СН'!$G$9+СВЦЭМ!$D$10+'СЕТ СН'!$G$6-'СЕТ СН'!$G$19</f>
        <v>1203.7006551100001</v>
      </c>
      <c r="S66" s="37">
        <f>SUMIFS(СВЦЭМ!$C$34:$C$777,СВЦЭМ!$A$34:$A$777,$A66,СВЦЭМ!$B$34:$B$777,S$47)+'СЕТ СН'!$G$9+СВЦЭМ!$D$10+'СЕТ СН'!$G$6-'СЕТ СН'!$G$19</f>
        <v>1182.1389696700001</v>
      </c>
      <c r="T66" s="37">
        <f>SUMIFS(СВЦЭМ!$C$34:$C$777,СВЦЭМ!$A$34:$A$777,$A66,СВЦЭМ!$B$34:$B$777,T$47)+'СЕТ СН'!$G$9+СВЦЭМ!$D$10+'СЕТ СН'!$G$6-'СЕТ СН'!$G$19</f>
        <v>1186.47362589</v>
      </c>
      <c r="U66" s="37">
        <f>SUMIFS(СВЦЭМ!$C$34:$C$777,СВЦЭМ!$A$34:$A$777,$A66,СВЦЭМ!$B$34:$B$777,U$47)+'СЕТ СН'!$G$9+СВЦЭМ!$D$10+'СЕТ СН'!$G$6-'СЕТ СН'!$G$19</f>
        <v>1186.08587147</v>
      </c>
      <c r="V66" s="37">
        <f>SUMIFS(СВЦЭМ!$C$34:$C$777,СВЦЭМ!$A$34:$A$777,$A66,СВЦЭМ!$B$34:$B$777,V$47)+'СЕТ СН'!$G$9+СВЦЭМ!$D$10+'СЕТ СН'!$G$6-'СЕТ СН'!$G$19</f>
        <v>1175.6583593600001</v>
      </c>
      <c r="W66" s="37">
        <f>SUMIFS(СВЦЭМ!$C$34:$C$777,СВЦЭМ!$A$34:$A$777,$A66,СВЦЭМ!$B$34:$B$777,W$47)+'СЕТ СН'!$G$9+СВЦЭМ!$D$10+'СЕТ СН'!$G$6-'СЕТ СН'!$G$19</f>
        <v>1222.0429420900002</v>
      </c>
      <c r="X66" s="37">
        <f>SUMIFS(СВЦЭМ!$C$34:$C$777,СВЦЭМ!$A$34:$A$777,$A66,СВЦЭМ!$B$34:$B$777,X$47)+'СЕТ СН'!$G$9+СВЦЭМ!$D$10+'СЕТ СН'!$G$6-'СЕТ СН'!$G$19</f>
        <v>1294.2617467600001</v>
      </c>
      <c r="Y66" s="37">
        <f>SUMIFS(СВЦЭМ!$C$34:$C$777,СВЦЭМ!$A$34:$A$777,$A66,СВЦЭМ!$B$34:$B$777,Y$47)+'СЕТ СН'!$G$9+СВЦЭМ!$D$10+'СЕТ СН'!$G$6-'СЕТ СН'!$G$19</f>
        <v>1374.2368732300001</v>
      </c>
    </row>
    <row r="67" spans="1:27" ht="15.75" x14ac:dyDescent="0.2">
      <c r="A67" s="36">
        <f t="shared" si="1"/>
        <v>43089</v>
      </c>
      <c r="B67" s="37">
        <f>SUMIFS(СВЦЭМ!$C$34:$C$777,СВЦЭМ!$A$34:$A$777,$A67,СВЦЭМ!$B$34:$B$777,B$47)+'СЕТ СН'!$G$9+СВЦЭМ!$D$10+'СЕТ СН'!$G$6-'СЕТ СН'!$G$19</f>
        <v>1397.7036919100001</v>
      </c>
      <c r="C67" s="37">
        <f>SUMIFS(СВЦЭМ!$C$34:$C$777,СВЦЭМ!$A$34:$A$777,$A67,СВЦЭМ!$B$34:$B$777,C$47)+'СЕТ СН'!$G$9+СВЦЭМ!$D$10+'СЕТ СН'!$G$6-'СЕТ СН'!$G$19</f>
        <v>1410.2326333200001</v>
      </c>
      <c r="D67" s="37">
        <f>SUMIFS(СВЦЭМ!$C$34:$C$777,СВЦЭМ!$A$34:$A$777,$A67,СВЦЭМ!$B$34:$B$777,D$47)+'СЕТ СН'!$G$9+СВЦЭМ!$D$10+'СЕТ СН'!$G$6-'СЕТ СН'!$G$19</f>
        <v>1409.88970466</v>
      </c>
      <c r="E67" s="37">
        <f>SUMIFS(СВЦЭМ!$C$34:$C$777,СВЦЭМ!$A$34:$A$777,$A67,СВЦЭМ!$B$34:$B$777,E$47)+'СЕТ СН'!$G$9+СВЦЭМ!$D$10+'СЕТ СН'!$G$6-'СЕТ СН'!$G$19</f>
        <v>1405.8363904800001</v>
      </c>
      <c r="F67" s="37">
        <f>SUMIFS(СВЦЭМ!$C$34:$C$777,СВЦЭМ!$A$34:$A$777,$A67,СВЦЭМ!$B$34:$B$777,F$47)+'СЕТ СН'!$G$9+СВЦЭМ!$D$10+'СЕТ СН'!$G$6-'СЕТ СН'!$G$19</f>
        <v>1404.63545363</v>
      </c>
      <c r="G67" s="37">
        <f>SUMIFS(СВЦЭМ!$C$34:$C$777,СВЦЭМ!$A$34:$A$777,$A67,СВЦЭМ!$B$34:$B$777,G$47)+'СЕТ СН'!$G$9+СВЦЭМ!$D$10+'СЕТ СН'!$G$6-'СЕТ СН'!$G$19</f>
        <v>1411.9838037500001</v>
      </c>
      <c r="H67" s="37">
        <f>SUMIFS(СВЦЭМ!$C$34:$C$777,СВЦЭМ!$A$34:$A$777,$A67,СВЦЭМ!$B$34:$B$777,H$47)+'СЕТ СН'!$G$9+СВЦЭМ!$D$10+'СЕТ СН'!$G$6-'СЕТ СН'!$G$19</f>
        <v>1412.6456677400001</v>
      </c>
      <c r="I67" s="37">
        <f>SUMIFS(СВЦЭМ!$C$34:$C$777,СВЦЭМ!$A$34:$A$777,$A67,СВЦЭМ!$B$34:$B$777,I$47)+'СЕТ СН'!$G$9+СВЦЭМ!$D$10+'СЕТ СН'!$G$6-'СЕТ СН'!$G$19</f>
        <v>1341.1291471500001</v>
      </c>
      <c r="J67" s="37">
        <f>SUMIFS(СВЦЭМ!$C$34:$C$777,СВЦЭМ!$A$34:$A$777,$A67,СВЦЭМ!$B$34:$B$777,J$47)+'СЕТ СН'!$G$9+СВЦЭМ!$D$10+'СЕТ СН'!$G$6-'СЕТ СН'!$G$19</f>
        <v>1341.0030945600001</v>
      </c>
      <c r="K67" s="37">
        <f>SUMIFS(СВЦЭМ!$C$34:$C$777,СВЦЭМ!$A$34:$A$777,$A67,СВЦЭМ!$B$34:$B$777,K$47)+'СЕТ СН'!$G$9+СВЦЭМ!$D$10+'СЕТ СН'!$G$6-'СЕТ СН'!$G$19</f>
        <v>1271.7674881700002</v>
      </c>
      <c r="L67" s="37">
        <f>SUMIFS(СВЦЭМ!$C$34:$C$777,СВЦЭМ!$A$34:$A$777,$A67,СВЦЭМ!$B$34:$B$777,L$47)+'СЕТ СН'!$G$9+СВЦЭМ!$D$10+'СЕТ СН'!$G$6-'СЕТ СН'!$G$19</f>
        <v>1202.8824646400001</v>
      </c>
      <c r="M67" s="37">
        <f>SUMIFS(СВЦЭМ!$C$34:$C$777,СВЦЭМ!$A$34:$A$777,$A67,СВЦЭМ!$B$34:$B$777,M$47)+'СЕТ СН'!$G$9+СВЦЭМ!$D$10+'СЕТ СН'!$G$6-'СЕТ СН'!$G$19</f>
        <v>1195.27335053</v>
      </c>
      <c r="N67" s="37">
        <f>SUMIFS(СВЦЭМ!$C$34:$C$777,СВЦЭМ!$A$34:$A$777,$A67,СВЦЭМ!$B$34:$B$777,N$47)+'СЕТ СН'!$G$9+СВЦЭМ!$D$10+'СЕТ СН'!$G$6-'СЕТ СН'!$G$19</f>
        <v>1217.7794275500003</v>
      </c>
      <c r="O67" s="37">
        <f>SUMIFS(СВЦЭМ!$C$34:$C$777,СВЦЭМ!$A$34:$A$777,$A67,СВЦЭМ!$B$34:$B$777,O$47)+'СЕТ СН'!$G$9+СВЦЭМ!$D$10+'СЕТ СН'!$G$6-'СЕТ СН'!$G$19</f>
        <v>1230.1006232400002</v>
      </c>
      <c r="P67" s="37">
        <f>SUMIFS(СВЦЭМ!$C$34:$C$777,СВЦЭМ!$A$34:$A$777,$A67,СВЦЭМ!$B$34:$B$777,P$47)+'СЕТ СН'!$G$9+СВЦЭМ!$D$10+'СЕТ СН'!$G$6-'СЕТ СН'!$G$19</f>
        <v>1236.1292520300001</v>
      </c>
      <c r="Q67" s="37">
        <f>SUMIFS(СВЦЭМ!$C$34:$C$777,СВЦЭМ!$A$34:$A$777,$A67,СВЦЭМ!$B$34:$B$777,Q$47)+'СЕТ СН'!$G$9+СВЦЭМ!$D$10+'СЕТ СН'!$G$6-'СЕТ СН'!$G$19</f>
        <v>1239.0973416100001</v>
      </c>
      <c r="R67" s="37">
        <f>SUMIFS(СВЦЭМ!$C$34:$C$777,СВЦЭМ!$A$34:$A$777,$A67,СВЦЭМ!$B$34:$B$777,R$47)+'СЕТ СН'!$G$9+СВЦЭМ!$D$10+'СЕТ СН'!$G$6-'СЕТ СН'!$G$19</f>
        <v>1238.3376774800001</v>
      </c>
      <c r="S67" s="37">
        <f>SUMIFS(СВЦЭМ!$C$34:$C$777,СВЦЭМ!$A$34:$A$777,$A67,СВЦЭМ!$B$34:$B$777,S$47)+'СЕТ СН'!$G$9+СВЦЭМ!$D$10+'СЕТ СН'!$G$6-'СЕТ СН'!$G$19</f>
        <v>1199.3960277400001</v>
      </c>
      <c r="T67" s="37">
        <f>SUMIFS(СВЦЭМ!$C$34:$C$777,СВЦЭМ!$A$34:$A$777,$A67,СВЦЭМ!$B$34:$B$777,T$47)+'СЕТ СН'!$G$9+СВЦЭМ!$D$10+'СЕТ СН'!$G$6-'СЕТ СН'!$G$19</f>
        <v>1161.0092467300001</v>
      </c>
      <c r="U67" s="37">
        <f>SUMIFS(СВЦЭМ!$C$34:$C$777,СВЦЭМ!$A$34:$A$777,$A67,СВЦЭМ!$B$34:$B$777,U$47)+'СЕТ СН'!$G$9+СВЦЭМ!$D$10+'СЕТ СН'!$G$6-'СЕТ СН'!$G$19</f>
        <v>1167.4689775500001</v>
      </c>
      <c r="V67" s="37">
        <f>SUMIFS(СВЦЭМ!$C$34:$C$777,СВЦЭМ!$A$34:$A$777,$A67,СВЦЭМ!$B$34:$B$777,V$47)+'СЕТ СН'!$G$9+СВЦЭМ!$D$10+'СЕТ СН'!$G$6-'СЕТ СН'!$G$19</f>
        <v>1177.5240444900001</v>
      </c>
      <c r="W67" s="37">
        <f>SUMIFS(СВЦЭМ!$C$34:$C$777,СВЦЭМ!$A$34:$A$777,$A67,СВЦЭМ!$B$34:$B$777,W$47)+'СЕТ СН'!$G$9+СВЦЭМ!$D$10+'СЕТ СН'!$G$6-'СЕТ СН'!$G$19</f>
        <v>1233.2873413300001</v>
      </c>
      <c r="X67" s="37">
        <f>SUMIFS(СВЦЭМ!$C$34:$C$777,СВЦЭМ!$A$34:$A$777,$A67,СВЦЭМ!$B$34:$B$777,X$47)+'СЕТ СН'!$G$9+СВЦЭМ!$D$10+'СЕТ СН'!$G$6-'СЕТ СН'!$G$19</f>
        <v>1266.2366103400002</v>
      </c>
      <c r="Y67" s="37">
        <f>SUMIFS(СВЦЭМ!$C$34:$C$777,СВЦЭМ!$A$34:$A$777,$A67,СВЦЭМ!$B$34:$B$777,Y$47)+'СЕТ СН'!$G$9+СВЦЭМ!$D$10+'СЕТ СН'!$G$6-'СЕТ СН'!$G$19</f>
        <v>1326.7467481800002</v>
      </c>
    </row>
    <row r="68" spans="1:27" ht="15.75" x14ac:dyDescent="0.2">
      <c r="A68" s="36">
        <f t="shared" si="1"/>
        <v>43090</v>
      </c>
      <c r="B68" s="37">
        <f>SUMIFS(СВЦЭМ!$C$34:$C$777,СВЦЭМ!$A$34:$A$777,$A68,СВЦЭМ!$B$34:$B$777,B$47)+'СЕТ СН'!$G$9+СВЦЭМ!$D$10+'СЕТ СН'!$G$6-'СЕТ СН'!$G$19</f>
        <v>1406.8977121600001</v>
      </c>
      <c r="C68" s="37">
        <f>SUMIFS(СВЦЭМ!$C$34:$C$777,СВЦЭМ!$A$34:$A$777,$A68,СВЦЭМ!$B$34:$B$777,C$47)+'СЕТ СН'!$G$9+СВЦЭМ!$D$10+'СЕТ СН'!$G$6-'СЕТ СН'!$G$19</f>
        <v>1451.7675279900002</v>
      </c>
      <c r="D68" s="37">
        <f>SUMIFS(СВЦЭМ!$C$34:$C$777,СВЦЭМ!$A$34:$A$777,$A68,СВЦЭМ!$B$34:$B$777,D$47)+'СЕТ СН'!$G$9+СВЦЭМ!$D$10+'СЕТ СН'!$G$6-'СЕТ СН'!$G$19</f>
        <v>1488.2364418100001</v>
      </c>
      <c r="E68" s="37">
        <f>SUMIFS(СВЦЭМ!$C$34:$C$777,СВЦЭМ!$A$34:$A$777,$A68,СВЦЭМ!$B$34:$B$777,E$47)+'СЕТ СН'!$G$9+СВЦЭМ!$D$10+'СЕТ СН'!$G$6-'СЕТ СН'!$G$19</f>
        <v>1497.3634706399998</v>
      </c>
      <c r="F68" s="37">
        <f>SUMIFS(СВЦЭМ!$C$34:$C$777,СВЦЭМ!$A$34:$A$777,$A68,СВЦЭМ!$B$34:$B$777,F$47)+'СЕТ СН'!$G$9+СВЦЭМ!$D$10+'СЕТ СН'!$G$6-'СЕТ СН'!$G$19</f>
        <v>1499.99661496</v>
      </c>
      <c r="G68" s="37">
        <f>SUMIFS(СВЦЭМ!$C$34:$C$777,СВЦЭМ!$A$34:$A$777,$A68,СВЦЭМ!$B$34:$B$777,G$47)+'СЕТ СН'!$G$9+СВЦЭМ!$D$10+'СЕТ СН'!$G$6-'СЕТ СН'!$G$19</f>
        <v>1480.85774227</v>
      </c>
      <c r="H68" s="37">
        <f>SUMIFS(СВЦЭМ!$C$34:$C$777,СВЦЭМ!$A$34:$A$777,$A68,СВЦЭМ!$B$34:$B$777,H$47)+'СЕТ СН'!$G$9+СВЦЭМ!$D$10+'СЕТ СН'!$G$6-'СЕТ СН'!$G$19</f>
        <v>1417.0867700600002</v>
      </c>
      <c r="I68" s="37">
        <f>SUMIFS(СВЦЭМ!$C$34:$C$777,СВЦЭМ!$A$34:$A$777,$A68,СВЦЭМ!$B$34:$B$777,I$47)+'СЕТ СН'!$G$9+СВЦЭМ!$D$10+'СЕТ СН'!$G$6-'СЕТ СН'!$G$19</f>
        <v>1351.7997989600001</v>
      </c>
      <c r="J68" s="37">
        <f>SUMIFS(СВЦЭМ!$C$34:$C$777,СВЦЭМ!$A$34:$A$777,$A68,СВЦЭМ!$B$34:$B$777,J$47)+'СЕТ СН'!$G$9+СВЦЭМ!$D$10+'СЕТ СН'!$G$6-'СЕТ СН'!$G$19</f>
        <v>1319.2522026400002</v>
      </c>
      <c r="K68" s="37">
        <f>SUMIFS(СВЦЭМ!$C$34:$C$777,СВЦЭМ!$A$34:$A$777,$A68,СВЦЭМ!$B$34:$B$777,K$47)+'СЕТ СН'!$G$9+СВЦЭМ!$D$10+'СЕТ СН'!$G$6-'СЕТ СН'!$G$19</f>
        <v>1264.4261411100001</v>
      </c>
      <c r="L68" s="37">
        <f>SUMIFS(СВЦЭМ!$C$34:$C$777,СВЦЭМ!$A$34:$A$777,$A68,СВЦЭМ!$B$34:$B$777,L$47)+'СЕТ СН'!$G$9+СВЦЭМ!$D$10+'СЕТ СН'!$G$6-'СЕТ СН'!$G$19</f>
        <v>1212.5259311400002</v>
      </c>
      <c r="M68" s="37">
        <f>SUMIFS(СВЦЭМ!$C$34:$C$777,СВЦЭМ!$A$34:$A$777,$A68,СВЦЭМ!$B$34:$B$777,M$47)+'СЕТ СН'!$G$9+СВЦЭМ!$D$10+'СЕТ СН'!$G$6-'СЕТ СН'!$G$19</f>
        <v>1195.42277257</v>
      </c>
      <c r="N68" s="37">
        <f>SUMIFS(СВЦЭМ!$C$34:$C$777,СВЦЭМ!$A$34:$A$777,$A68,СВЦЭМ!$B$34:$B$777,N$47)+'СЕТ СН'!$G$9+СВЦЭМ!$D$10+'СЕТ СН'!$G$6-'СЕТ СН'!$G$19</f>
        <v>1166.36224014</v>
      </c>
      <c r="O68" s="37">
        <f>SUMIFS(СВЦЭМ!$C$34:$C$777,СВЦЭМ!$A$34:$A$777,$A68,СВЦЭМ!$B$34:$B$777,O$47)+'СЕТ СН'!$G$9+СВЦЭМ!$D$10+'СЕТ СН'!$G$6-'СЕТ СН'!$G$19</f>
        <v>1155.3984380700001</v>
      </c>
      <c r="P68" s="37">
        <f>SUMIFS(СВЦЭМ!$C$34:$C$777,СВЦЭМ!$A$34:$A$777,$A68,СВЦЭМ!$B$34:$B$777,P$47)+'СЕТ СН'!$G$9+СВЦЭМ!$D$10+'СЕТ СН'!$G$6-'СЕТ СН'!$G$19</f>
        <v>1166.1663495499999</v>
      </c>
      <c r="Q68" s="37">
        <f>SUMIFS(СВЦЭМ!$C$34:$C$777,СВЦЭМ!$A$34:$A$777,$A68,СВЦЭМ!$B$34:$B$777,Q$47)+'СЕТ СН'!$G$9+СВЦЭМ!$D$10+'СЕТ СН'!$G$6-'СЕТ СН'!$G$19</f>
        <v>1172.70265038</v>
      </c>
      <c r="R68" s="37">
        <f>SUMIFS(СВЦЭМ!$C$34:$C$777,СВЦЭМ!$A$34:$A$777,$A68,СВЦЭМ!$B$34:$B$777,R$47)+'СЕТ СН'!$G$9+СВЦЭМ!$D$10+'СЕТ СН'!$G$6-'СЕТ СН'!$G$19</f>
        <v>1169.7453468300002</v>
      </c>
      <c r="S68" s="37">
        <f>SUMIFS(СВЦЭМ!$C$34:$C$777,СВЦЭМ!$A$34:$A$777,$A68,СВЦЭМ!$B$34:$B$777,S$47)+'СЕТ СН'!$G$9+СВЦЭМ!$D$10+'СЕТ СН'!$G$6-'СЕТ СН'!$G$19</f>
        <v>1129.6810369300001</v>
      </c>
      <c r="T68" s="37">
        <f>SUMIFS(СВЦЭМ!$C$34:$C$777,СВЦЭМ!$A$34:$A$777,$A68,СВЦЭМ!$B$34:$B$777,T$47)+'СЕТ СН'!$G$9+СВЦЭМ!$D$10+'СЕТ СН'!$G$6-'СЕТ СН'!$G$19</f>
        <v>1101.8392925800001</v>
      </c>
      <c r="U68" s="37">
        <f>SUMIFS(СВЦЭМ!$C$34:$C$777,СВЦЭМ!$A$34:$A$777,$A68,СВЦЭМ!$B$34:$B$777,U$47)+'СЕТ СН'!$G$9+СВЦЭМ!$D$10+'СЕТ СН'!$G$6-'СЕТ СН'!$G$19</f>
        <v>1107.7199568000001</v>
      </c>
      <c r="V68" s="37">
        <f>SUMIFS(СВЦЭМ!$C$34:$C$777,СВЦЭМ!$A$34:$A$777,$A68,СВЦЭМ!$B$34:$B$777,V$47)+'СЕТ СН'!$G$9+СВЦЭМ!$D$10+'СЕТ СН'!$G$6-'СЕТ СН'!$G$19</f>
        <v>1125.31989036</v>
      </c>
      <c r="W68" s="37">
        <f>SUMIFS(СВЦЭМ!$C$34:$C$777,СВЦЭМ!$A$34:$A$777,$A68,СВЦЭМ!$B$34:$B$777,W$47)+'СЕТ СН'!$G$9+СВЦЭМ!$D$10+'СЕТ СН'!$G$6-'СЕТ СН'!$G$19</f>
        <v>1187.2381870700001</v>
      </c>
      <c r="X68" s="37">
        <f>SUMIFS(СВЦЭМ!$C$34:$C$777,СВЦЭМ!$A$34:$A$777,$A68,СВЦЭМ!$B$34:$B$777,X$47)+'СЕТ СН'!$G$9+СВЦЭМ!$D$10+'СЕТ СН'!$G$6-'СЕТ СН'!$G$19</f>
        <v>1259.1290545900001</v>
      </c>
      <c r="Y68" s="37">
        <f>SUMIFS(СВЦЭМ!$C$34:$C$777,СВЦЭМ!$A$34:$A$777,$A68,СВЦЭМ!$B$34:$B$777,Y$47)+'СЕТ СН'!$G$9+СВЦЭМ!$D$10+'СЕТ СН'!$G$6-'СЕТ СН'!$G$19</f>
        <v>1336.65222193</v>
      </c>
    </row>
    <row r="69" spans="1:27" ht="15.75" x14ac:dyDescent="0.2">
      <c r="A69" s="36">
        <f t="shared" si="1"/>
        <v>43091</v>
      </c>
      <c r="B69" s="37">
        <f>SUMIFS(СВЦЭМ!$C$34:$C$777,СВЦЭМ!$A$34:$A$777,$A69,СВЦЭМ!$B$34:$B$777,B$47)+'СЕТ СН'!$G$9+СВЦЭМ!$D$10+'СЕТ СН'!$G$6-'СЕТ СН'!$G$19</f>
        <v>1426.2183826100002</v>
      </c>
      <c r="C69" s="37">
        <f>SUMIFS(СВЦЭМ!$C$34:$C$777,СВЦЭМ!$A$34:$A$777,$A69,СВЦЭМ!$B$34:$B$777,C$47)+'СЕТ СН'!$G$9+СВЦЭМ!$D$10+'СЕТ СН'!$G$6-'СЕТ СН'!$G$19</f>
        <v>1448.9252398800002</v>
      </c>
      <c r="D69" s="37">
        <f>SUMIFS(СВЦЭМ!$C$34:$C$777,СВЦЭМ!$A$34:$A$777,$A69,СВЦЭМ!$B$34:$B$777,D$47)+'СЕТ СН'!$G$9+СВЦЭМ!$D$10+'СЕТ СН'!$G$6-'СЕТ СН'!$G$19</f>
        <v>1467.18044783</v>
      </c>
      <c r="E69" s="37">
        <f>SUMIFS(СВЦЭМ!$C$34:$C$777,СВЦЭМ!$A$34:$A$777,$A69,СВЦЭМ!$B$34:$B$777,E$47)+'СЕТ СН'!$G$9+СВЦЭМ!$D$10+'СЕТ СН'!$G$6-'СЕТ СН'!$G$19</f>
        <v>1476.3308079500002</v>
      </c>
      <c r="F69" s="37">
        <f>SUMIFS(СВЦЭМ!$C$34:$C$777,СВЦЭМ!$A$34:$A$777,$A69,СВЦЭМ!$B$34:$B$777,F$47)+'СЕТ СН'!$G$9+СВЦЭМ!$D$10+'СЕТ СН'!$G$6-'СЕТ СН'!$G$19</f>
        <v>1479.6910113000004</v>
      </c>
      <c r="G69" s="37">
        <f>SUMIFS(СВЦЭМ!$C$34:$C$777,СВЦЭМ!$A$34:$A$777,$A69,СВЦЭМ!$B$34:$B$777,G$47)+'СЕТ СН'!$G$9+СВЦЭМ!$D$10+'СЕТ СН'!$G$6-'СЕТ СН'!$G$19</f>
        <v>1468.2878908900002</v>
      </c>
      <c r="H69" s="37">
        <f>SUMIFS(СВЦЭМ!$C$34:$C$777,СВЦЭМ!$A$34:$A$777,$A69,СВЦЭМ!$B$34:$B$777,H$47)+'СЕТ СН'!$G$9+СВЦЭМ!$D$10+'СЕТ СН'!$G$6-'СЕТ СН'!$G$19</f>
        <v>1409.4857670400002</v>
      </c>
      <c r="I69" s="37">
        <f>SUMIFS(СВЦЭМ!$C$34:$C$777,СВЦЭМ!$A$34:$A$777,$A69,СВЦЭМ!$B$34:$B$777,I$47)+'СЕТ СН'!$G$9+СВЦЭМ!$D$10+'СЕТ СН'!$G$6-'СЕТ СН'!$G$19</f>
        <v>1338.3834345100001</v>
      </c>
      <c r="J69" s="37">
        <f>SUMIFS(СВЦЭМ!$C$34:$C$777,СВЦЭМ!$A$34:$A$777,$A69,СВЦЭМ!$B$34:$B$777,J$47)+'СЕТ СН'!$G$9+СВЦЭМ!$D$10+'СЕТ СН'!$G$6-'СЕТ СН'!$G$19</f>
        <v>1290.13510204</v>
      </c>
      <c r="K69" s="37">
        <f>SUMIFS(СВЦЭМ!$C$34:$C$777,СВЦЭМ!$A$34:$A$777,$A69,СВЦЭМ!$B$34:$B$777,K$47)+'СЕТ СН'!$G$9+СВЦЭМ!$D$10+'СЕТ СН'!$G$6-'СЕТ СН'!$G$19</f>
        <v>1223.62668482</v>
      </c>
      <c r="L69" s="37">
        <f>SUMIFS(СВЦЭМ!$C$34:$C$777,СВЦЭМ!$A$34:$A$777,$A69,СВЦЭМ!$B$34:$B$777,L$47)+'СЕТ СН'!$G$9+СВЦЭМ!$D$10+'СЕТ СН'!$G$6-'СЕТ СН'!$G$19</f>
        <v>1166.7328957400002</v>
      </c>
      <c r="M69" s="37">
        <f>SUMIFS(СВЦЭМ!$C$34:$C$777,СВЦЭМ!$A$34:$A$777,$A69,СВЦЭМ!$B$34:$B$777,M$47)+'СЕТ СН'!$G$9+СВЦЭМ!$D$10+'СЕТ СН'!$G$6-'СЕТ СН'!$G$19</f>
        <v>1157.51970138</v>
      </c>
      <c r="N69" s="37">
        <f>SUMIFS(СВЦЭМ!$C$34:$C$777,СВЦЭМ!$A$34:$A$777,$A69,СВЦЭМ!$B$34:$B$777,N$47)+'СЕТ СН'!$G$9+СВЦЭМ!$D$10+'СЕТ СН'!$G$6-'СЕТ СН'!$G$19</f>
        <v>1178.92816668</v>
      </c>
      <c r="O69" s="37">
        <f>SUMIFS(СВЦЭМ!$C$34:$C$777,СВЦЭМ!$A$34:$A$777,$A69,СВЦЭМ!$B$34:$B$777,O$47)+'СЕТ СН'!$G$9+СВЦЭМ!$D$10+'СЕТ СН'!$G$6-'СЕТ СН'!$G$19</f>
        <v>1194.2382742700001</v>
      </c>
      <c r="P69" s="37">
        <f>SUMIFS(СВЦЭМ!$C$34:$C$777,СВЦЭМ!$A$34:$A$777,$A69,СВЦЭМ!$B$34:$B$777,P$47)+'СЕТ СН'!$G$9+СВЦЭМ!$D$10+'СЕТ СН'!$G$6-'СЕТ СН'!$G$19</f>
        <v>1205.70256468</v>
      </c>
      <c r="Q69" s="37">
        <f>SUMIFS(СВЦЭМ!$C$34:$C$777,СВЦЭМ!$A$34:$A$777,$A69,СВЦЭМ!$B$34:$B$777,Q$47)+'СЕТ СН'!$G$9+СВЦЭМ!$D$10+'СЕТ СН'!$G$6-'СЕТ СН'!$G$19</f>
        <v>1203.2629983700001</v>
      </c>
      <c r="R69" s="37">
        <f>SUMIFS(СВЦЭМ!$C$34:$C$777,СВЦЭМ!$A$34:$A$777,$A69,СВЦЭМ!$B$34:$B$777,R$47)+'СЕТ СН'!$G$9+СВЦЭМ!$D$10+'СЕТ СН'!$G$6-'СЕТ СН'!$G$19</f>
        <v>1203.161801</v>
      </c>
      <c r="S69" s="37">
        <f>SUMIFS(СВЦЭМ!$C$34:$C$777,СВЦЭМ!$A$34:$A$777,$A69,СВЦЭМ!$B$34:$B$777,S$47)+'СЕТ СН'!$G$9+СВЦЭМ!$D$10+'СЕТ СН'!$G$6-'СЕТ СН'!$G$19</f>
        <v>1180.8478161200001</v>
      </c>
      <c r="T69" s="37">
        <f>SUMIFS(СВЦЭМ!$C$34:$C$777,СВЦЭМ!$A$34:$A$777,$A69,СВЦЭМ!$B$34:$B$777,T$47)+'СЕТ СН'!$G$9+СВЦЭМ!$D$10+'СЕТ СН'!$G$6-'СЕТ СН'!$G$19</f>
        <v>1145.4505625900001</v>
      </c>
      <c r="U69" s="37">
        <f>SUMIFS(СВЦЭМ!$C$34:$C$777,СВЦЭМ!$A$34:$A$777,$A69,СВЦЭМ!$B$34:$B$777,U$47)+'СЕТ СН'!$G$9+СВЦЭМ!$D$10+'СЕТ СН'!$G$6-'СЕТ СН'!$G$19</f>
        <v>1151.2942909300002</v>
      </c>
      <c r="V69" s="37">
        <f>SUMIFS(СВЦЭМ!$C$34:$C$777,СВЦЭМ!$A$34:$A$777,$A69,СВЦЭМ!$B$34:$B$777,V$47)+'СЕТ СН'!$G$9+СВЦЭМ!$D$10+'СЕТ СН'!$G$6-'СЕТ СН'!$G$19</f>
        <v>1163.4290685800001</v>
      </c>
      <c r="W69" s="37">
        <f>SUMIFS(СВЦЭМ!$C$34:$C$777,СВЦЭМ!$A$34:$A$777,$A69,СВЦЭМ!$B$34:$B$777,W$47)+'СЕТ СН'!$G$9+СВЦЭМ!$D$10+'СЕТ СН'!$G$6-'СЕТ СН'!$G$19</f>
        <v>1216.8540662299999</v>
      </c>
      <c r="X69" s="37">
        <f>SUMIFS(СВЦЭМ!$C$34:$C$777,СВЦЭМ!$A$34:$A$777,$A69,СВЦЭМ!$B$34:$B$777,X$47)+'СЕТ СН'!$G$9+СВЦЭМ!$D$10+'СЕТ СН'!$G$6-'СЕТ СН'!$G$19</f>
        <v>1277.3186780100002</v>
      </c>
      <c r="Y69" s="37">
        <f>SUMIFS(СВЦЭМ!$C$34:$C$777,СВЦЭМ!$A$34:$A$777,$A69,СВЦЭМ!$B$34:$B$777,Y$47)+'СЕТ СН'!$G$9+СВЦЭМ!$D$10+'СЕТ СН'!$G$6-'СЕТ СН'!$G$19</f>
        <v>1348.5886318400001</v>
      </c>
    </row>
    <row r="70" spans="1:27" ht="15.75" x14ac:dyDescent="0.2">
      <c r="A70" s="36">
        <f t="shared" si="1"/>
        <v>43092</v>
      </c>
      <c r="B70" s="37">
        <f>SUMIFS(СВЦЭМ!$C$34:$C$777,СВЦЭМ!$A$34:$A$777,$A70,СВЦЭМ!$B$34:$B$777,B$47)+'СЕТ СН'!$G$9+СВЦЭМ!$D$10+'СЕТ СН'!$G$6-'СЕТ СН'!$G$19</f>
        <v>1393.43751382</v>
      </c>
      <c r="C70" s="37">
        <f>SUMIFS(СВЦЭМ!$C$34:$C$777,СВЦЭМ!$A$34:$A$777,$A70,СВЦЭМ!$B$34:$B$777,C$47)+'СЕТ СН'!$G$9+СВЦЭМ!$D$10+'СЕТ СН'!$G$6-'СЕТ СН'!$G$19</f>
        <v>1425.2059946900001</v>
      </c>
      <c r="D70" s="37">
        <f>SUMIFS(СВЦЭМ!$C$34:$C$777,СВЦЭМ!$A$34:$A$777,$A70,СВЦЭМ!$B$34:$B$777,D$47)+'СЕТ СН'!$G$9+СВЦЭМ!$D$10+'СЕТ СН'!$G$6-'СЕТ СН'!$G$19</f>
        <v>1456.7743539800001</v>
      </c>
      <c r="E70" s="37">
        <f>SUMIFS(СВЦЭМ!$C$34:$C$777,СВЦЭМ!$A$34:$A$777,$A70,СВЦЭМ!$B$34:$B$777,E$47)+'СЕТ СН'!$G$9+СВЦЭМ!$D$10+'СЕТ СН'!$G$6-'СЕТ СН'!$G$19</f>
        <v>1460.5341924900001</v>
      </c>
      <c r="F70" s="37">
        <f>SUMIFS(СВЦЭМ!$C$34:$C$777,СВЦЭМ!$A$34:$A$777,$A70,СВЦЭМ!$B$34:$B$777,F$47)+'СЕТ СН'!$G$9+СВЦЭМ!$D$10+'СЕТ СН'!$G$6-'СЕТ СН'!$G$19</f>
        <v>1464.1224410500001</v>
      </c>
      <c r="G70" s="37">
        <f>SUMIFS(СВЦЭМ!$C$34:$C$777,СВЦЭМ!$A$34:$A$777,$A70,СВЦЭМ!$B$34:$B$777,G$47)+'СЕТ СН'!$G$9+СВЦЭМ!$D$10+'СЕТ СН'!$G$6-'СЕТ СН'!$G$19</f>
        <v>1465.2300454900001</v>
      </c>
      <c r="H70" s="37">
        <f>SUMIFS(СВЦЭМ!$C$34:$C$777,СВЦЭМ!$A$34:$A$777,$A70,СВЦЭМ!$B$34:$B$777,H$47)+'СЕТ СН'!$G$9+СВЦЭМ!$D$10+'СЕТ СН'!$G$6-'СЕТ СН'!$G$19</f>
        <v>1457.4996518</v>
      </c>
      <c r="I70" s="37">
        <f>SUMIFS(СВЦЭМ!$C$34:$C$777,СВЦЭМ!$A$34:$A$777,$A70,СВЦЭМ!$B$34:$B$777,I$47)+'СЕТ СН'!$G$9+СВЦЭМ!$D$10+'СЕТ СН'!$G$6-'СЕТ СН'!$G$19</f>
        <v>1397.7751719100002</v>
      </c>
      <c r="J70" s="37">
        <f>SUMIFS(СВЦЭМ!$C$34:$C$777,СВЦЭМ!$A$34:$A$777,$A70,СВЦЭМ!$B$34:$B$777,J$47)+'СЕТ СН'!$G$9+СВЦЭМ!$D$10+'СЕТ СН'!$G$6-'СЕТ СН'!$G$19</f>
        <v>1325.7815331300001</v>
      </c>
      <c r="K70" s="37">
        <f>SUMIFS(СВЦЭМ!$C$34:$C$777,СВЦЭМ!$A$34:$A$777,$A70,СВЦЭМ!$B$34:$B$777,K$47)+'СЕТ СН'!$G$9+СВЦЭМ!$D$10+'СЕТ СН'!$G$6-'СЕТ СН'!$G$19</f>
        <v>1235.56128926</v>
      </c>
      <c r="L70" s="37">
        <f>SUMIFS(СВЦЭМ!$C$34:$C$777,СВЦЭМ!$A$34:$A$777,$A70,СВЦЭМ!$B$34:$B$777,L$47)+'СЕТ СН'!$G$9+СВЦЭМ!$D$10+'СЕТ СН'!$G$6-'СЕТ СН'!$G$19</f>
        <v>1155.7380405200001</v>
      </c>
      <c r="M70" s="37">
        <f>SUMIFS(СВЦЭМ!$C$34:$C$777,СВЦЭМ!$A$34:$A$777,$A70,СВЦЭМ!$B$34:$B$777,M$47)+'СЕТ СН'!$G$9+СВЦЭМ!$D$10+'СЕТ СН'!$G$6-'СЕТ СН'!$G$19</f>
        <v>1145.4168422800001</v>
      </c>
      <c r="N70" s="37">
        <f>SUMIFS(СВЦЭМ!$C$34:$C$777,СВЦЭМ!$A$34:$A$777,$A70,СВЦЭМ!$B$34:$B$777,N$47)+'СЕТ СН'!$G$9+СВЦЭМ!$D$10+'СЕТ СН'!$G$6-'СЕТ СН'!$G$19</f>
        <v>1162.4374685600001</v>
      </c>
      <c r="O70" s="37">
        <f>SUMIFS(СВЦЭМ!$C$34:$C$777,СВЦЭМ!$A$34:$A$777,$A70,СВЦЭМ!$B$34:$B$777,O$47)+'СЕТ СН'!$G$9+СВЦЭМ!$D$10+'СЕТ СН'!$G$6-'СЕТ СН'!$G$19</f>
        <v>1184.9274474900001</v>
      </c>
      <c r="P70" s="37">
        <f>SUMIFS(СВЦЭМ!$C$34:$C$777,СВЦЭМ!$A$34:$A$777,$A70,СВЦЭМ!$B$34:$B$777,P$47)+'СЕТ СН'!$G$9+СВЦЭМ!$D$10+'СЕТ СН'!$G$6-'СЕТ СН'!$G$19</f>
        <v>1199.8817140000001</v>
      </c>
      <c r="Q70" s="37">
        <f>SUMIFS(СВЦЭМ!$C$34:$C$777,СВЦЭМ!$A$34:$A$777,$A70,СВЦЭМ!$B$34:$B$777,Q$47)+'СЕТ СН'!$G$9+СВЦЭМ!$D$10+'СЕТ СН'!$G$6-'СЕТ СН'!$G$19</f>
        <v>1202.6993428800001</v>
      </c>
      <c r="R70" s="37">
        <f>SUMIFS(СВЦЭМ!$C$34:$C$777,СВЦЭМ!$A$34:$A$777,$A70,СВЦЭМ!$B$34:$B$777,R$47)+'СЕТ СН'!$G$9+СВЦЭМ!$D$10+'СЕТ СН'!$G$6-'СЕТ СН'!$G$19</f>
        <v>1200.1943187600002</v>
      </c>
      <c r="S70" s="37">
        <f>SUMIFS(СВЦЭМ!$C$34:$C$777,СВЦЭМ!$A$34:$A$777,$A70,СВЦЭМ!$B$34:$B$777,S$47)+'СЕТ СН'!$G$9+СВЦЭМ!$D$10+'СЕТ СН'!$G$6-'СЕТ СН'!$G$19</f>
        <v>1160.2649796000001</v>
      </c>
      <c r="T70" s="37">
        <f>SUMIFS(СВЦЭМ!$C$34:$C$777,СВЦЭМ!$A$34:$A$777,$A70,СВЦЭМ!$B$34:$B$777,T$47)+'СЕТ СН'!$G$9+СВЦЭМ!$D$10+'СЕТ СН'!$G$6-'СЕТ СН'!$G$19</f>
        <v>1127.9879846200001</v>
      </c>
      <c r="U70" s="37">
        <f>SUMIFS(СВЦЭМ!$C$34:$C$777,СВЦЭМ!$A$34:$A$777,$A70,СВЦЭМ!$B$34:$B$777,U$47)+'СЕТ СН'!$G$9+СВЦЭМ!$D$10+'СЕТ СН'!$G$6-'СЕТ СН'!$G$19</f>
        <v>1134.9316371900002</v>
      </c>
      <c r="V70" s="37">
        <f>SUMIFS(СВЦЭМ!$C$34:$C$777,СВЦЭМ!$A$34:$A$777,$A70,СВЦЭМ!$B$34:$B$777,V$47)+'СЕТ СН'!$G$9+СВЦЭМ!$D$10+'СЕТ СН'!$G$6-'СЕТ СН'!$G$19</f>
        <v>1154.6832385100001</v>
      </c>
      <c r="W70" s="37">
        <f>SUMIFS(СВЦЭМ!$C$34:$C$777,СВЦЭМ!$A$34:$A$777,$A70,СВЦЭМ!$B$34:$B$777,W$47)+'СЕТ СН'!$G$9+СВЦЭМ!$D$10+'СЕТ СН'!$G$6-'СЕТ СН'!$G$19</f>
        <v>1210.2942974</v>
      </c>
      <c r="X70" s="37">
        <f>SUMIFS(СВЦЭМ!$C$34:$C$777,СВЦЭМ!$A$34:$A$777,$A70,СВЦЭМ!$B$34:$B$777,X$47)+'СЕТ СН'!$G$9+СВЦЭМ!$D$10+'СЕТ СН'!$G$6-'СЕТ СН'!$G$19</f>
        <v>1275.8265770200001</v>
      </c>
      <c r="Y70" s="37">
        <f>SUMIFS(СВЦЭМ!$C$34:$C$777,СВЦЭМ!$A$34:$A$777,$A70,СВЦЭМ!$B$34:$B$777,Y$47)+'СЕТ СН'!$G$9+СВЦЭМ!$D$10+'СЕТ СН'!$G$6-'СЕТ СН'!$G$19</f>
        <v>1314.0393607800002</v>
      </c>
    </row>
    <row r="71" spans="1:27" ht="15.75" x14ac:dyDescent="0.2">
      <c r="A71" s="36">
        <f t="shared" si="1"/>
        <v>43093</v>
      </c>
      <c r="B71" s="37">
        <f>SUMIFS(СВЦЭМ!$C$34:$C$777,СВЦЭМ!$A$34:$A$777,$A71,СВЦЭМ!$B$34:$B$777,B$47)+'СЕТ СН'!$G$9+СВЦЭМ!$D$10+'СЕТ СН'!$G$6-'СЕТ СН'!$G$19</f>
        <v>1390.1774469900001</v>
      </c>
      <c r="C71" s="37">
        <f>SUMIFS(СВЦЭМ!$C$34:$C$777,СВЦЭМ!$A$34:$A$777,$A71,СВЦЭМ!$B$34:$B$777,C$47)+'СЕТ СН'!$G$9+СВЦЭМ!$D$10+'СЕТ СН'!$G$6-'СЕТ СН'!$G$19</f>
        <v>1422.0237779500001</v>
      </c>
      <c r="D71" s="37">
        <f>SUMIFS(СВЦЭМ!$C$34:$C$777,СВЦЭМ!$A$34:$A$777,$A71,СВЦЭМ!$B$34:$B$777,D$47)+'СЕТ СН'!$G$9+СВЦЭМ!$D$10+'СЕТ СН'!$G$6-'СЕТ СН'!$G$19</f>
        <v>1457.6143890300002</v>
      </c>
      <c r="E71" s="37">
        <f>SUMIFS(СВЦЭМ!$C$34:$C$777,СВЦЭМ!$A$34:$A$777,$A71,СВЦЭМ!$B$34:$B$777,E$47)+'СЕТ СН'!$G$9+СВЦЭМ!$D$10+'СЕТ СН'!$G$6-'СЕТ СН'!$G$19</f>
        <v>1460.59358535</v>
      </c>
      <c r="F71" s="37">
        <f>SUMIFS(СВЦЭМ!$C$34:$C$777,СВЦЭМ!$A$34:$A$777,$A71,СВЦЭМ!$B$34:$B$777,F$47)+'СЕТ СН'!$G$9+СВЦЭМ!$D$10+'СЕТ СН'!$G$6-'СЕТ СН'!$G$19</f>
        <v>1461.7650445100001</v>
      </c>
      <c r="G71" s="37">
        <f>SUMIFS(СВЦЭМ!$C$34:$C$777,СВЦЭМ!$A$34:$A$777,$A71,СВЦЭМ!$B$34:$B$777,G$47)+'СЕТ СН'!$G$9+СВЦЭМ!$D$10+'СЕТ СН'!$G$6-'СЕТ СН'!$G$19</f>
        <v>1462.7075996600001</v>
      </c>
      <c r="H71" s="37">
        <f>SUMIFS(СВЦЭМ!$C$34:$C$777,СВЦЭМ!$A$34:$A$777,$A71,СВЦЭМ!$B$34:$B$777,H$47)+'СЕТ СН'!$G$9+СВЦЭМ!$D$10+'СЕТ СН'!$G$6-'СЕТ СН'!$G$19</f>
        <v>1455.1821816000001</v>
      </c>
      <c r="I71" s="37">
        <f>SUMIFS(СВЦЭМ!$C$34:$C$777,СВЦЭМ!$A$34:$A$777,$A71,СВЦЭМ!$B$34:$B$777,I$47)+'СЕТ СН'!$G$9+СВЦЭМ!$D$10+'СЕТ СН'!$G$6-'СЕТ СН'!$G$19</f>
        <v>1409.6167709400002</v>
      </c>
      <c r="J71" s="37">
        <f>SUMIFS(СВЦЭМ!$C$34:$C$777,СВЦЭМ!$A$34:$A$777,$A71,СВЦЭМ!$B$34:$B$777,J$47)+'СЕТ СН'!$G$9+СВЦЭМ!$D$10+'СЕТ СН'!$G$6-'СЕТ СН'!$G$19</f>
        <v>1348.5989742900001</v>
      </c>
      <c r="K71" s="37">
        <f>SUMIFS(СВЦЭМ!$C$34:$C$777,СВЦЭМ!$A$34:$A$777,$A71,СВЦЭМ!$B$34:$B$777,K$47)+'СЕТ СН'!$G$9+СВЦЭМ!$D$10+'СЕТ СН'!$G$6-'СЕТ СН'!$G$19</f>
        <v>1253.5174427700001</v>
      </c>
      <c r="L71" s="37">
        <f>SUMIFS(СВЦЭМ!$C$34:$C$777,СВЦЭМ!$A$34:$A$777,$A71,СВЦЭМ!$B$34:$B$777,L$47)+'СЕТ СН'!$G$9+СВЦЭМ!$D$10+'СЕТ СН'!$G$6-'СЕТ СН'!$G$19</f>
        <v>1170.7367074000001</v>
      </c>
      <c r="M71" s="37">
        <f>SUMIFS(СВЦЭМ!$C$34:$C$777,СВЦЭМ!$A$34:$A$777,$A71,СВЦЭМ!$B$34:$B$777,M$47)+'СЕТ СН'!$G$9+СВЦЭМ!$D$10+'СЕТ СН'!$G$6-'СЕТ СН'!$G$19</f>
        <v>1149.60522345</v>
      </c>
      <c r="N71" s="37">
        <f>SUMIFS(СВЦЭМ!$C$34:$C$777,СВЦЭМ!$A$34:$A$777,$A71,СВЦЭМ!$B$34:$B$777,N$47)+'СЕТ СН'!$G$9+СВЦЭМ!$D$10+'СЕТ СН'!$G$6-'СЕТ СН'!$G$19</f>
        <v>1161.5694232100002</v>
      </c>
      <c r="O71" s="37">
        <f>SUMIFS(СВЦЭМ!$C$34:$C$777,СВЦЭМ!$A$34:$A$777,$A71,СВЦЭМ!$B$34:$B$777,O$47)+'СЕТ СН'!$G$9+СВЦЭМ!$D$10+'СЕТ СН'!$G$6-'СЕТ СН'!$G$19</f>
        <v>1173.8302371300001</v>
      </c>
      <c r="P71" s="37">
        <f>SUMIFS(СВЦЭМ!$C$34:$C$777,СВЦЭМ!$A$34:$A$777,$A71,СВЦЭМ!$B$34:$B$777,P$47)+'СЕТ СН'!$G$9+СВЦЭМ!$D$10+'СЕТ СН'!$G$6-'СЕТ СН'!$G$19</f>
        <v>1179.2703298900001</v>
      </c>
      <c r="Q71" s="37">
        <f>SUMIFS(СВЦЭМ!$C$34:$C$777,СВЦЭМ!$A$34:$A$777,$A71,СВЦЭМ!$B$34:$B$777,Q$47)+'СЕТ СН'!$G$9+СВЦЭМ!$D$10+'СЕТ СН'!$G$6-'СЕТ СН'!$G$19</f>
        <v>1181.83944696</v>
      </c>
      <c r="R71" s="37">
        <f>SUMIFS(СВЦЭМ!$C$34:$C$777,СВЦЭМ!$A$34:$A$777,$A71,СВЦЭМ!$B$34:$B$777,R$47)+'СЕТ СН'!$G$9+СВЦЭМ!$D$10+'СЕТ СН'!$G$6-'СЕТ СН'!$G$19</f>
        <v>1180.0027157700001</v>
      </c>
      <c r="S71" s="37">
        <f>SUMIFS(СВЦЭМ!$C$34:$C$777,СВЦЭМ!$A$34:$A$777,$A71,СВЦЭМ!$B$34:$B$777,S$47)+'СЕТ СН'!$G$9+СВЦЭМ!$D$10+'СЕТ СН'!$G$6-'СЕТ СН'!$G$19</f>
        <v>1146.3767425200001</v>
      </c>
      <c r="T71" s="37">
        <f>SUMIFS(СВЦЭМ!$C$34:$C$777,СВЦЭМ!$A$34:$A$777,$A71,СВЦЭМ!$B$34:$B$777,T$47)+'СЕТ СН'!$G$9+СВЦЭМ!$D$10+'СЕТ СН'!$G$6-'СЕТ СН'!$G$19</f>
        <v>1105.9963770300001</v>
      </c>
      <c r="U71" s="37">
        <f>SUMIFS(СВЦЭМ!$C$34:$C$777,СВЦЭМ!$A$34:$A$777,$A71,СВЦЭМ!$B$34:$B$777,U$47)+'СЕТ СН'!$G$9+СВЦЭМ!$D$10+'СЕТ СН'!$G$6-'СЕТ СН'!$G$19</f>
        <v>1110.7359677400002</v>
      </c>
      <c r="V71" s="37">
        <f>SUMIFS(СВЦЭМ!$C$34:$C$777,СВЦЭМ!$A$34:$A$777,$A71,СВЦЭМ!$B$34:$B$777,V$47)+'СЕТ СН'!$G$9+СВЦЭМ!$D$10+'СЕТ СН'!$G$6-'СЕТ СН'!$G$19</f>
        <v>1127.5052180800001</v>
      </c>
      <c r="W71" s="37">
        <f>SUMIFS(СВЦЭМ!$C$34:$C$777,СВЦЭМ!$A$34:$A$777,$A71,СВЦЭМ!$B$34:$B$777,W$47)+'СЕТ СН'!$G$9+СВЦЭМ!$D$10+'СЕТ СН'!$G$6-'СЕТ СН'!$G$19</f>
        <v>1181.8759875900002</v>
      </c>
      <c r="X71" s="37">
        <f>SUMIFS(СВЦЭМ!$C$34:$C$777,СВЦЭМ!$A$34:$A$777,$A71,СВЦЭМ!$B$34:$B$777,X$47)+'СЕТ СН'!$G$9+СВЦЭМ!$D$10+'СЕТ СН'!$G$6-'СЕТ СН'!$G$19</f>
        <v>1257.54356983</v>
      </c>
      <c r="Y71" s="37">
        <f>SUMIFS(СВЦЭМ!$C$34:$C$777,СВЦЭМ!$A$34:$A$777,$A71,СВЦЭМ!$B$34:$B$777,Y$47)+'СЕТ СН'!$G$9+СВЦЭМ!$D$10+'СЕТ СН'!$G$6-'СЕТ СН'!$G$19</f>
        <v>1327.3752468100001</v>
      </c>
    </row>
    <row r="72" spans="1:27" ht="15.75" x14ac:dyDescent="0.2">
      <c r="A72" s="36">
        <f t="shared" si="1"/>
        <v>43094</v>
      </c>
      <c r="B72" s="37">
        <f>SUMIFS(СВЦЭМ!$C$34:$C$777,СВЦЭМ!$A$34:$A$777,$A72,СВЦЭМ!$B$34:$B$777,B$47)+'СЕТ СН'!$G$9+СВЦЭМ!$D$10+'СЕТ СН'!$G$6-'СЕТ СН'!$G$19</f>
        <v>1418.2099367000001</v>
      </c>
      <c r="C72" s="37">
        <f>SUMIFS(СВЦЭМ!$C$34:$C$777,СВЦЭМ!$A$34:$A$777,$A72,СВЦЭМ!$B$34:$B$777,C$47)+'СЕТ СН'!$G$9+СВЦЭМ!$D$10+'СЕТ СН'!$G$6-'СЕТ СН'!$G$19</f>
        <v>1450.4867493500001</v>
      </c>
      <c r="D72" s="37">
        <f>SUMIFS(СВЦЭМ!$C$34:$C$777,СВЦЭМ!$A$34:$A$777,$A72,СВЦЭМ!$B$34:$B$777,D$47)+'СЕТ СН'!$G$9+СВЦЭМ!$D$10+'СЕТ СН'!$G$6-'СЕТ СН'!$G$19</f>
        <v>1492.6601799700002</v>
      </c>
      <c r="E72" s="37">
        <f>SUMIFS(СВЦЭМ!$C$34:$C$777,СВЦЭМ!$A$34:$A$777,$A72,СВЦЭМ!$B$34:$B$777,E$47)+'СЕТ СН'!$G$9+СВЦЭМ!$D$10+'СЕТ СН'!$G$6-'СЕТ СН'!$G$19</f>
        <v>1502.6752574299999</v>
      </c>
      <c r="F72" s="37">
        <f>SUMIFS(СВЦЭМ!$C$34:$C$777,СВЦЭМ!$A$34:$A$777,$A72,СВЦЭМ!$B$34:$B$777,F$47)+'СЕТ СН'!$G$9+СВЦЭМ!$D$10+'СЕТ СН'!$G$6-'СЕТ СН'!$G$19</f>
        <v>1503.1239976500001</v>
      </c>
      <c r="G72" s="37">
        <f>SUMIFS(СВЦЭМ!$C$34:$C$777,СВЦЭМ!$A$34:$A$777,$A72,СВЦЭМ!$B$34:$B$777,G$47)+'СЕТ СН'!$G$9+СВЦЭМ!$D$10+'СЕТ СН'!$G$6-'СЕТ СН'!$G$19</f>
        <v>1489.3489119300002</v>
      </c>
      <c r="H72" s="37">
        <f>SUMIFS(СВЦЭМ!$C$34:$C$777,СВЦЭМ!$A$34:$A$777,$A72,СВЦЭМ!$B$34:$B$777,H$47)+'СЕТ СН'!$G$9+СВЦЭМ!$D$10+'СЕТ СН'!$G$6-'СЕТ СН'!$G$19</f>
        <v>1434.22603071</v>
      </c>
      <c r="I72" s="37">
        <f>SUMIFS(СВЦЭМ!$C$34:$C$777,СВЦЭМ!$A$34:$A$777,$A72,СВЦЭМ!$B$34:$B$777,I$47)+'СЕТ СН'!$G$9+СВЦЭМ!$D$10+'СЕТ СН'!$G$6-'СЕТ СН'!$G$19</f>
        <v>1337.81900283</v>
      </c>
      <c r="J72" s="37">
        <f>SUMIFS(СВЦЭМ!$C$34:$C$777,СВЦЭМ!$A$34:$A$777,$A72,СВЦЭМ!$B$34:$B$777,J$47)+'СЕТ СН'!$G$9+СВЦЭМ!$D$10+'СЕТ СН'!$G$6-'СЕТ СН'!$G$19</f>
        <v>1303.5912322900001</v>
      </c>
      <c r="K72" s="37">
        <f>SUMIFS(СВЦЭМ!$C$34:$C$777,СВЦЭМ!$A$34:$A$777,$A72,СВЦЭМ!$B$34:$B$777,K$47)+'СЕТ СН'!$G$9+СВЦЭМ!$D$10+'СЕТ СН'!$G$6-'СЕТ СН'!$G$19</f>
        <v>1232.0910750800001</v>
      </c>
      <c r="L72" s="37">
        <f>SUMIFS(СВЦЭМ!$C$34:$C$777,СВЦЭМ!$A$34:$A$777,$A72,СВЦЭМ!$B$34:$B$777,L$47)+'СЕТ СН'!$G$9+СВЦЭМ!$D$10+'СЕТ СН'!$G$6-'СЕТ СН'!$G$19</f>
        <v>1168.6796686100001</v>
      </c>
      <c r="M72" s="37">
        <f>SUMIFS(СВЦЭМ!$C$34:$C$777,СВЦЭМ!$A$34:$A$777,$A72,СВЦЭМ!$B$34:$B$777,M$47)+'СЕТ СН'!$G$9+СВЦЭМ!$D$10+'СЕТ СН'!$G$6-'СЕТ СН'!$G$19</f>
        <v>1160.2844553400002</v>
      </c>
      <c r="N72" s="37">
        <f>SUMIFS(СВЦЭМ!$C$34:$C$777,СВЦЭМ!$A$34:$A$777,$A72,СВЦЭМ!$B$34:$B$777,N$47)+'СЕТ СН'!$G$9+СВЦЭМ!$D$10+'СЕТ СН'!$G$6-'СЕТ СН'!$G$19</f>
        <v>1175.8830844199999</v>
      </c>
      <c r="O72" s="37">
        <f>SUMIFS(СВЦЭМ!$C$34:$C$777,СВЦЭМ!$A$34:$A$777,$A72,СВЦЭМ!$B$34:$B$777,O$47)+'СЕТ СН'!$G$9+СВЦЭМ!$D$10+'СЕТ СН'!$G$6-'СЕТ СН'!$G$19</f>
        <v>1185.1753885000001</v>
      </c>
      <c r="P72" s="37">
        <f>SUMIFS(СВЦЭМ!$C$34:$C$777,СВЦЭМ!$A$34:$A$777,$A72,СВЦЭМ!$B$34:$B$777,P$47)+'СЕТ СН'!$G$9+СВЦЭМ!$D$10+'СЕТ СН'!$G$6-'СЕТ СН'!$G$19</f>
        <v>1191.2537014700001</v>
      </c>
      <c r="Q72" s="37">
        <f>SUMIFS(СВЦЭМ!$C$34:$C$777,СВЦЭМ!$A$34:$A$777,$A72,СВЦЭМ!$B$34:$B$777,Q$47)+'СЕТ СН'!$G$9+СВЦЭМ!$D$10+'СЕТ СН'!$G$6-'СЕТ СН'!$G$19</f>
        <v>1192.6682537600002</v>
      </c>
      <c r="R72" s="37">
        <f>SUMIFS(СВЦЭМ!$C$34:$C$777,СВЦЭМ!$A$34:$A$777,$A72,СВЦЭМ!$B$34:$B$777,R$47)+'СЕТ СН'!$G$9+СВЦЭМ!$D$10+'СЕТ СН'!$G$6-'СЕТ СН'!$G$19</f>
        <v>1195.6422103400002</v>
      </c>
      <c r="S72" s="37">
        <f>SUMIFS(СВЦЭМ!$C$34:$C$777,СВЦЭМ!$A$34:$A$777,$A72,СВЦЭМ!$B$34:$B$777,S$47)+'СЕТ СН'!$G$9+СВЦЭМ!$D$10+'СЕТ СН'!$G$6-'СЕТ СН'!$G$19</f>
        <v>1168.64136618</v>
      </c>
      <c r="T72" s="37">
        <f>SUMIFS(СВЦЭМ!$C$34:$C$777,СВЦЭМ!$A$34:$A$777,$A72,СВЦЭМ!$B$34:$B$777,T$47)+'СЕТ СН'!$G$9+СВЦЭМ!$D$10+'СЕТ СН'!$G$6-'СЕТ СН'!$G$19</f>
        <v>1135.0405129200001</v>
      </c>
      <c r="U72" s="37">
        <f>SUMIFS(СВЦЭМ!$C$34:$C$777,СВЦЭМ!$A$34:$A$777,$A72,СВЦЭМ!$B$34:$B$777,U$47)+'СЕТ СН'!$G$9+СВЦЭМ!$D$10+'СЕТ СН'!$G$6-'СЕТ СН'!$G$19</f>
        <v>1137.3002169600002</v>
      </c>
      <c r="V72" s="37">
        <f>SUMIFS(СВЦЭМ!$C$34:$C$777,СВЦЭМ!$A$34:$A$777,$A72,СВЦЭМ!$B$34:$B$777,V$47)+'СЕТ СН'!$G$9+СВЦЭМ!$D$10+'СЕТ СН'!$G$6-'СЕТ СН'!$G$19</f>
        <v>1154.1350646900003</v>
      </c>
      <c r="W72" s="37">
        <f>SUMIFS(СВЦЭМ!$C$34:$C$777,СВЦЭМ!$A$34:$A$777,$A72,СВЦЭМ!$B$34:$B$777,W$47)+'СЕТ СН'!$G$9+СВЦЭМ!$D$10+'СЕТ СН'!$G$6-'СЕТ СН'!$G$19</f>
        <v>1212.9569623500001</v>
      </c>
      <c r="X72" s="37">
        <f>SUMIFS(СВЦЭМ!$C$34:$C$777,СВЦЭМ!$A$34:$A$777,$A72,СВЦЭМ!$B$34:$B$777,X$47)+'СЕТ СН'!$G$9+СВЦЭМ!$D$10+'СЕТ СН'!$G$6-'СЕТ СН'!$G$19</f>
        <v>1283.31573961</v>
      </c>
      <c r="Y72" s="37">
        <f>SUMIFS(СВЦЭМ!$C$34:$C$777,СВЦЭМ!$A$34:$A$777,$A72,СВЦЭМ!$B$34:$B$777,Y$47)+'СЕТ СН'!$G$9+СВЦЭМ!$D$10+'СЕТ СН'!$G$6-'СЕТ СН'!$G$19</f>
        <v>1351.87107111</v>
      </c>
    </row>
    <row r="73" spans="1:27" ht="15.75" x14ac:dyDescent="0.2">
      <c r="A73" s="36">
        <f t="shared" si="1"/>
        <v>43095</v>
      </c>
      <c r="B73" s="37">
        <f>SUMIFS(СВЦЭМ!$C$34:$C$777,СВЦЭМ!$A$34:$A$777,$A73,СВЦЭМ!$B$34:$B$777,B$47)+'СЕТ СН'!$G$9+СВЦЭМ!$D$10+'СЕТ СН'!$G$6-'СЕТ СН'!$G$19</f>
        <v>1410.7908735800002</v>
      </c>
      <c r="C73" s="37">
        <f>SUMIFS(СВЦЭМ!$C$34:$C$777,СВЦЭМ!$A$34:$A$777,$A73,СВЦЭМ!$B$34:$B$777,C$47)+'СЕТ СН'!$G$9+СВЦЭМ!$D$10+'СЕТ СН'!$G$6-'СЕТ СН'!$G$19</f>
        <v>1447.6626543700002</v>
      </c>
      <c r="D73" s="37">
        <f>SUMIFS(СВЦЭМ!$C$34:$C$777,СВЦЭМ!$A$34:$A$777,$A73,СВЦЭМ!$B$34:$B$777,D$47)+'СЕТ СН'!$G$9+СВЦЭМ!$D$10+'СЕТ СН'!$G$6-'СЕТ СН'!$G$19</f>
        <v>1483.35564952</v>
      </c>
      <c r="E73" s="37">
        <f>SUMIFS(СВЦЭМ!$C$34:$C$777,СВЦЭМ!$A$34:$A$777,$A73,СВЦЭМ!$B$34:$B$777,E$47)+'СЕТ СН'!$G$9+СВЦЭМ!$D$10+'СЕТ СН'!$G$6-'СЕТ СН'!$G$19</f>
        <v>1486.6434210100001</v>
      </c>
      <c r="F73" s="37">
        <f>SUMIFS(СВЦЭМ!$C$34:$C$777,СВЦЭМ!$A$34:$A$777,$A73,СВЦЭМ!$B$34:$B$777,F$47)+'СЕТ СН'!$G$9+СВЦЭМ!$D$10+'СЕТ СН'!$G$6-'СЕТ СН'!$G$19</f>
        <v>1490.3780107100001</v>
      </c>
      <c r="G73" s="37">
        <f>SUMIFS(СВЦЭМ!$C$34:$C$777,СВЦЭМ!$A$34:$A$777,$A73,СВЦЭМ!$B$34:$B$777,G$47)+'СЕТ СН'!$G$9+СВЦЭМ!$D$10+'СЕТ СН'!$G$6-'СЕТ СН'!$G$19</f>
        <v>1480.72383025</v>
      </c>
      <c r="H73" s="37">
        <f>SUMIFS(СВЦЭМ!$C$34:$C$777,СВЦЭМ!$A$34:$A$777,$A73,СВЦЭМ!$B$34:$B$777,H$47)+'СЕТ СН'!$G$9+СВЦЭМ!$D$10+'СЕТ СН'!$G$6-'СЕТ СН'!$G$19</f>
        <v>1432.1450189000002</v>
      </c>
      <c r="I73" s="37">
        <f>SUMIFS(СВЦЭМ!$C$34:$C$777,СВЦЭМ!$A$34:$A$777,$A73,СВЦЭМ!$B$34:$B$777,I$47)+'СЕТ СН'!$G$9+СВЦЭМ!$D$10+'СЕТ СН'!$G$6-'СЕТ СН'!$G$19</f>
        <v>1351.76907624</v>
      </c>
      <c r="J73" s="37">
        <f>SUMIFS(СВЦЭМ!$C$34:$C$777,СВЦЭМ!$A$34:$A$777,$A73,СВЦЭМ!$B$34:$B$777,J$47)+'СЕТ СН'!$G$9+СВЦЭМ!$D$10+'СЕТ СН'!$G$6-'СЕТ СН'!$G$19</f>
        <v>1306.1647903500002</v>
      </c>
      <c r="K73" s="37">
        <f>SUMIFS(СВЦЭМ!$C$34:$C$777,СВЦЭМ!$A$34:$A$777,$A73,СВЦЭМ!$B$34:$B$777,K$47)+'СЕТ СН'!$G$9+СВЦЭМ!$D$10+'СЕТ СН'!$G$6-'СЕТ СН'!$G$19</f>
        <v>1232.6999237300001</v>
      </c>
      <c r="L73" s="37">
        <f>SUMIFS(СВЦЭМ!$C$34:$C$777,СВЦЭМ!$A$34:$A$777,$A73,СВЦЭМ!$B$34:$B$777,L$47)+'СЕТ СН'!$G$9+СВЦЭМ!$D$10+'СЕТ СН'!$G$6-'СЕТ СН'!$G$19</f>
        <v>1171.4939405800001</v>
      </c>
      <c r="M73" s="37">
        <f>SUMIFS(СВЦЭМ!$C$34:$C$777,СВЦЭМ!$A$34:$A$777,$A73,СВЦЭМ!$B$34:$B$777,M$47)+'СЕТ СН'!$G$9+СВЦЭМ!$D$10+'СЕТ СН'!$G$6-'СЕТ СН'!$G$19</f>
        <v>1165.18796972</v>
      </c>
      <c r="N73" s="37">
        <f>SUMIFS(СВЦЭМ!$C$34:$C$777,СВЦЭМ!$A$34:$A$777,$A73,СВЦЭМ!$B$34:$B$777,N$47)+'СЕТ СН'!$G$9+СВЦЭМ!$D$10+'СЕТ СН'!$G$6-'СЕТ СН'!$G$19</f>
        <v>1180.8947396999999</v>
      </c>
      <c r="O73" s="37">
        <f>SUMIFS(СВЦЭМ!$C$34:$C$777,СВЦЭМ!$A$34:$A$777,$A73,СВЦЭМ!$B$34:$B$777,O$47)+'СЕТ СН'!$G$9+СВЦЭМ!$D$10+'СЕТ СН'!$G$6-'СЕТ СН'!$G$19</f>
        <v>1189.66290551</v>
      </c>
      <c r="P73" s="37">
        <f>SUMIFS(СВЦЭМ!$C$34:$C$777,СВЦЭМ!$A$34:$A$777,$A73,СВЦЭМ!$B$34:$B$777,P$47)+'СЕТ СН'!$G$9+СВЦЭМ!$D$10+'СЕТ СН'!$G$6-'СЕТ СН'!$G$19</f>
        <v>1207.9164503700001</v>
      </c>
      <c r="Q73" s="37">
        <f>SUMIFS(СВЦЭМ!$C$34:$C$777,СВЦЭМ!$A$34:$A$777,$A73,СВЦЭМ!$B$34:$B$777,Q$47)+'СЕТ СН'!$G$9+СВЦЭМ!$D$10+'СЕТ СН'!$G$6-'СЕТ СН'!$G$19</f>
        <v>1209.7572548800001</v>
      </c>
      <c r="R73" s="37">
        <f>SUMIFS(СВЦЭМ!$C$34:$C$777,СВЦЭМ!$A$34:$A$777,$A73,СВЦЭМ!$B$34:$B$777,R$47)+'СЕТ СН'!$G$9+СВЦЭМ!$D$10+'СЕТ СН'!$G$6-'СЕТ СН'!$G$19</f>
        <v>1211.71339999</v>
      </c>
      <c r="S73" s="37">
        <f>SUMIFS(СВЦЭМ!$C$34:$C$777,СВЦЭМ!$A$34:$A$777,$A73,СВЦЭМ!$B$34:$B$777,S$47)+'СЕТ СН'!$G$9+СВЦЭМ!$D$10+'СЕТ СН'!$G$6-'СЕТ СН'!$G$19</f>
        <v>1179.4189592700002</v>
      </c>
      <c r="T73" s="37">
        <f>SUMIFS(СВЦЭМ!$C$34:$C$777,СВЦЭМ!$A$34:$A$777,$A73,СВЦЭМ!$B$34:$B$777,T$47)+'СЕТ СН'!$G$9+СВЦЭМ!$D$10+'СЕТ СН'!$G$6-'СЕТ СН'!$G$19</f>
        <v>1140.8973941100001</v>
      </c>
      <c r="U73" s="37">
        <f>SUMIFS(СВЦЭМ!$C$34:$C$777,СВЦЭМ!$A$34:$A$777,$A73,СВЦЭМ!$B$34:$B$777,U$47)+'СЕТ СН'!$G$9+СВЦЭМ!$D$10+'СЕТ СН'!$G$6-'СЕТ СН'!$G$19</f>
        <v>1145.0051968700002</v>
      </c>
      <c r="V73" s="37">
        <f>SUMIFS(СВЦЭМ!$C$34:$C$777,СВЦЭМ!$A$34:$A$777,$A73,СВЦЭМ!$B$34:$B$777,V$47)+'СЕТ СН'!$G$9+СВЦЭМ!$D$10+'СЕТ СН'!$G$6-'СЕТ СН'!$G$19</f>
        <v>1161.6835044100001</v>
      </c>
      <c r="W73" s="37">
        <f>SUMIFS(СВЦЭМ!$C$34:$C$777,СВЦЭМ!$A$34:$A$777,$A73,СВЦЭМ!$B$34:$B$777,W$47)+'СЕТ СН'!$G$9+СВЦЭМ!$D$10+'СЕТ СН'!$G$6-'СЕТ СН'!$G$19</f>
        <v>1216.8259200700002</v>
      </c>
      <c r="X73" s="37">
        <f>SUMIFS(СВЦЭМ!$C$34:$C$777,СВЦЭМ!$A$34:$A$777,$A73,СВЦЭМ!$B$34:$B$777,X$47)+'СЕТ СН'!$G$9+СВЦЭМ!$D$10+'СЕТ СН'!$G$6-'СЕТ СН'!$G$19</f>
        <v>1293.7168037200001</v>
      </c>
      <c r="Y73" s="37">
        <f>SUMIFS(СВЦЭМ!$C$34:$C$777,СВЦЭМ!$A$34:$A$777,$A73,СВЦЭМ!$B$34:$B$777,Y$47)+'СЕТ СН'!$G$9+СВЦЭМ!$D$10+'СЕТ СН'!$G$6-'СЕТ СН'!$G$19</f>
        <v>1359.9575791900002</v>
      </c>
    </row>
    <row r="74" spans="1:27" ht="15.75" x14ac:dyDescent="0.2">
      <c r="A74" s="36">
        <f t="shared" si="1"/>
        <v>43096</v>
      </c>
      <c r="B74" s="37">
        <f>SUMIFS(СВЦЭМ!$C$34:$C$777,СВЦЭМ!$A$34:$A$777,$A74,СВЦЭМ!$B$34:$B$777,B$47)+'СЕТ СН'!$G$9+СВЦЭМ!$D$10+'СЕТ СН'!$G$6-'СЕТ СН'!$G$19</f>
        <v>1410.6122746800002</v>
      </c>
      <c r="C74" s="37">
        <f>SUMIFS(СВЦЭМ!$C$34:$C$777,СВЦЭМ!$A$34:$A$777,$A74,СВЦЭМ!$B$34:$B$777,C$47)+'СЕТ СН'!$G$9+СВЦЭМ!$D$10+'СЕТ СН'!$G$6-'СЕТ СН'!$G$19</f>
        <v>1450.7603104000002</v>
      </c>
      <c r="D74" s="37">
        <f>SUMIFS(СВЦЭМ!$C$34:$C$777,СВЦЭМ!$A$34:$A$777,$A74,СВЦЭМ!$B$34:$B$777,D$47)+'СЕТ СН'!$G$9+СВЦЭМ!$D$10+'СЕТ СН'!$G$6-'СЕТ СН'!$G$19</f>
        <v>1490.7711847700002</v>
      </c>
      <c r="E74" s="37">
        <f>SUMIFS(СВЦЭМ!$C$34:$C$777,СВЦЭМ!$A$34:$A$777,$A74,СВЦЭМ!$B$34:$B$777,E$47)+'СЕТ СН'!$G$9+СВЦЭМ!$D$10+'СЕТ СН'!$G$6-'СЕТ СН'!$G$19</f>
        <v>1502.9807939500001</v>
      </c>
      <c r="F74" s="37">
        <f>SUMIFS(СВЦЭМ!$C$34:$C$777,СВЦЭМ!$A$34:$A$777,$A74,СВЦЭМ!$B$34:$B$777,F$47)+'СЕТ СН'!$G$9+СВЦЭМ!$D$10+'СЕТ СН'!$G$6-'СЕТ СН'!$G$19</f>
        <v>1502.6976960800002</v>
      </c>
      <c r="G74" s="37">
        <f>SUMIFS(СВЦЭМ!$C$34:$C$777,СВЦЭМ!$A$34:$A$777,$A74,СВЦЭМ!$B$34:$B$777,G$47)+'СЕТ СН'!$G$9+СВЦЭМ!$D$10+'СЕТ СН'!$G$6-'СЕТ СН'!$G$19</f>
        <v>1483.4986014699998</v>
      </c>
      <c r="H74" s="37">
        <f>SUMIFS(СВЦЭМ!$C$34:$C$777,СВЦЭМ!$A$34:$A$777,$A74,СВЦЭМ!$B$34:$B$777,H$47)+'СЕТ СН'!$G$9+СВЦЭМ!$D$10+'СЕТ СН'!$G$6-'СЕТ СН'!$G$19</f>
        <v>1424.8744741300002</v>
      </c>
      <c r="I74" s="37">
        <f>SUMIFS(СВЦЭМ!$C$34:$C$777,СВЦЭМ!$A$34:$A$777,$A74,СВЦЭМ!$B$34:$B$777,I$47)+'СЕТ СН'!$G$9+СВЦЭМ!$D$10+'СЕТ СН'!$G$6-'СЕТ СН'!$G$19</f>
        <v>1349.358052</v>
      </c>
      <c r="J74" s="37">
        <f>SUMIFS(СВЦЭМ!$C$34:$C$777,СВЦЭМ!$A$34:$A$777,$A74,СВЦЭМ!$B$34:$B$777,J$47)+'СЕТ СН'!$G$9+СВЦЭМ!$D$10+'СЕТ СН'!$G$6-'СЕТ СН'!$G$19</f>
        <v>1296.60023348</v>
      </c>
      <c r="K74" s="37">
        <f>SUMIFS(СВЦЭМ!$C$34:$C$777,СВЦЭМ!$A$34:$A$777,$A74,СВЦЭМ!$B$34:$B$777,K$47)+'СЕТ СН'!$G$9+СВЦЭМ!$D$10+'СЕТ СН'!$G$6-'СЕТ СН'!$G$19</f>
        <v>1223.0593714100003</v>
      </c>
      <c r="L74" s="37">
        <f>SUMIFS(СВЦЭМ!$C$34:$C$777,СВЦЭМ!$A$34:$A$777,$A74,СВЦЭМ!$B$34:$B$777,L$47)+'СЕТ СН'!$G$9+СВЦЭМ!$D$10+'СЕТ СН'!$G$6-'СЕТ СН'!$G$19</f>
        <v>1167.6922427400002</v>
      </c>
      <c r="M74" s="37">
        <f>SUMIFS(СВЦЭМ!$C$34:$C$777,СВЦЭМ!$A$34:$A$777,$A74,СВЦЭМ!$B$34:$B$777,M$47)+'СЕТ СН'!$G$9+СВЦЭМ!$D$10+'СЕТ СН'!$G$6-'СЕТ СН'!$G$19</f>
        <v>1157.22438164</v>
      </c>
      <c r="N74" s="37">
        <f>SUMIFS(СВЦЭМ!$C$34:$C$777,СВЦЭМ!$A$34:$A$777,$A74,СВЦЭМ!$B$34:$B$777,N$47)+'СЕТ СН'!$G$9+СВЦЭМ!$D$10+'СЕТ СН'!$G$6-'СЕТ СН'!$G$19</f>
        <v>1161.3150405100002</v>
      </c>
      <c r="O74" s="37">
        <f>SUMIFS(СВЦЭМ!$C$34:$C$777,СВЦЭМ!$A$34:$A$777,$A74,СВЦЭМ!$B$34:$B$777,O$47)+'СЕТ СН'!$G$9+СВЦЭМ!$D$10+'СЕТ СН'!$G$6-'СЕТ СН'!$G$19</f>
        <v>1172.5162192499999</v>
      </c>
      <c r="P74" s="37">
        <f>SUMIFS(СВЦЭМ!$C$34:$C$777,СВЦЭМ!$A$34:$A$777,$A74,СВЦЭМ!$B$34:$B$777,P$47)+'СЕТ СН'!$G$9+СВЦЭМ!$D$10+'СЕТ СН'!$G$6-'СЕТ СН'!$G$19</f>
        <v>1190.2008636900002</v>
      </c>
      <c r="Q74" s="37">
        <f>SUMIFS(СВЦЭМ!$C$34:$C$777,СВЦЭМ!$A$34:$A$777,$A74,СВЦЭМ!$B$34:$B$777,Q$47)+'СЕТ СН'!$G$9+СВЦЭМ!$D$10+'СЕТ СН'!$G$6-'СЕТ СН'!$G$19</f>
        <v>1198.46110157</v>
      </c>
      <c r="R74" s="37">
        <f>SUMIFS(СВЦЭМ!$C$34:$C$777,СВЦЭМ!$A$34:$A$777,$A74,СВЦЭМ!$B$34:$B$777,R$47)+'СЕТ СН'!$G$9+СВЦЭМ!$D$10+'СЕТ СН'!$G$6-'СЕТ СН'!$G$19</f>
        <v>1196.4519868100001</v>
      </c>
      <c r="S74" s="37">
        <f>SUMIFS(СВЦЭМ!$C$34:$C$777,СВЦЭМ!$A$34:$A$777,$A74,СВЦЭМ!$B$34:$B$777,S$47)+'СЕТ СН'!$G$9+СВЦЭМ!$D$10+'СЕТ СН'!$G$6-'СЕТ СН'!$G$19</f>
        <v>1160.06320734</v>
      </c>
      <c r="T74" s="37">
        <f>SUMIFS(СВЦЭМ!$C$34:$C$777,СВЦЭМ!$A$34:$A$777,$A74,СВЦЭМ!$B$34:$B$777,T$47)+'СЕТ СН'!$G$9+СВЦЭМ!$D$10+'СЕТ СН'!$G$6-'СЕТ СН'!$G$19</f>
        <v>1133.9026229200001</v>
      </c>
      <c r="U74" s="37">
        <f>SUMIFS(СВЦЭМ!$C$34:$C$777,СВЦЭМ!$A$34:$A$777,$A74,СВЦЭМ!$B$34:$B$777,U$47)+'СЕТ СН'!$G$9+СВЦЭМ!$D$10+'СЕТ СН'!$G$6-'СЕТ СН'!$G$19</f>
        <v>1137.51597801</v>
      </c>
      <c r="V74" s="37">
        <f>SUMIFS(СВЦЭМ!$C$34:$C$777,СВЦЭМ!$A$34:$A$777,$A74,СВЦЭМ!$B$34:$B$777,V$47)+'СЕТ СН'!$G$9+СВЦЭМ!$D$10+'СЕТ СН'!$G$6-'СЕТ СН'!$G$19</f>
        <v>1147.8385956600002</v>
      </c>
      <c r="W74" s="37">
        <f>SUMIFS(СВЦЭМ!$C$34:$C$777,СВЦЭМ!$A$34:$A$777,$A74,СВЦЭМ!$B$34:$B$777,W$47)+'СЕТ СН'!$G$9+СВЦЭМ!$D$10+'СЕТ СН'!$G$6-'СЕТ СН'!$G$19</f>
        <v>1201.50631327</v>
      </c>
      <c r="X74" s="37">
        <f>SUMIFS(СВЦЭМ!$C$34:$C$777,СВЦЭМ!$A$34:$A$777,$A74,СВЦЭМ!$B$34:$B$777,X$47)+'СЕТ СН'!$G$9+СВЦЭМ!$D$10+'СЕТ СН'!$G$6-'СЕТ СН'!$G$19</f>
        <v>1267.32314176</v>
      </c>
      <c r="Y74" s="37">
        <f>SUMIFS(СВЦЭМ!$C$34:$C$777,СВЦЭМ!$A$34:$A$777,$A74,СВЦЭМ!$B$34:$B$777,Y$47)+'СЕТ СН'!$G$9+СВЦЭМ!$D$10+'СЕТ СН'!$G$6-'СЕТ СН'!$G$19</f>
        <v>1340.9000238800002</v>
      </c>
    </row>
    <row r="75" spans="1:27" ht="15.75" x14ac:dyDescent="0.2">
      <c r="A75" s="36">
        <f t="shared" si="1"/>
        <v>43097</v>
      </c>
      <c r="B75" s="37">
        <f>SUMIFS(СВЦЭМ!$C$34:$C$777,СВЦЭМ!$A$34:$A$777,$A75,СВЦЭМ!$B$34:$B$777,B$47)+'СЕТ СН'!$G$9+СВЦЭМ!$D$10+'СЕТ СН'!$G$6-'СЕТ СН'!$G$19</f>
        <v>1397.20320367</v>
      </c>
      <c r="C75" s="37">
        <f>SUMIFS(СВЦЭМ!$C$34:$C$777,СВЦЭМ!$A$34:$A$777,$A75,СВЦЭМ!$B$34:$B$777,C$47)+'СЕТ СН'!$G$9+СВЦЭМ!$D$10+'СЕТ СН'!$G$6-'СЕТ СН'!$G$19</f>
        <v>1404.06910369</v>
      </c>
      <c r="D75" s="37">
        <f>SUMIFS(СВЦЭМ!$C$34:$C$777,СВЦЭМ!$A$34:$A$777,$A75,СВЦЭМ!$B$34:$B$777,D$47)+'СЕТ СН'!$G$9+СВЦЭМ!$D$10+'СЕТ СН'!$G$6-'СЕТ СН'!$G$19</f>
        <v>1411.2028524700002</v>
      </c>
      <c r="E75" s="37">
        <f>SUMIFS(СВЦЭМ!$C$34:$C$777,СВЦЭМ!$A$34:$A$777,$A75,СВЦЭМ!$B$34:$B$777,E$47)+'СЕТ СН'!$G$9+СВЦЭМ!$D$10+'СЕТ СН'!$G$6-'СЕТ СН'!$G$19</f>
        <v>1410.6669523100002</v>
      </c>
      <c r="F75" s="37">
        <f>SUMIFS(СВЦЭМ!$C$34:$C$777,СВЦЭМ!$A$34:$A$777,$A75,СВЦЭМ!$B$34:$B$777,F$47)+'СЕТ СН'!$G$9+СВЦЭМ!$D$10+'СЕТ СН'!$G$6-'СЕТ СН'!$G$19</f>
        <v>1409.9118998700001</v>
      </c>
      <c r="G75" s="37">
        <f>SUMIFS(СВЦЭМ!$C$34:$C$777,СВЦЭМ!$A$34:$A$777,$A75,СВЦЭМ!$B$34:$B$777,G$47)+'СЕТ СН'!$G$9+СВЦЭМ!$D$10+'СЕТ СН'!$G$6-'СЕТ СН'!$G$19</f>
        <v>1416.1832469600001</v>
      </c>
      <c r="H75" s="37">
        <f>SUMIFS(СВЦЭМ!$C$34:$C$777,СВЦЭМ!$A$34:$A$777,$A75,СВЦЭМ!$B$34:$B$777,H$47)+'СЕТ СН'!$G$9+СВЦЭМ!$D$10+'СЕТ СН'!$G$6-'СЕТ СН'!$G$19</f>
        <v>1405.19481337</v>
      </c>
      <c r="I75" s="37">
        <f>SUMIFS(СВЦЭМ!$C$34:$C$777,СВЦЭМ!$A$34:$A$777,$A75,СВЦЭМ!$B$34:$B$777,I$47)+'СЕТ СН'!$G$9+СВЦЭМ!$D$10+'СЕТ СН'!$G$6-'СЕТ СН'!$G$19</f>
        <v>1325.0537464200002</v>
      </c>
      <c r="J75" s="37">
        <f>SUMIFS(СВЦЭМ!$C$34:$C$777,СВЦЭМ!$A$34:$A$777,$A75,СВЦЭМ!$B$34:$B$777,J$47)+'СЕТ СН'!$G$9+СВЦЭМ!$D$10+'СЕТ СН'!$G$6-'СЕТ СН'!$G$19</f>
        <v>1268.0061293000001</v>
      </c>
      <c r="K75" s="37">
        <f>SUMIFS(СВЦЭМ!$C$34:$C$777,СВЦЭМ!$A$34:$A$777,$A75,СВЦЭМ!$B$34:$B$777,K$47)+'СЕТ СН'!$G$9+СВЦЭМ!$D$10+'СЕТ СН'!$G$6-'СЕТ СН'!$G$19</f>
        <v>1209.1770430399999</v>
      </c>
      <c r="L75" s="37">
        <f>SUMIFS(СВЦЭМ!$C$34:$C$777,СВЦЭМ!$A$34:$A$777,$A75,СВЦЭМ!$B$34:$B$777,L$47)+'СЕТ СН'!$G$9+СВЦЭМ!$D$10+'СЕТ СН'!$G$6-'СЕТ СН'!$G$19</f>
        <v>1199.49349134</v>
      </c>
      <c r="M75" s="37">
        <f>SUMIFS(СВЦЭМ!$C$34:$C$777,СВЦЭМ!$A$34:$A$777,$A75,СВЦЭМ!$B$34:$B$777,M$47)+'СЕТ СН'!$G$9+СВЦЭМ!$D$10+'СЕТ СН'!$G$6-'СЕТ СН'!$G$19</f>
        <v>1212.6324928200002</v>
      </c>
      <c r="N75" s="37">
        <f>SUMIFS(СВЦЭМ!$C$34:$C$777,СВЦЭМ!$A$34:$A$777,$A75,СВЦЭМ!$B$34:$B$777,N$47)+'СЕТ СН'!$G$9+СВЦЭМ!$D$10+'СЕТ СН'!$G$6-'СЕТ СН'!$G$19</f>
        <v>1230.0195563200002</v>
      </c>
      <c r="O75" s="37">
        <f>SUMIFS(СВЦЭМ!$C$34:$C$777,СВЦЭМ!$A$34:$A$777,$A75,СВЦЭМ!$B$34:$B$777,O$47)+'СЕТ СН'!$G$9+СВЦЭМ!$D$10+'СЕТ СН'!$G$6-'СЕТ СН'!$G$19</f>
        <v>1241.4893288600001</v>
      </c>
      <c r="P75" s="37">
        <f>SUMIFS(СВЦЭМ!$C$34:$C$777,СВЦЭМ!$A$34:$A$777,$A75,СВЦЭМ!$B$34:$B$777,P$47)+'СЕТ СН'!$G$9+СВЦЭМ!$D$10+'СЕТ СН'!$G$6-'СЕТ СН'!$G$19</f>
        <v>1246.61795684</v>
      </c>
      <c r="Q75" s="37">
        <f>SUMIFS(СВЦЭМ!$C$34:$C$777,СВЦЭМ!$A$34:$A$777,$A75,СВЦЭМ!$B$34:$B$777,Q$47)+'СЕТ СН'!$G$9+СВЦЭМ!$D$10+'СЕТ СН'!$G$6-'СЕТ СН'!$G$19</f>
        <v>1257.1500931500002</v>
      </c>
      <c r="R75" s="37">
        <f>SUMIFS(СВЦЭМ!$C$34:$C$777,СВЦЭМ!$A$34:$A$777,$A75,СВЦЭМ!$B$34:$B$777,R$47)+'СЕТ СН'!$G$9+СВЦЭМ!$D$10+'СЕТ СН'!$G$6-'СЕТ СН'!$G$19</f>
        <v>1267.8435331800001</v>
      </c>
      <c r="S75" s="37">
        <f>SUMIFS(СВЦЭМ!$C$34:$C$777,СВЦЭМ!$A$34:$A$777,$A75,СВЦЭМ!$B$34:$B$777,S$47)+'СЕТ СН'!$G$9+СВЦЭМ!$D$10+'СЕТ СН'!$G$6-'СЕТ СН'!$G$19</f>
        <v>1256.21449138</v>
      </c>
      <c r="T75" s="37">
        <f>SUMIFS(СВЦЭМ!$C$34:$C$777,СВЦЭМ!$A$34:$A$777,$A75,СВЦЭМ!$B$34:$B$777,T$47)+'СЕТ СН'!$G$9+СВЦЭМ!$D$10+'СЕТ СН'!$G$6-'СЕТ СН'!$G$19</f>
        <v>1252.4596738000002</v>
      </c>
      <c r="U75" s="37">
        <f>SUMIFS(СВЦЭМ!$C$34:$C$777,СВЦЭМ!$A$34:$A$777,$A75,СВЦЭМ!$B$34:$B$777,U$47)+'СЕТ СН'!$G$9+СВЦЭМ!$D$10+'СЕТ СН'!$G$6-'СЕТ СН'!$G$19</f>
        <v>1251.7390038200001</v>
      </c>
      <c r="V75" s="37">
        <f>SUMIFS(СВЦЭМ!$C$34:$C$777,СВЦЭМ!$A$34:$A$777,$A75,СВЦЭМ!$B$34:$B$777,V$47)+'СЕТ СН'!$G$9+СВЦЭМ!$D$10+'СЕТ СН'!$G$6-'СЕТ СН'!$G$19</f>
        <v>1236.45919265</v>
      </c>
      <c r="W75" s="37">
        <f>SUMIFS(СВЦЭМ!$C$34:$C$777,СВЦЭМ!$A$34:$A$777,$A75,СВЦЭМ!$B$34:$B$777,W$47)+'СЕТ СН'!$G$9+СВЦЭМ!$D$10+'СЕТ СН'!$G$6-'СЕТ СН'!$G$19</f>
        <v>1239.05809322</v>
      </c>
      <c r="X75" s="37">
        <f>SUMIFS(СВЦЭМ!$C$34:$C$777,СВЦЭМ!$A$34:$A$777,$A75,СВЦЭМ!$B$34:$B$777,X$47)+'СЕТ СН'!$G$9+СВЦЭМ!$D$10+'СЕТ СН'!$G$6-'СЕТ СН'!$G$19</f>
        <v>1202.42788073</v>
      </c>
      <c r="Y75" s="37">
        <f>SUMIFS(СВЦЭМ!$C$34:$C$777,СВЦЭМ!$A$34:$A$777,$A75,СВЦЭМ!$B$34:$B$777,Y$47)+'СЕТ СН'!$G$9+СВЦЭМ!$D$10+'СЕТ СН'!$G$6-'СЕТ СН'!$G$19</f>
        <v>1258.2715239600002</v>
      </c>
    </row>
    <row r="76" spans="1:27" ht="15.75" x14ac:dyDescent="0.2">
      <c r="A76" s="36">
        <f t="shared" si="1"/>
        <v>43098</v>
      </c>
      <c r="B76" s="37">
        <f>SUMIFS(СВЦЭМ!$C$34:$C$777,СВЦЭМ!$A$34:$A$777,$A76,СВЦЭМ!$B$34:$B$777,B$47)+'СЕТ СН'!$G$9+СВЦЭМ!$D$10+'СЕТ СН'!$G$6-'СЕТ СН'!$G$19</f>
        <v>1345.5461656700002</v>
      </c>
      <c r="C76" s="37">
        <f>SUMIFS(СВЦЭМ!$C$34:$C$777,СВЦЭМ!$A$34:$A$777,$A76,СВЦЭМ!$B$34:$B$777,C$47)+'СЕТ СН'!$G$9+СВЦЭМ!$D$10+'СЕТ СН'!$G$6-'СЕТ СН'!$G$19</f>
        <v>1388.4878238800002</v>
      </c>
      <c r="D76" s="37">
        <f>SUMIFS(СВЦЭМ!$C$34:$C$777,СВЦЭМ!$A$34:$A$777,$A76,СВЦЭМ!$B$34:$B$777,D$47)+'СЕТ СН'!$G$9+СВЦЭМ!$D$10+'СЕТ СН'!$G$6-'СЕТ СН'!$G$19</f>
        <v>1407.8235400600001</v>
      </c>
      <c r="E76" s="37">
        <f>SUMIFS(СВЦЭМ!$C$34:$C$777,СВЦЭМ!$A$34:$A$777,$A76,СВЦЭМ!$B$34:$B$777,E$47)+'СЕТ СН'!$G$9+СВЦЭМ!$D$10+'СЕТ СН'!$G$6-'СЕТ СН'!$G$19</f>
        <v>1405.05029633</v>
      </c>
      <c r="F76" s="37">
        <f>SUMIFS(СВЦЭМ!$C$34:$C$777,СВЦЭМ!$A$34:$A$777,$A76,СВЦЭМ!$B$34:$B$777,F$47)+'СЕТ СН'!$G$9+СВЦЭМ!$D$10+'СЕТ СН'!$G$6-'СЕТ СН'!$G$19</f>
        <v>1403.9406051600001</v>
      </c>
      <c r="G76" s="37">
        <f>SUMIFS(СВЦЭМ!$C$34:$C$777,СВЦЭМ!$A$34:$A$777,$A76,СВЦЭМ!$B$34:$B$777,G$47)+'СЕТ СН'!$G$9+СВЦЭМ!$D$10+'СЕТ СН'!$G$6-'СЕТ СН'!$G$19</f>
        <v>1408.0306836700001</v>
      </c>
      <c r="H76" s="37">
        <f>SUMIFS(СВЦЭМ!$C$34:$C$777,СВЦЭМ!$A$34:$A$777,$A76,СВЦЭМ!$B$34:$B$777,H$47)+'СЕТ СН'!$G$9+СВЦЭМ!$D$10+'СЕТ СН'!$G$6-'СЕТ СН'!$G$19</f>
        <v>1371.7089846600002</v>
      </c>
      <c r="I76" s="37">
        <f>SUMIFS(СВЦЭМ!$C$34:$C$777,СВЦЭМ!$A$34:$A$777,$A76,СВЦЭМ!$B$34:$B$777,I$47)+'СЕТ СН'!$G$9+СВЦЭМ!$D$10+'СЕТ СН'!$G$6-'СЕТ СН'!$G$19</f>
        <v>1303.9662934200001</v>
      </c>
      <c r="J76" s="37">
        <f>SUMIFS(СВЦЭМ!$C$34:$C$777,СВЦЭМ!$A$34:$A$777,$A76,СВЦЭМ!$B$34:$B$777,J$47)+'СЕТ СН'!$G$9+СВЦЭМ!$D$10+'СЕТ СН'!$G$6-'СЕТ СН'!$G$19</f>
        <v>1248.3121497300001</v>
      </c>
      <c r="K76" s="37">
        <f>SUMIFS(СВЦЭМ!$C$34:$C$777,СВЦЭМ!$A$34:$A$777,$A76,СВЦЭМ!$B$34:$B$777,K$47)+'СЕТ СН'!$G$9+СВЦЭМ!$D$10+'СЕТ СН'!$G$6-'СЕТ СН'!$G$19</f>
        <v>1198.7573555900001</v>
      </c>
      <c r="L76" s="37">
        <f>SUMIFS(СВЦЭМ!$C$34:$C$777,СВЦЭМ!$A$34:$A$777,$A76,СВЦЭМ!$B$34:$B$777,L$47)+'СЕТ СН'!$G$9+СВЦЭМ!$D$10+'СЕТ СН'!$G$6-'СЕТ СН'!$G$19</f>
        <v>1196.7924050600002</v>
      </c>
      <c r="M76" s="37">
        <f>SUMIFS(СВЦЭМ!$C$34:$C$777,СВЦЭМ!$A$34:$A$777,$A76,СВЦЭМ!$B$34:$B$777,M$47)+'СЕТ СН'!$G$9+СВЦЭМ!$D$10+'СЕТ СН'!$G$6-'СЕТ СН'!$G$19</f>
        <v>1210.1898465100001</v>
      </c>
      <c r="N76" s="37">
        <f>SUMIFS(СВЦЭМ!$C$34:$C$777,СВЦЭМ!$A$34:$A$777,$A76,СВЦЭМ!$B$34:$B$777,N$47)+'СЕТ СН'!$G$9+СВЦЭМ!$D$10+'СЕТ СН'!$G$6-'СЕТ СН'!$G$19</f>
        <v>1227.7388445000001</v>
      </c>
      <c r="O76" s="37">
        <f>SUMIFS(СВЦЭМ!$C$34:$C$777,СВЦЭМ!$A$34:$A$777,$A76,СВЦЭМ!$B$34:$B$777,O$47)+'СЕТ СН'!$G$9+СВЦЭМ!$D$10+'СЕТ СН'!$G$6-'СЕТ СН'!$G$19</f>
        <v>1226.7498347100002</v>
      </c>
      <c r="P76" s="37">
        <f>SUMIFS(СВЦЭМ!$C$34:$C$777,СВЦЭМ!$A$34:$A$777,$A76,СВЦЭМ!$B$34:$B$777,P$47)+'СЕТ СН'!$G$9+СВЦЭМ!$D$10+'СЕТ СН'!$G$6-'СЕТ СН'!$G$19</f>
        <v>1226.7242518200001</v>
      </c>
      <c r="Q76" s="37">
        <f>SUMIFS(СВЦЭМ!$C$34:$C$777,СВЦЭМ!$A$34:$A$777,$A76,СВЦЭМ!$B$34:$B$777,Q$47)+'СЕТ СН'!$G$9+СВЦЭМ!$D$10+'СЕТ СН'!$G$6-'СЕТ СН'!$G$19</f>
        <v>1233.7986364200001</v>
      </c>
      <c r="R76" s="37">
        <f>SUMIFS(СВЦЭМ!$C$34:$C$777,СВЦЭМ!$A$34:$A$777,$A76,СВЦЭМ!$B$34:$B$777,R$47)+'СЕТ СН'!$G$9+СВЦЭМ!$D$10+'СЕТ СН'!$G$6-'СЕТ СН'!$G$19</f>
        <v>1240.8383421800002</v>
      </c>
      <c r="S76" s="37">
        <f>SUMIFS(СВЦЭМ!$C$34:$C$777,СВЦЭМ!$A$34:$A$777,$A76,СВЦЭМ!$B$34:$B$777,S$47)+'СЕТ СН'!$G$9+СВЦЭМ!$D$10+'СЕТ СН'!$G$6-'СЕТ СН'!$G$19</f>
        <v>1223.06813336</v>
      </c>
      <c r="T76" s="37">
        <f>SUMIFS(СВЦЭМ!$C$34:$C$777,СВЦЭМ!$A$34:$A$777,$A76,СВЦЭМ!$B$34:$B$777,T$47)+'СЕТ СН'!$G$9+СВЦЭМ!$D$10+'СЕТ СН'!$G$6-'СЕТ СН'!$G$19</f>
        <v>1213.4465633000002</v>
      </c>
      <c r="U76" s="37">
        <f>SUMIFS(СВЦЭМ!$C$34:$C$777,СВЦЭМ!$A$34:$A$777,$A76,СВЦЭМ!$B$34:$B$777,U$47)+'СЕТ СН'!$G$9+СВЦЭМ!$D$10+'СЕТ СН'!$G$6-'СЕТ СН'!$G$19</f>
        <v>1218.5292410300001</v>
      </c>
      <c r="V76" s="37">
        <f>SUMIFS(СВЦЭМ!$C$34:$C$777,СВЦЭМ!$A$34:$A$777,$A76,СВЦЭМ!$B$34:$B$777,V$47)+'СЕТ СН'!$G$9+СВЦЭМ!$D$10+'СЕТ СН'!$G$6-'СЕТ СН'!$G$19</f>
        <v>1201.4647295900002</v>
      </c>
      <c r="W76" s="37">
        <f>SUMIFS(СВЦЭМ!$C$34:$C$777,СВЦЭМ!$A$34:$A$777,$A76,СВЦЭМ!$B$34:$B$777,W$47)+'СЕТ СН'!$G$9+СВЦЭМ!$D$10+'СЕТ СН'!$G$6-'СЕТ СН'!$G$19</f>
        <v>1220.77242778</v>
      </c>
      <c r="X76" s="37">
        <f>SUMIFS(СВЦЭМ!$C$34:$C$777,СВЦЭМ!$A$34:$A$777,$A76,СВЦЭМ!$B$34:$B$777,X$47)+'СЕТ СН'!$G$9+СВЦЭМ!$D$10+'СЕТ СН'!$G$6-'СЕТ СН'!$G$19</f>
        <v>1247.8927046000001</v>
      </c>
      <c r="Y76" s="37">
        <f>SUMIFS(СВЦЭМ!$C$34:$C$777,СВЦЭМ!$A$34:$A$777,$A76,СВЦЭМ!$B$34:$B$777,Y$47)+'СЕТ СН'!$G$9+СВЦЭМ!$D$10+'СЕТ СН'!$G$6-'СЕТ СН'!$G$19</f>
        <v>1302.4674482500002</v>
      </c>
    </row>
    <row r="77" spans="1:27" ht="15.75" x14ac:dyDescent="0.2">
      <c r="A77" s="36">
        <f t="shared" si="1"/>
        <v>43099</v>
      </c>
      <c r="B77" s="37">
        <f>SUMIFS(СВЦЭМ!$C$34:$C$777,СВЦЭМ!$A$34:$A$777,$A77,СВЦЭМ!$B$34:$B$777,B$47)+'СЕТ СН'!$G$9+СВЦЭМ!$D$10+'СЕТ СН'!$G$6-'СЕТ СН'!$G$19</f>
        <v>1313.6344521600001</v>
      </c>
      <c r="C77" s="37">
        <f>SUMIFS(СВЦЭМ!$C$34:$C$777,СВЦЭМ!$A$34:$A$777,$A77,СВЦЭМ!$B$34:$B$777,C$47)+'СЕТ СН'!$G$9+СВЦЭМ!$D$10+'СЕТ СН'!$G$6-'СЕТ СН'!$G$19</f>
        <v>1360.8546408300001</v>
      </c>
      <c r="D77" s="37">
        <f>SUMIFS(СВЦЭМ!$C$34:$C$777,СВЦЭМ!$A$34:$A$777,$A77,СВЦЭМ!$B$34:$B$777,D$47)+'СЕТ СН'!$G$9+СВЦЭМ!$D$10+'СЕТ СН'!$G$6-'СЕТ СН'!$G$19</f>
        <v>1392.0961431100002</v>
      </c>
      <c r="E77" s="37">
        <f>SUMIFS(СВЦЭМ!$C$34:$C$777,СВЦЭМ!$A$34:$A$777,$A77,СВЦЭМ!$B$34:$B$777,E$47)+'СЕТ СН'!$G$9+СВЦЭМ!$D$10+'СЕТ СН'!$G$6-'СЕТ СН'!$G$19</f>
        <v>1399.6754919700002</v>
      </c>
      <c r="F77" s="37">
        <f>SUMIFS(СВЦЭМ!$C$34:$C$777,СВЦЭМ!$A$34:$A$777,$A77,СВЦЭМ!$B$34:$B$777,F$47)+'СЕТ СН'!$G$9+СВЦЭМ!$D$10+'СЕТ СН'!$G$6-'СЕТ СН'!$G$19</f>
        <v>1399.33918844</v>
      </c>
      <c r="G77" s="37">
        <f>SUMIFS(СВЦЭМ!$C$34:$C$777,СВЦЭМ!$A$34:$A$777,$A77,СВЦЭМ!$B$34:$B$777,G$47)+'СЕТ СН'!$G$9+СВЦЭМ!$D$10+'СЕТ СН'!$G$6-'СЕТ СН'!$G$19</f>
        <v>1396.1029013000002</v>
      </c>
      <c r="H77" s="37">
        <f>SUMIFS(СВЦЭМ!$C$34:$C$777,СВЦЭМ!$A$34:$A$777,$A77,СВЦЭМ!$B$34:$B$777,H$47)+'СЕТ СН'!$G$9+СВЦЭМ!$D$10+'СЕТ СН'!$G$6-'СЕТ СН'!$G$19</f>
        <v>1380.4397949000002</v>
      </c>
      <c r="I77" s="37">
        <f>SUMIFS(СВЦЭМ!$C$34:$C$777,СВЦЭМ!$A$34:$A$777,$A77,СВЦЭМ!$B$34:$B$777,I$47)+'СЕТ СН'!$G$9+СВЦЭМ!$D$10+'СЕТ СН'!$G$6-'СЕТ СН'!$G$19</f>
        <v>1332.6763561300002</v>
      </c>
      <c r="J77" s="37">
        <f>SUMIFS(СВЦЭМ!$C$34:$C$777,СВЦЭМ!$A$34:$A$777,$A77,СВЦЭМ!$B$34:$B$777,J$47)+'СЕТ СН'!$G$9+СВЦЭМ!$D$10+'СЕТ СН'!$G$6-'СЕТ СН'!$G$19</f>
        <v>1267.1181566300002</v>
      </c>
      <c r="K77" s="37">
        <f>SUMIFS(СВЦЭМ!$C$34:$C$777,СВЦЭМ!$A$34:$A$777,$A77,СВЦЭМ!$B$34:$B$777,K$47)+'СЕТ СН'!$G$9+СВЦЭМ!$D$10+'СЕТ СН'!$G$6-'СЕТ СН'!$G$19</f>
        <v>1197.44456367</v>
      </c>
      <c r="L77" s="37">
        <f>SUMIFS(СВЦЭМ!$C$34:$C$777,СВЦЭМ!$A$34:$A$777,$A77,СВЦЭМ!$B$34:$B$777,L$47)+'СЕТ СН'!$G$9+СВЦЭМ!$D$10+'СЕТ СН'!$G$6-'СЕТ СН'!$G$19</f>
        <v>1184.9936317700001</v>
      </c>
      <c r="M77" s="37">
        <f>SUMIFS(СВЦЭМ!$C$34:$C$777,СВЦЭМ!$A$34:$A$777,$A77,СВЦЭМ!$B$34:$B$777,M$47)+'СЕТ СН'!$G$9+СВЦЭМ!$D$10+'СЕТ СН'!$G$6-'СЕТ СН'!$G$19</f>
        <v>1194.6091180999999</v>
      </c>
      <c r="N77" s="37">
        <f>SUMIFS(СВЦЭМ!$C$34:$C$777,СВЦЭМ!$A$34:$A$777,$A77,СВЦЭМ!$B$34:$B$777,N$47)+'СЕТ СН'!$G$9+СВЦЭМ!$D$10+'СЕТ СН'!$G$6-'СЕТ СН'!$G$19</f>
        <v>1206.0352573500002</v>
      </c>
      <c r="O77" s="37">
        <f>SUMIFS(СВЦЭМ!$C$34:$C$777,СВЦЭМ!$A$34:$A$777,$A77,СВЦЭМ!$B$34:$B$777,O$47)+'СЕТ СН'!$G$9+СВЦЭМ!$D$10+'СЕТ СН'!$G$6-'СЕТ СН'!$G$19</f>
        <v>1215.6101506100001</v>
      </c>
      <c r="P77" s="37">
        <f>SUMIFS(СВЦЭМ!$C$34:$C$777,СВЦЭМ!$A$34:$A$777,$A77,СВЦЭМ!$B$34:$B$777,P$47)+'СЕТ СН'!$G$9+СВЦЭМ!$D$10+'СЕТ СН'!$G$6-'СЕТ СН'!$G$19</f>
        <v>1217.74304284</v>
      </c>
      <c r="Q77" s="37">
        <f>SUMIFS(СВЦЭМ!$C$34:$C$777,СВЦЭМ!$A$34:$A$777,$A77,СВЦЭМ!$B$34:$B$777,Q$47)+'СЕТ СН'!$G$9+СВЦЭМ!$D$10+'СЕТ СН'!$G$6-'СЕТ СН'!$G$19</f>
        <v>1230.1055498600001</v>
      </c>
      <c r="R77" s="37">
        <f>SUMIFS(СВЦЭМ!$C$34:$C$777,СВЦЭМ!$A$34:$A$777,$A77,СВЦЭМ!$B$34:$B$777,R$47)+'СЕТ СН'!$G$9+СВЦЭМ!$D$10+'СЕТ СН'!$G$6-'СЕТ СН'!$G$19</f>
        <v>1227.9293779700001</v>
      </c>
      <c r="S77" s="37">
        <f>SUMIFS(СВЦЭМ!$C$34:$C$777,СВЦЭМ!$A$34:$A$777,$A77,СВЦЭМ!$B$34:$B$777,S$47)+'СЕТ СН'!$G$9+СВЦЭМ!$D$10+'СЕТ СН'!$G$6-'СЕТ СН'!$G$19</f>
        <v>1203.62119353</v>
      </c>
      <c r="T77" s="37">
        <f>SUMIFS(СВЦЭМ!$C$34:$C$777,СВЦЭМ!$A$34:$A$777,$A77,СВЦЭМ!$B$34:$B$777,T$47)+'СЕТ СН'!$G$9+СВЦЭМ!$D$10+'СЕТ СН'!$G$6-'СЕТ СН'!$G$19</f>
        <v>1198.0759371700001</v>
      </c>
      <c r="U77" s="37">
        <f>SUMIFS(СВЦЭМ!$C$34:$C$777,СВЦЭМ!$A$34:$A$777,$A77,СВЦЭМ!$B$34:$B$777,U$47)+'СЕТ СН'!$G$9+СВЦЭМ!$D$10+'СЕТ СН'!$G$6-'СЕТ СН'!$G$19</f>
        <v>1197.3972114300002</v>
      </c>
      <c r="V77" s="37">
        <f>SUMIFS(СВЦЭМ!$C$34:$C$777,СВЦЭМ!$A$34:$A$777,$A77,СВЦЭМ!$B$34:$B$777,V$47)+'СЕТ СН'!$G$9+СВЦЭМ!$D$10+'СЕТ СН'!$G$6-'СЕТ СН'!$G$19</f>
        <v>1177.8183158700001</v>
      </c>
      <c r="W77" s="37">
        <f>SUMIFS(СВЦЭМ!$C$34:$C$777,СВЦЭМ!$A$34:$A$777,$A77,СВЦЭМ!$B$34:$B$777,W$47)+'СЕТ СН'!$G$9+СВЦЭМ!$D$10+'СЕТ СН'!$G$6-'СЕТ СН'!$G$19</f>
        <v>1195.6671445600002</v>
      </c>
      <c r="X77" s="37">
        <f>SUMIFS(СВЦЭМ!$C$34:$C$777,СВЦЭМ!$A$34:$A$777,$A77,СВЦЭМ!$B$34:$B$777,X$47)+'СЕТ СН'!$G$9+СВЦЭМ!$D$10+'СЕТ СН'!$G$6-'СЕТ СН'!$G$19</f>
        <v>1223.6309554300001</v>
      </c>
      <c r="Y77" s="37">
        <f>SUMIFS(СВЦЭМ!$C$34:$C$777,СВЦЭМ!$A$34:$A$777,$A77,СВЦЭМ!$B$34:$B$777,Y$47)+'СЕТ СН'!$G$9+СВЦЭМ!$D$10+'СЕТ СН'!$G$6-'СЕТ СН'!$G$19</f>
        <v>1303.42298529</v>
      </c>
      <c r="AA77" s="38"/>
    </row>
    <row r="78" spans="1:27" ht="15.75" x14ac:dyDescent="0.2">
      <c r="A78" s="36">
        <f t="shared" si="1"/>
        <v>43100</v>
      </c>
      <c r="B78" s="37">
        <f>SUMIFS(СВЦЭМ!$C$34:$C$777,СВЦЭМ!$A$34:$A$777,$A78,СВЦЭМ!$B$34:$B$777,B$47)+'СЕТ СН'!$G$9+СВЦЭМ!$D$10+'СЕТ СН'!$G$6-'СЕТ СН'!$G$19</f>
        <v>1350.1820840400001</v>
      </c>
      <c r="C78" s="37">
        <f>SUMIFS(СВЦЭМ!$C$34:$C$777,СВЦЭМ!$A$34:$A$777,$A78,СВЦЭМ!$B$34:$B$777,C$47)+'СЕТ СН'!$G$9+СВЦЭМ!$D$10+'СЕТ СН'!$G$6-'СЕТ СН'!$G$19</f>
        <v>1379.6207287700001</v>
      </c>
      <c r="D78" s="37">
        <f>SUMIFS(СВЦЭМ!$C$34:$C$777,СВЦЭМ!$A$34:$A$777,$A78,СВЦЭМ!$B$34:$B$777,D$47)+'СЕТ СН'!$G$9+СВЦЭМ!$D$10+'СЕТ СН'!$G$6-'СЕТ СН'!$G$19</f>
        <v>1400.71957907</v>
      </c>
      <c r="E78" s="37">
        <f>SUMIFS(СВЦЭМ!$C$34:$C$777,СВЦЭМ!$A$34:$A$777,$A78,СВЦЭМ!$B$34:$B$777,E$47)+'СЕТ СН'!$G$9+СВЦЭМ!$D$10+'СЕТ СН'!$G$6-'СЕТ СН'!$G$19</f>
        <v>1394.1867365300002</v>
      </c>
      <c r="F78" s="37">
        <f>SUMIFS(СВЦЭМ!$C$34:$C$777,СВЦЭМ!$A$34:$A$777,$A78,СВЦЭМ!$B$34:$B$777,F$47)+'СЕТ СН'!$G$9+СВЦЭМ!$D$10+'СЕТ СН'!$G$6-'СЕТ СН'!$G$19</f>
        <v>1391.9673251500001</v>
      </c>
      <c r="G78" s="37">
        <f>SUMIFS(СВЦЭМ!$C$34:$C$777,СВЦЭМ!$A$34:$A$777,$A78,СВЦЭМ!$B$34:$B$777,G$47)+'СЕТ СН'!$G$9+СВЦЭМ!$D$10+'СЕТ СН'!$G$6-'СЕТ СН'!$G$19</f>
        <v>1392.7552084000001</v>
      </c>
      <c r="H78" s="37">
        <f>SUMIFS(СВЦЭМ!$C$34:$C$777,СВЦЭМ!$A$34:$A$777,$A78,СВЦЭМ!$B$34:$B$777,H$47)+'СЕТ СН'!$G$9+СВЦЭМ!$D$10+'СЕТ СН'!$G$6-'СЕТ СН'!$G$19</f>
        <v>1398.1222929500002</v>
      </c>
      <c r="I78" s="37">
        <f>SUMIFS(СВЦЭМ!$C$34:$C$777,СВЦЭМ!$A$34:$A$777,$A78,СВЦЭМ!$B$34:$B$777,I$47)+'СЕТ СН'!$G$9+СВЦЭМ!$D$10+'СЕТ СН'!$G$6-'СЕТ СН'!$G$19</f>
        <v>1366.22043411</v>
      </c>
      <c r="J78" s="37">
        <f>SUMIFS(СВЦЭМ!$C$34:$C$777,СВЦЭМ!$A$34:$A$777,$A78,СВЦЭМ!$B$34:$B$777,J$47)+'СЕТ СН'!$G$9+СВЦЭМ!$D$10+'СЕТ СН'!$G$6-'СЕТ СН'!$G$19</f>
        <v>1307.3252958</v>
      </c>
      <c r="K78" s="37">
        <f>SUMIFS(СВЦЭМ!$C$34:$C$777,СВЦЭМ!$A$34:$A$777,$A78,СВЦЭМ!$B$34:$B$777,K$47)+'СЕТ СН'!$G$9+СВЦЭМ!$D$10+'СЕТ СН'!$G$6-'СЕТ СН'!$G$19</f>
        <v>1242.3848239200001</v>
      </c>
      <c r="L78" s="37">
        <f>SUMIFS(СВЦЭМ!$C$34:$C$777,СВЦЭМ!$A$34:$A$777,$A78,СВЦЭМ!$B$34:$B$777,L$47)+'СЕТ СН'!$G$9+СВЦЭМ!$D$10+'СЕТ СН'!$G$6-'СЕТ СН'!$G$19</f>
        <v>1217.7732152700003</v>
      </c>
      <c r="M78" s="37">
        <f>SUMIFS(СВЦЭМ!$C$34:$C$777,СВЦЭМ!$A$34:$A$777,$A78,СВЦЭМ!$B$34:$B$777,M$47)+'СЕТ СН'!$G$9+СВЦЭМ!$D$10+'СЕТ СН'!$G$6-'СЕТ СН'!$G$19</f>
        <v>1217.2393159200001</v>
      </c>
      <c r="N78" s="37">
        <f>SUMIFS(СВЦЭМ!$C$34:$C$777,СВЦЭМ!$A$34:$A$777,$A78,СВЦЭМ!$B$34:$B$777,N$47)+'СЕТ СН'!$G$9+СВЦЭМ!$D$10+'СЕТ СН'!$G$6-'СЕТ СН'!$G$19</f>
        <v>1223.86133877</v>
      </c>
      <c r="O78" s="37">
        <f>SUMIFS(СВЦЭМ!$C$34:$C$777,СВЦЭМ!$A$34:$A$777,$A78,СВЦЭМ!$B$34:$B$777,O$47)+'СЕТ СН'!$G$9+СВЦЭМ!$D$10+'СЕТ СН'!$G$6-'СЕТ СН'!$G$19</f>
        <v>1238.9375825600002</v>
      </c>
      <c r="P78" s="37">
        <f>SUMIFS(СВЦЭМ!$C$34:$C$777,СВЦЭМ!$A$34:$A$777,$A78,СВЦЭМ!$B$34:$B$777,P$47)+'СЕТ СН'!$G$9+СВЦЭМ!$D$10+'СЕТ СН'!$G$6-'СЕТ СН'!$G$19</f>
        <v>1244.4592848700001</v>
      </c>
      <c r="Q78" s="37">
        <f>SUMIFS(СВЦЭМ!$C$34:$C$777,СВЦЭМ!$A$34:$A$777,$A78,СВЦЭМ!$B$34:$B$777,Q$47)+'СЕТ СН'!$G$9+СВЦЭМ!$D$10+'СЕТ СН'!$G$6-'СЕТ СН'!$G$19</f>
        <v>1247.39252139</v>
      </c>
      <c r="R78" s="37">
        <f>SUMIFS(СВЦЭМ!$C$34:$C$777,СВЦЭМ!$A$34:$A$777,$A78,СВЦЭМ!$B$34:$B$777,R$47)+'СЕТ СН'!$G$9+СВЦЭМ!$D$10+'СЕТ СН'!$G$6-'СЕТ СН'!$G$19</f>
        <v>1243.03370552</v>
      </c>
      <c r="S78" s="37">
        <f>SUMIFS(СВЦЭМ!$C$34:$C$777,СВЦЭМ!$A$34:$A$777,$A78,СВЦЭМ!$B$34:$B$777,S$47)+'СЕТ СН'!$G$9+СВЦЭМ!$D$10+'СЕТ СН'!$G$6-'СЕТ СН'!$G$19</f>
        <v>1208.48859634</v>
      </c>
      <c r="T78" s="37">
        <f>SUMIFS(СВЦЭМ!$C$34:$C$777,СВЦЭМ!$A$34:$A$777,$A78,СВЦЭМ!$B$34:$B$777,T$47)+'СЕТ СН'!$G$9+СВЦЭМ!$D$10+'СЕТ СН'!$G$6-'СЕТ СН'!$G$19</f>
        <v>1175.1126793800001</v>
      </c>
      <c r="U78" s="37">
        <f>SUMIFS(СВЦЭМ!$C$34:$C$777,СВЦЭМ!$A$34:$A$777,$A78,СВЦЭМ!$B$34:$B$777,U$47)+'СЕТ СН'!$G$9+СВЦЭМ!$D$10+'СЕТ СН'!$G$6-'СЕТ СН'!$G$19</f>
        <v>1176.5306328100003</v>
      </c>
      <c r="V78" s="37">
        <f>SUMIFS(СВЦЭМ!$C$34:$C$777,СВЦЭМ!$A$34:$A$777,$A78,СВЦЭМ!$B$34:$B$777,V$47)+'СЕТ СН'!$G$9+СВЦЭМ!$D$10+'СЕТ СН'!$G$6-'СЕТ СН'!$G$19</f>
        <v>1165.5776499600001</v>
      </c>
      <c r="W78" s="37">
        <f>SUMIFS(СВЦЭМ!$C$34:$C$777,СВЦЭМ!$A$34:$A$777,$A78,СВЦЭМ!$B$34:$B$777,W$47)+'СЕТ СН'!$G$9+СВЦЭМ!$D$10+'СЕТ СН'!$G$6-'СЕТ СН'!$G$19</f>
        <v>1138.48042663</v>
      </c>
      <c r="X78" s="37">
        <f>SUMIFS(СВЦЭМ!$C$34:$C$777,СВЦЭМ!$A$34:$A$777,$A78,СВЦЭМ!$B$34:$B$777,X$47)+'СЕТ СН'!$G$9+СВЦЭМ!$D$10+'СЕТ СН'!$G$6-'СЕТ СН'!$G$19</f>
        <v>1170.16652189</v>
      </c>
      <c r="Y78" s="37">
        <f>SUMIFS(СВЦЭМ!$C$34:$C$777,СВЦЭМ!$A$34:$A$777,$A78,СВЦЭМ!$B$34:$B$777,Y$47)+'СЕТ СН'!$G$9+СВЦЭМ!$D$10+'СЕТ СН'!$G$6-'СЕТ СН'!$G$19</f>
        <v>1236.3368788100001</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1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01.12.2017</v>
      </c>
      <c r="B84" s="37">
        <f>SUMIFS(СВЦЭМ!$C$34:$C$777,СВЦЭМ!$A$34:$A$777,$A84,СВЦЭМ!$B$34:$B$777,B$83)+'СЕТ СН'!$H$9+СВЦЭМ!$D$10+'СЕТ СН'!$H$6-'СЕТ СН'!$H$19</f>
        <v>1471.77592254</v>
      </c>
      <c r="C84" s="37">
        <f>SUMIFS(СВЦЭМ!$C$34:$C$777,СВЦЭМ!$A$34:$A$777,$A84,СВЦЭМ!$B$34:$B$777,C$83)+'СЕТ СН'!$H$9+СВЦЭМ!$D$10+'СЕТ СН'!$H$6-'СЕТ СН'!$H$19</f>
        <v>1537.3187344200001</v>
      </c>
      <c r="D84" s="37">
        <f>SUMIFS(СВЦЭМ!$C$34:$C$777,СВЦЭМ!$A$34:$A$777,$A84,СВЦЭМ!$B$34:$B$777,D$83)+'СЕТ СН'!$H$9+СВЦЭМ!$D$10+'СЕТ СН'!$H$6-'СЕТ СН'!$H$19</f>
        <v>1535.8044593099999</v>
      </c>
      <c r="E84" s="37">
        <f>SUMIFS(СВЦЭМ!$C$34:$C$777,СВЦЭМ!$A$34:$A$777,$A84,СВЦЭМ!$B$34:$B$777,E$83)+'СЕТ СН'!$H$9+СВЦЭМ!$D$10+'СЕТ СН'!$H$6-'СЕТ СН'!$H$19</f>
        <v>1547.6680145200003</v>
      </c>
      <c r="F84" s="37">
        <f>SUMIFS(СВЦЭМ!$C$34:$C$777,СВЦЭМ!$A$34:$A$777,$A84,СВЦЭМ!$B$34:$B$777,F$83)+'СЕТ СН'!$H$9+СВЦЭМ!$D$10+'СЕТ СН'!$H$6-'СЕТ СН'!$H$19</f>
        <v>1553.7276235300001</v>
      </c>
      <c r="G84" s="37">
        <f>SUMIFS(СВЦЭМ!$C$34:$C$777,СВЦЭМ!$A$34:$A$777,$A84,СВЦЭМ!$B$34:$B$777,G$83)+'СЕТ СН'!$H$9+СВЦЭМ!$D$10+'СЕТ СН'!$H$6-'СЕТ СН'!$H$19</f>
        <v>1532.5547105599999</v>
      </c>
      <c r="H84" s="37">
        <f>SUMIFS(СВЦЭМ!$C$34:$C$777,СВЦЭМ!$A$34:$A$777,$A84,СВЦЭМ!$B$34:$B$777,H$83)+'СЕТ СН'!$H$9+СВЦЭМ!$D$10+'СЕТ СН'!$H$6-'СЕТ СН'!$H$19</f>
        <v>1462.2213637899999</v>
      </c>
      <c r="I84" s="37">
        <f>SUMIFS(СВЦЭМ!$C$34:$C$777,СВЦЭМ!$A$34:$A$777,$A84,СВЦЭМ!$B$34:$B$777,I$83)+'СЕТ СН'!$H$9+СВЦЭМ!$D$10+'СЕТ СН'!$H$6-'СЕТ СН'!$H$19</f>
        <v>1378.8477641899999</v>
      </c>
      <c r="J84" s="37">
        <f>SUMIFS(СВЦЭМ!$C$34:$C$777,СВЦЭМ!$A$34:$A$777,$A84,СВЦЭМ!$B$34:$B$777,J$83)+'СЕТ СН'!$H$9+СВЦЭМ!$D$10+'СЕТ СН'!$H$6-'СЕТ СН'!$H$19</f>
        <v>1317.81036692</v>
      </c>
      <c r="K84" s="37">
        <f>SUMIFS(СВЦЭМ!$C$34:$C$777,СВЦЭМ!$A$34:$A$777,$A84,СВЦЭМ!$B$34:$B$777,K$83)+'СЕТ СН'!$H$9+СВЦЭМ!$D$10+'СЕТ СН'!$H$6-'СЕТ СН'!$H$19</f>
        <v>1264.24438285</v>
      </c>
      <c r="L84" s="37">
        <f>SUMIFS(СВЦЭМ!$C$34:$C$777,СВЦЭМ!$A$34:$A$777,$A84,СВЦЭМ!$B$34:$B$777,L$83)+'СЕТ СН'!$H$9+СВЦЭМ!$D$10+'СЕТ СН'!$H$6-'СЕТ СН'!$H$19</f>
        <v>1220.3652231599999</v>
      </c>
      <c r="M84" s="37">
        <f>SUMIFS(СВЦЭМ!$C$34:$C$777,СВЦЭМ!$A$34:$A$777,$A84,СВЦЭМ!$B$34:$B$777,M$83)+'СЕТ СН'!$H$9+СВЦЭМ!$D$10+'СЕТ СН'!$H$6-'СЕТ СН'!$H$19</f>
        <v>1211.6685673900001</v>
      </c>
      <c r="N84" s="37">
        <f>SUMIFS(СВЦЭМ!$C$34:$C$777,СВЦЭМ!$A$34:$A$777,$A84,СВЦЭМ!$B$34:$B$777,N$83)+'СЕТ СН'!$H$9+СВЦЭМ!$D$10+'СЕТ СН'!$H$6-'СЕТ СН'!$H$19</f>
        <v>1238.1316081800001</v>
      </c>
      <c r="O84" s="37">
        <f>SUMIFS(СВЦЭМ!$C$34:$C$777,СВЦЭМ!$A$34:$A$777,$A84,СВЦЭМ!$B$34:$B$777,O$83)+'СЕТ СН'!$H$9+СВЦЭМ!$D$10+'СЕТ СН'!$H$6-'СЕТ СН'!$H$19</f>
        <v>1244.33231798</v>
      </c>
      <c r="P84" s="37">
        <f>SUMIFS(СВЦЭМ!$C$34:$C$777,СВЦЭМ!$A$34:$A$777,$A84,СВЦЭМ!$B$34:$B$777,P$83)+'СЕТ СН'!$H$9+СВЦЭМ!$D$10+'СЕТ СН'!$H$6-'СЕТ СН'!$H$19</f>
        <v>1249.2275445999999</v>
      </c>
      <c r="Q84" s="37">
        <f>SUMIFS(СВЦЭМ!$C$34:$C$777,СВЦЭМ!$A$34:$A$777,$A84,СВЦЭМ!$B$34:$B$777,Q$83)+'СЕТ СН'!$H$9+СВЦЭМ!$D$10+'СЕТ СН'!$H$6-'СЕТ СН'!$H$19</f>
        <v>1251.5356779200001</v>
      </c>
      <c r="R84" s="37">
        <f>SUMIFS(СВЦЭМ!$C$34:$C$777,СВЦЭМ!$A$34:$A$777,$A84,СВЦЭМ!$B$34:$B$777,R$83)+'СЕТ СН'!$H$9+СВЦЭМ!$D$10+'СЕТ СН'!$H$6-'СЕТ СН'!$H$19</f>
        <v>1258.0946842500002</v>
      </c>
      <c r="S84" s="37">
        <f>SUMIFS(СВЦЭМ!$C$34:$C$777,СВЦЭМ!$A$34:$A$777,$A84,СВЦЭМ!$B$34:$B$777,S$83)+'СЕТ СН'!$H$9+СВЦЭМ!$D$10+'СЕТ СН'!$H$6-'СЕТ СН'!$H$19</f>
        <v>1227.8024371500001</v>
      </c>
      <c r="T84" s="37">
        <f>SUMIFS(СВЦЭМ!$C$34:$C$777,СВЦЭМ!$A$34:$A$777,$A84,СВЦЭМ!$B$34:$B$777,T$83)+'СЕТ СН'!$H$9+СВЦЭМ!$D$10+'СЕТ СН'!$H$6-'СЕТ СН'!$H$19</f>
        <v>1191.40794121</v>
      </c>
      <c r="U84" s="37">
        <f>SUMIFS(СВЦЭМ!$C$34:$C$777,СВЦЭМ!$A$34:$A$777,$A84,СВЦЭМ!$B$34:$B$777,U$83)+'СЕТ СН'!$H$9+СВЦЭМ!$D$10+'СЕТ СН'!$H$6-'СЕТ СН'!$H$19</f>
        <v>1193.56172517</v>
      </c>
      <c r="V84" s="37">
        <f>SUMIFS(СВЦЭМ!$C$34:$C$777,СВЦЭМ!$A$34:$A$777,$A84,СВЦЭМ!$B$34:$B$777,V$83)+'СЕТ СН'!$H$9+СВЦЭМ!$D$10+'СЕТ СН'!$H$6-'СЕТ СН'!$H$19</f>
        <v>1202.53002999</v>
      </c>
      <c r="W84" s="37">
        <f>SUMIFS(СВЦЭМ!$C$34:$C$777,СВЦЭМ!$A$34:$A$777,$A84,СВЦЭМ!$B$34:$B$777,W$83)+'СЕТ СН'!$H$9+СВЦЭМ!$D$10+'СЕТ СН'!$H$6-'СЕТ СН'!$H$19</f>
        <v>1283.4363164699998</v>
      </c>
      <c r="X84" s="37">
        <f>SUMIFS(СВЦЭМ!$C$34:$C$777,СВЦЭМ!$A$34:$A$777,$A84,СВЦЭМ!$B$34:$B$777,X$83)+'СЕТ СН'!$H$9+СВЦЭМ!$D$10+'СЕТ СН'!$H$6-'СЕТ СН'!$H$19</f>
        <v>1355.7788245699999</v>
      </c>
      <c r="Y84" s="37">
        <f>SUMIFS(СВЦЭМ!$C$34:$C$777,СВЦЭМ!$A$34:$A$777,$A84,СВЦЭМ!$B$34:$B$777,Y$83)+'СЕТ СН'!$H$9+СВЦЭМ!$D$10+'СЕТ СН'!$H$6-'СЕТ СН'!$H$19</f>
        <v>1429.3092169199999</v>
      </c>
    </row>
    <row r="85" spans="1:25" ht="15.75" x14ac:dyDescent="0.2">
      <c r="A85" s="36">
        <f>A84+1</f>
        <v>43071</v>
      </c>
      <c r="B85" s="37">
        <f>SUMIFS(СВЦЭМ!$C$34:$C$777,СВЦЭМ!$A$34:$A$777,$A85,СВЦЭМ!$B$34:$B$777,B$83)+'СЕТ СН'!$H$9+СВЦЭМ!$D$10+'СЕТ СН'!$H$6-'СЕТ СН'!$H$19</f>
        <v>1469.3277693999999</v>
      </c>
      <c r="C85" s="37">
        <f>SUMIFS(СВЦЭМ!$C$34:$C$777,СВЦЭМ!$A$34:$A$777,$A85,СВЦЭМ!$B$34:$B$777,C$83)+'СЕТ СН'!$H$9+СВЦЭМ!$D$10+'СЕТ СН'!$H$6-'СЕТ СН'!$H$19</f>
        <v>1557.3744745899999</v>
      </c>
      <c r="D85" s="37">
        <f>SUMIFS(СВЦЭМ!$C$34:$C$777,СВЦЭМ!$A$34:$A$777,$A85,СВЦЭМ!$B$34:$B$777,D$83)+'СЕТ СН'!$H$9+СВЦЭМ!$D$10+'СЕТ СН'!$H$6-'СЕТ СН'!$H$19</f>
        <v>1561.1905989500001</v>
      </c>
      <c r="E85" s="37">
        <f>SUMIFS(СВЦЭМ!$C$34:$C$777,СВЦЭМ!$A$34:$A$777,$A85,СВЦЭМ!$B$34:$B$777,E$83)+'СЕТ СН'!$H$9+СВЦЭМ!$D$10+'СЕТ СН'!$H$6-'СЕТ СН'!$H$19</f>
        <v>1559.0533077700002</v>
      </c>
      <c r="F85" s="37">
        <f>SUMIFS(СВЦЭМ!$C$34:$C$777,СВЦЭМ!$A$34:$A$777,$A85,СВЦЭМ!$B$34:$B$777,F$83)+'СЕТ СН'!$H$9+СВЦЭМ!$D$10+'СЕТ СН'!$H$6-'СЕТ СН'!$H$19</f>
        <v>1559.7614840900001</v>
      </c>
      <c r="G85" s="37">
        <f>SUMIFS(СВЦЭМ!$C$34:$C$777,СВЦЭМ!$A$34:$A$777,$A85,СВЦЭМ!$B$34:$B$777,G$83)+'СЕТ СН'!$H$9+СВЦЭМ!$D$10+'СЕТ СН'!$H$6-'СЕТ СН'!$H$19</f>
        <v>1561.1331298800001</v>
      </c>
      <c r="H85" s="37">
        <f>SUMIFS(СВЦЭМ!$C$34:$C$777,СВЦЭМ!$A$34:$A$777,$A85,СВЦЭМ!$B$34:$B$777,H$83)+'СЕТ СН'!$H$9+СВЦЭМ!$D$10+'СЕТ СН'!$H$6-'СЕТ СН'!$H$19</f>
        <v>1554.0502910800001</v>
      </c>
      <c r="I85" s="37">
        <f>SUMIFS(СВЦЭМ!$C$34:$C$777,СВЦЭМ!$A$34:$A$777,$A85,СВЦЭМ!$B$34:$B$777,I$83)+'СЕТ СН'!$H$9+СВЦЭМ!$D$10+'СЕТ СН'!$H$6-'СЕТ СН'!$H$19</f>
        <v>1461.8331674400001</v>
      </c>
      <c r="J85" s="37">
        <f>SUMIFS(СВЦЭМ!$C$34:$C$777,СВЦЭМ!$A$34:$A$777,$A85,СВЦЭМ!$B$34:$B$777,J$83)+'СЕТ СН'!$H$9+СВЦЭМ!$D$10+'СЕТ СН'!$H$6-'СЕТ СН'!$H$19</f>
        <v>1371.0940647000002</v>
      </c>
      <c r="K85" s="37">
        <f>SUMIFS(СВЦЭМ!$C$34:$C$777,СВЦЭМ!$A$34:$A$777,$A85,СВЦЭМ!$B$34:$B$777,K$83)+'СЕТ СН'!$H$9+СВЦЭМ!$D$10+'СЕТ СН'!$H$6-'СЕТ СН'!$H$19</f>
        <v>1322.6762537999998</v>
      </c>
      <c r="L85" s="37">
        <f>SUMIFS(СВЦЭМ!$C$34:$C$777,СВЦЭМ!$A$34:$A$777,$A85,СВЦЭМ!$B$34:$B$777,L$83)+'СЕТ СН'!$H$9+СВЦЭМ!$D$10+'СЕТ СН'!$H$6-'СЕТ СН'!$H$19</f>
        <v>1203.18880442</v>
      </c>
      <c r="M85" s="37">
        <f>SUMIFS(СВЦЭМ!$C$34:$C$777,СВЦЭМ!$A$34:$A$777,$A85,СВЦЭМ!$B$34:$B$777,M$83)+'СЕТ СН'!$H$9+СВЦЭМ!$D$10+'СЕТ СН'!$H$6-'СЕТ СН'!$H$19</f>
        <v>1188.3888614299999</v>
      </c>
      <c r="N85" s="37">
        <f>SUMIFS(СВЦЭМ!$C$34:$C$777,СВЦЭМ!$A$34:$A$777,$A85,СВЦЭМ!$B$34:$B$777,N$83)+'СЕТ СН'!$H$9+СВЦЭМ!$D$10+'СЕТ СН'!$H$6-'СЕТ СН'!$H$19</f>
        <v>1182.46425069</v>
      </c>
      <c r="O85" s="37">
        <f>SUMIFS(СВЦЭМ!$C$34:$C$777,СВЦЭМ!$A$34:$A$777,$A85,СВЦЭМ!$B$34:$B$777,O$83)+'СЕТ СН'!$H$9+СВЦЭМ!$D$10+'СЕТ СН'!$H$6-'СЕТ СН'!$H$19</f>
        <v>1174.4606537099999</v>
      </c>
      <c r="P85" s="37">
        <f>SUMIFS(СВЦЭМ!$C$34:$C$777,СВЦЭМ!$A$34:$A$777,$A85,СВЦЭМ!$B$34:$B$777,P$83)+'СЕТ СН'!$H$9+СВЦЭМ!$D$10+'СЕТ СН'!$H$6-'СЕТ СН'!$H$19</f>
        <v>1166.0291999999999</v>
      </c>
      <c r="Q85" s="37">
        <f>SUMIFS(СВЦЭМ!$C$34:$C$777,СВЦЭМ!$A$34:$A$777,$A85,СВЦЭМ!$B$34:$B$777,Q$83)+'СЕТ СН'!$H$9+СВЦЭМ!$D$10+'СЕТ СН'!$H$6-'СЕТ СН'!$H$19</f>
        <v>1169.9043992900001</v>
      </c>
      <c r="R85" s="37">
        <f>SUMIFS(СВЦЭМ!$C$34:$C$777,СВЦЭМ!$A$34:$A$777,$A85,СВЦЭМ!$B$34:$B$777,R$83)+'СЕТ СН'!$H$9+СВЦЭМ!$D$10+'СЕТ СН'!$H$6-'СЕТ СН'!$H$19</f>
        <v>1174.3404442999999</v>
      </c>
      <c r="S85" s="37">
        <f>SUMIFS(СВЦЭМ!$C$34:$C$777,СВЦЭМ!$A$34:$A$777,$A85,СВЦЭМ!$B$34:$B$777,S$83)+'СЕТ СН'!$H$9+СВЦЭМ!$D$10+'СЕТ СН'!$H$6-'СЕТ СН'!$H$19</f>
        <v>1193.8479976100002</v>
      </c>
      <c r="T85" s="37">
        <f>SUMIFS(СВЦЭМ!$C$34:$C$777,СВЦЭМ!$A$34:$A$777,$A85,СВЦЭМ!$B$34:$B$777,T$83)+'СЕТ СН'!$H$9+СВЦЭМ!$D$10+'СЕТ СН'!$H$6-'СЕТ СН'!$H$19</f>
        <v>1230.8933979399999</v>
      </c>
      <c r="U85" s="37">
        <f>SUMIFS(СВЦЭМ!$C$34:$C$777,СВЦЭМ!$A$34:$A$777,$A85,СВЦЭМ!$B$34:$B$777,U$83)+'СЕТ СН'!$H$9+СВЦЭМ!$D$10+'СЕТ СН'!$H$6-'СЕТ СН'!$H$19</f>
        <v>1271.5559078000001</v>
      </c>
      <c r="V85" s="37">
        <f>SUMIFS(СВЦЭМ!$C$34:$C$777,СВЦЭМ!$A$34:$A$777,$A85,СВЦЭМ!$B$34:$B$777,V$83)+'СЕТ СН'!$H$9+СВЦЭМ!$D$10+'СЕТ СН'!$H$6-'СЕТ СН'!$H$19</f>
        <v>1273.49615012</v>
      </c>
      <c r="W85" s="37">
        <f>SUMIFS(СВЦЭМ!$C$34:$C$777,СВЦЭМ!$A$34:$A$777,$A85,СВЦЭМ!$B$34:$B$777,W$83)+'СЕТ СН'!$H$9+СВЦЭМ!$D$10+'СЕТ СН'!$H$6-'СЕТ СН'!$H$19</f>
        <v>1308.66207313</v>
      </c>
      <c r="X85" s="37">
        <f>SUMIFS(СВЦЭМ!$C$34:$C$777,СВЦЭМ!$A$34:$A$777,$A85,СВЦЭМ!$B$34:$B$777,X$83)+'СЕТ СН'!$H$9+СВЦЭМ!$D$10+'СЕТ СН'!$H$6-'СЕТ СН'!$H$19</f>
        <v>1375.94662238</v>
      </c>
      <c r="Y85" s="37">
        <f>SUMIFS(СВЦЭМ!$C$34:$C$777,СВЦЭМ!$A$34:$A$777,$A85,СВЦЭМ!$B$34:$B$777,Y$83)+'СЕТ СН'!$H$9+СВЦЭМ!$D$10+'СЕТ СН'!$H$6-'СЕТ СН'!$H$19</f>
        <v>1417.64316224</v>
      </c>
    </row>
    <row r="86" spans="1:25" ht="15.75" x14ac:dyDescent="0.2">
      <c r="A86" s="36">
        <f t="shared" ref="A86:A114" si="2">A85+1</f>
        <v>43072</v>
      </c>
      <c r="B86" s="37">
        <f>SUMIFS(СВЦЭМ!$C$34:$C$777,СВЦЭМ!$A$34:$A$777,$A86,СВЦЭМ!$B$34:$B$777,B$83)+'СЕТ СН'!$H$9+СВЦЭМ!$D$10+'СЕТ СН'!$H$6-'СЕТ СН'!$H$19</f>
        <v>1477.6837991000002</v>
      </c>
      <c r="C86" s="37">
        <f>SUMIFS(СВЦЭМ!$C$34:$C$777,СВЦЭМ!$A$34:$A$777,$A86,СВЦЭМ!$B$34:$B$777,C$83)+'СЕТ СН'!$H$9+СВЦЭМ!$D$10+'СЕТ СН'!$H$6-'СЕТ СН'!$H$19</f>
        <v>1565.0833013199999</v>
      </c>
      <c r="D86" s="37">
        <f>SUMIFS(СВЦЭМ!$C$34:$C$777,СВЦЭМ!$A$34:$A$777,$A86,СВЦЭМ!$B$34:$B$777,D$83)+'СЕТ СН'!$H$9+СВЦЭМ!$D$10+'СЕТ СН'!$H$6-'СЕТ СН'!$H$19</f>
        <v>1569.8544999400001</v>
      </c>
      <c r="E86" s="37">
        <f>SUMIFS(СВЦЭМ!$C$34:$C$777,СВЦЭМ!$A$34:$A$777,$A86,СВЦЭМ!$B$34:$B$777,E$83)+'СЕТ СН'!$H$9+СВЦЭМ!$D$10+'СЕТ СН'!$H$6-'СЕТ СН'!$H$19</f>
        <v>1567.1619974400001</v>
      </c>
      <c r="F86" s="37">
        <f>SUMIFS(СВЦЭМ!$C$34:$C$777,СВЦЭМ!$A$34:$A$777,$A86,СВЦЭМ!$B$34:$B$777,F$83)+'СЕТ СН'!$H$9+СВЦЭМ!$D$10+'СЕТ СН'!$H$6-'СЕТ СН'!$H$19</f>
        <v>1565.4258017400002</v>
      </c>
      <c r="G86" s="37">
        <f>SUMIFS(СВЦЭМ!$C$34:$C$777,СВЦЭМ!$A$34:$A$777,$A86,СВЦЭМ!$B$34:$B$777,G$83)+'СЕТ СН'!$H$9+СВЦЭМ!$D$10+'СЕТ СН'!$H$6-'СЕТ СН'!$H$19</f>
        <v>1567.92159868</v>
      </c>
      <c r="H86" s="37">
        <f>SUMIFS(СВЦЭМ!$C$34:$C$777,СВЦЭМ!$A$34:$A$777,$A86,СВЦЭМ!$B$34:$B$777,H$83)+'СЕТ СН'!$H$9+СВЦЭМ!$D$10+'СЕТ СН'!$H$6-'СЕТ СН'!$H$19</f>
        <v>1559.3072293700002</v>
      </c>
      <c r="I86" s="37">
        <f>SUMIFS(СВЦЭМ!$C$34:$C$777,СВЦЭМ!$A$34:$A$777,$A86,СВЦЭМ!$B$34:$B$777,I$83)+'СЕТ СН'!$H$9+СВЦЭМ!$D$10+'СЕТ СН'!$H$6-'СЕТ СН'!$H$19</f>
        <v>1460.9664292699999</v>
      </c>
      <c r="J86" s="37">
        <f>SUMIFS(СВЦЭМ!$C$34:$C$777,СВЦЭМ!$A$34:$A$777,$A86,СВЦЭМ!$B$34:$B$777,J$83)+'СЕТ СН'!$H$9+СВЦЭМ!$D$10+'СЕТ СН'!$H$6-'СЕТ СН'!$H$19</f>
        <v>1365.51970527</v>
      </c>
      <c r="K86" s="37">
        <f>SUMIFS(СВЦЭМ!$C$34:$C$777,СВЦЭМ!$A$34:$A$777,$A86,СВЦЭМ!$B$34:$B$777,K$83)+'СЕТ СН'!$H$9+СВЦЭМ!$D$10+'СЕТ СН'!$H$6-'СЕТ СН'!$H$19</f>
        <v>1284.5861255999998</v>
      </c>
      <c r="L86" s="37">
        <f>SUMIFS(СВЦЭМ!$C$34:$C$777,СВЦЭМ!$A$34:$A$777,$A86,СВЦЭМ!$B$34:$B$777,L$83)+'СЕТ СН'!$H$9+СВЦЭМ!$D$10+'СЕТ СН'!$H$6-'СЕТ СН'!$H$19</f>
        <v>1200.4353904</v>
      </c>
      <c r="M86" s="37">
        <f>SUMIFS(СВЦЭМ!$C$34:$C$777,СВЦЭМ!$A$34:$A$777,$A86,СВЦЭМ!$B$34:$B$777,M$83)+'СЕТ СН'!$H$9+СВЦЭМ!$D$10+'СЕТ СН'!$H$6-'СЕТ СН'!$H$19</f>
        <v>1189.5725345199999</v>
      </c>
      <c r="N86" s="37">
        <f>SUMIFS(СВЦЭМ!$C$34:$C$777,СВЦЭМ!$A$34:$A$777,$A86,СВЦЭМ!$B$34:$B$777,N$83)+'СЕТ СН'!$H$9+СВЦЭМ!$D$10+'СЕТ СН'!$H$6-'СЕТ СН'!$H$19</f>
        <v>1181.6915584600001</v>
      </c>
      <c r="O86" s="37">
        <f>SUMIFS(СВЦЭМ!$C$34:$C$777,СВЦЭМ!$A$34:$A$777,$A86,СВЦЭМ!$B$34:$B$777,O$83)+'СЕТ СН'!$H$9+СВЦЭМ!$D$10+'СЕТ СН'!$H$6-'СЕТ СН'!$H$19</f>
        <v>1180.0743904800001</v>
      </c>
      <c r="P86" s="37">
        <f>SUMIFS(СВЦЭМ!$C$34:$C$777,СВЦЭМ!$A$34:$A$777,$A86,СВЦЭМ!$B$34:$B$777,P$83)+'СЕТ СН'!$H$9+СВЦЭМ!$D$10+'СЕТ СН'!$H$6-'СЕТ СН'!$H$19</f>
        <v>1176.1679267300001</v>
      </c>
      <c r="Q86" s="37">
        <f>SUMIFS(СВЦЭМ!$C$34:$C$777,СВЦЭМ!$A$34:$A$777,$A86,СВЦЭМ!$B$34:$B$777,Q$83)+'СЕТ СН'!$H$9+СВЦЭМ!$D$10+'СЕТ СН'!$H$6-'СЕТ СН'!$H$19</f>
        <v>1175.1401698</v>
      </c>
      <c r="R86" s="37">
        <f>SUMIFS(СВЦЭМ!$C$34:$C$777,СВЦЭМ!$A$34:$A$777,$A86,СВЦЭМ!$B$34:$B$777,R$83)+'СЕТ СН'!$H$9+СВЦЭМ!$D$10+'СЕТ СН'!$H$6-'СЕТ СН'!$H$19</f>
        <v>1176.9094788900002</v>
      </c>
      <c r="S86" s="37">
        <f>SUMIFS(СВЦЭМ!$C$34:$C$777,СВЦЭМ!$A$34:$A$777,$A86,СВЦЭМ!$B$34:$B$777,S$83)+'СЕТ СН'!$H$9+СВЦЭМ!$D$10+'СЕТ СН'!$H$6-'СЕТ СН'!$H$19</f>
        <v>1197.4597761</v>
      </c>
      <c r="T86" s="37">
        <f>SUMIFS(СВЦЭМ!$C$34:$C$777,СВЦЭМ!$A$34:$A$777,$A86,СВЦЭМ!$B$34:$B$777,T$83)+'СЕТ СН'!$H$9+СВЦЭМ!$D$10+'СЕТ СН'!$H$6-'СЕТ СН'!$H$19</f>
        <v>1251.3462132300001</v>
      </c>
      <c r="U86" s="37">
        <f>SUMIFS(СВЦЭМ!$C$34:$C$777,СВЦЭМ!$A$34:$A$777,$A86,СВЦЭМ!$B$34:$B$777,U$83)+'СЕТ СН'!$H$9+СВЦЭМ!$D$10+'СЕТ СН'!$H$6-'СЕТ СН'!$H$19</f>
        <v>1319.6442744699998</v>
      </c>
      <c r="V86" s="37">
        <f>SUMIFS(СВЦЭМ!$C$34:$C$777,СВЦЭМ!$A$34:$A$777,$A86,СВЦЭМ!$B$34:$B$777,V$83)+'СЕТ СН'!$H$9+СВЦЭМ!$D$10+'СЕТ СН'!$H$6-'СЕТ СН'!$H$19</f>
        <v>1291.0673517999999</v>
      </c>
      <c r="W86" s="37">
        <f>SUMIFS(СВЦЭМ!$C$34:$C$777,СВЦЭМ!$A$34:$A$777,$A86,СВЦЭМ!$B$34:$B$777,W$83)+'СЕТ СН'!$H$9+СВЦЭМ!$D$10+'СЕТ СН'!$H$6-'СЕТ СН'!$H$19</f>
        <v>1316.0726381499999</v>
      </c>
      <c r="X86" s="37">
        <f>SUMIFS(СВЦЭМ!$C$34:$C$777,СВЦЭМ!$A$34:$A$777,$A86,СВЦЭМ!$B$34:$B$777,X$83)+'СЕТ СН'!$H$9+СВЦЭМ!$D$10+'СЕТ СН'!$H$6-'СЕТ СН'!$H$19</f>
        <v>1383.1156089900001</v>
      </c>
      <c r="Y86" s="37">
        <f>SUMIFS(СВЦЭМ!$C$34:$C$777,СВЦЭМ!$A$34:$A$777,$A86,СВЦЭМ!$B$34:$B$777,Y$83)+'СЕТ СН'!$H$9+СВЦЭМ!$D$10+'СЕТ СН'!$H$6-'СЕТ СН'!$H$19</f>
        <v>1426.1306436</v>
      </c>
    </row>
    <row r="87" spans="1:25" ht="15.75" x14ac:dyDescent="0.2">
      <c r="A87" s="36">
        <f t="shared" si="2"/>
        <v>43073</v>
      </c>
      <c r="B87" s="37">
        <f>SUMIFS(СВЦЭМ!$C$34:$C$777,СВЦЭМ!$A$34:$A$777,$A87,СВЦЭМ!$B$34:$B$777,B$83)+'СЕТ СН'!$H$9+СВЦЭМ!$D$10+'СЕТ СН'!$H$6-'СЕТ СН'!$H$19</f>
        <v>1478.1223403399999</v>
      </c>
      <c r="C87" s="37">
        <f>SUMIFS(СВЦЭМ!$C$34:$C$777,СВЦЭМ!$A$34:$A$777,$A87,СВЦЭМ!$B$34:$B$777,C$83)+'СЕТ СН'!$H$9+СВЦЭМ!$D$10+'СЕТ СН'!$H$6-'СЕТ СН'!$H$19</f>
        <v>1510.8761225600001</v>
      </c>
      <c r="D87" s="37">
        <f>SUMIFS(СВЦЭМ!$C$34:$C$777,СВЦЭМ!$A$34:$A$777,$A87,СВЦЭМ!$B$34:$B$777,D$83)+'СЕТ СН'!$H$9+СВЦЭМ!$D$10+'СЕТ СН'!$H$6-'СЕТ СН'!$H$19</f>
        <v>1545.9308203099999</v>
      </c>
      <c r="E87" s="37">
        <f>SUMIFS(СВЦЭМ!$C$34:$C$777,СВЦЭМ!$A$34:$A$777,$A87,СВЦЭМ!$B$34:$B$777,E$83)+'СЕТ СН'!$H$9+СВЦЭМ!$D$10+'СЕТ СН'!$H$6-'СЕТ СН'!$H$19</f>
        <v>1552.5638495399999</v>
      </c>
      <c r="F87" s="37">
        <f>SUMIFS(СВЦЭМ!$C$34:$C$777,СВЦЭМ!$A$34:$A$777,$A87,СВЦЭМ!$B$34:$B$777,F$83)+'СЕТ СН'!$H$9+СВЦЭМ!$D$10+'СЕТ СН'!$H$6-'СЕТ СН'!$H$19</f>
        <v>1547.7884582000002</v>
      </c>
      <c r="G87" s="37">
        <f>SUMIFS(СВЦЭМ!$C$34:$C$777,СВЦЭМ!$A$34:$A$777,$A87,СВЦЭМ!$B$34:$B$777,G$83)+'СЕТ СН'!$H$9+СВЦЭМ!$D$10+'СЕТ СН'!$H$6-'СЕТ СН'!$H$19</f>
        <v>1536.80190666</v>
      </c>
      <c r="H87" s="37">
        <f>SUMIFS(СВЦЭМ!$C$34:$C$777,СВЦЭМ!$A$34:$A$777,$A87,СВЦЭМ!$B$34:$B$777,H$83)+'СЕТ СН'!$H$9+СВЦЭМ!$D$10+'СЕТ СН'!$H$6-'СЕТ СН'!$H$19</f>
        <v>1493.4195382500002</v>
      </c>
      <c r="I87" s="37">
        <f>SUMIFS(СВЦЭМ!$C$34:$C$777,СВЦЭМ!$A$34:$A$777,$A87,СВЦЭМ!$B$34:$B$777,I$83)+'СЕТ СН'!$H$9+СВЦЭМ!$D$10+'СЕТ СН'!$H$6-'СЕТ СН'!$H$19</f>
        <v>1415.10851082</v>
      </c>
      <c r="J87" s="37">
        <f>SUMIFS(СВЦЭМ!$C$34:$C$777,СВЦЭМ!$A$34:$A$777,$A87,СВЦЭМ!$B$34:$B$777,J$83)+'СЕТ СН'!$H$9+СВЦЭМ!$D$10+'СЕТ СН'!$H$6-'СЕТ СН'!$H$19</f>
        <v>1383.1499551500001</v>
      </c>
      <c r="K87" s="37">
        <f>SUMIFS(СВЦЭМ!$C$34:$C$777,СВЦЭМ!$A$34:$A$777,$A87,СВЦЭМ!$B$34:$B$777,K$83)+'СЕТ СН'!$H$9+СВЦЭМ!$D$10+'СЕТ СН'!$H$6-'СЕТ СН'!$H$19</f>
        <v>1277.3616743600001</v>
      </c>
      <c r="L87" s="37">
        <f>SUMIFS(СВЦЭМ!$C$34:$C$777,СВЦЭМ!$A$34:$A$777,$A87,СВЦЭМ!$B$34:$B$777,L$83)+'СЕТ СН'!$H$9+СВЦЭМ!$D$10+'СЕТ СН'!$H$6-'СЕТ СН'!$H$19</f>
        <v>1221.1211951099999</v>
      </c>
      <c r="M87" s="37">
        <f>SUMIFS(СВЦЭМ!$C$34:$C$777,СВЦЭМ!$A$34:$A$777,$A87,СВЦЭМ!$B$34:$B$777,M$83)+'СЕТ СН'!$H$9+СВЦЭМ!$D$10+'СЕТ СН'!$H$6-'СЕТ СН'!$H$19</f>
        <v>1195.78607822</v>
      </c>
      <c r="N87" s="37">
        <f>SUMIFS(СВЦЭМ!$C$34:$C$777,СВЦЭМ!$A$34:$A$777,$A87,СВЦЭМ!$B$34:$B$777,N$83)+'СЕТ СН'!$H$9+СВЦЭМ!$D$10+'СЕТ СН'!$H$6-'СЕТ СН'!$H$19</f>
        <v>1254.1223534599999</v>
      </c>
      <c r="O87" s="37">
        <f>SUMIFS(СВЦЭМ!$C$34:$C$777,СВЦЭМ!$A$34:$A$777,$A87,СВЦЭМ!$B$34:$B$777,O$83)+'СЕТ СН'!$H$9+СВЦЭМ!$D$10+'СЕТ СН'!$H$6-'СЕТ СН'!$H$19</f>
        <v>1259.4998381599999</v>
      </c>
      <c r="P87" s="37">
        <f>SUMIFS(СВЦЭМ!$C$34:$C$777,СВЦЭМ!$A$34:$A$777,$A87,СВЦЭМ!$B$34:$B$777,P$83)+'СЕТ СН'!$H$9+СВЦЭМ!$D$10+'СЕТ СН'!$H$6-'СЕТ СН'!$H$19</f>
        <v>1267.9849385000002</v>
      </c>
      <c r="Q87" s="37">
        <f>SUMIFS(СВЦЭМ!$C$34:$C$777,СВЦЭМ!$A$34:$A$777,$A87,СВЦЭМ!$B$34:$B$777,Q$83)+'СЕТ СН'!$H$9+СВЦЭМ!$D$10+'СЕТ СН'!$H$6-'СЕТ СН'!$H$19</f>
        <v>1269.2529358400002</v>
      </c>
      <c r="R87" s="37">
        <f>SUMIFS(СВЦЭМ!$C$34:$C$777,СВЦЭМ!$A$34:$A$777,$A87,СВЦЭМ!$B$34:$B$777,R$83)+'СЕТ СН'!$H$9+СВЦЭМ!$D$10+'СЕТ СН'!$H$6-'СЕТ СН'!$H$19</f>
        <v>1274.36013392</v>
      </c>
      <c r="S87" s="37">
        <f>SUMIFS(СВЦЭМ!$C$34:$C$777,СВЦЭМ!$A$34:$A$777,$A87,СВЦЭМ!$B$34:$B$777,S$83)+'СЕТ СН'!$H$9+СВЦЭМ!$D$10+'СЕТ СН'!$H$6-'СЕТ СН'!$H$19</f>
        <v>1197.84554837</v>
      </c>
      <c r="T87" s="37">
        <f>SUMIFS(СВЦЭМ!$C$34:$C$777,СВЦЭМ!$A$34:$A$777,$A87,СВЦЭМ!$B$34:$B$777,T$83)+'СЕТ СН'!$H$9+СВЦЭМ!$D$10+'СЕТ СН'!$H$6-'СЕТ СН'!$H$19</f>
        <v>1200.0634977</v>
      </c>
      <c r="U87" s="37">
        <f>SUMIFS(СВЦЭМ!$C$34:$C$777,СВЦЭМ!$A$34:$A$777,$A87,СВЦЭМ!$B$34:$B$777,U$83)+'СЕТ СН'!$H$9+СВЦЭМ!$D$10+'СЕТ СН'!$H$6-'СЕТ СН'!$H$19</f>
        <v>1183.8678838800001</v>
      </c>
      <c r="V87" s="37">
        <f>SUMIFS(СВЦЭМ!$C$34:$C$777,СВЦЭМ!$A$34:$A$777,$A87,СВЦЭМ!$B$34:$B$777,V$83)+'СЕТ СН'!$H$9+СВЦЭМ!$D$10+'СЕТ СН'!$H$6-'СЕТ СН'!$H$19</f>
        <v>1183.9888917100002</v>
      </c>
      <c r="W87" s="37">
        <f>SUMIFS(СВЦЭМ!$C$34:$C$777,СВЦЭМ!$A$34:$A$777,$A87,СВЦЭМ!$B$34:$B$777,W$83)+'СЕТ СН'!$H$9+СВЦЭМ!$D$10+'СЕТ СН'!$H$6-'СЕТ СН'!$H$19</f>
        <v>1261.5148693599999</v>
      </c>
      <c r="X87" s="37">
        <f>SUMIFS(СВЦЭМ!$C$34:$C$777,СВЦЭМ!$A$34:$A$777,$A87,СВЦЭМ!$B$34:$B$777,X$83)+'СЕТ СН'!$H$9+СВЦЭМ!$D$10+'СЕТ СН'!$H$6-'СЕТ СН'!$H$19</f>
        <v>1344.9899088800003</v>
      </c>
      <c r="Y87" s="37">
        <f>SUMIFS(СВЦЭМ!$C$34:$C$777,СВЦЭМ!$A$34:$A$777,$A87,СВЦЭМ!$B$34:$B$777,Y$83)+'СЕТ СН'!$H$9+СВЦЭМ!$D$10+'СЕТ СН'!$H$6-'СЕТ СН'!$H$19</f>
        <v>1397.1408413100003</v>
      </c>
    </row>
    <row r="88" spans="1:25" ht="15.75" x14ac:dyDescent="0.2">
      <c r="A88" s="36">
        <f t="shared" si="2"/>
        <v>43074</v>
      </c>
      <c r="B88" s="37">
        <f>SUMIFS(СВЦЭМ!$C$34:$C$777,СВЦЭМ!$A$34:$A$777,$A88,СВЦЭМ!$B$34:$B$777,B$83)+'СЕТ СН'!$H$9+СВЦЭМ!$D$10+'СЕТ СН'!$H$6-'СЕТ СН'!$H$19</f>
        <v>1469.7496982500002</v>
      </c>
      <c r="C88" s="37">
        <f>SUMIFS(СВЦЭМ!$C$34:$C$777,СВЦЭМ!$A$34:$A$777,$A88,СВЦЭМ!$B$34:$B$777,C$83)+'СЕТ СН'!$H$9+СВЦЭМ!$D$10+'СЕТ СН'!$H$6-'СЕТ СН'!$H$19</f>
        <v>1509.45403893</v>
      </c>
      <c r="D88" s="37">
        <f>SUMIFS(СВЦЭМ!$C$34:$C$777,СВЦЭМ!$A$34:$A$777,$A88,СВЦЭМ!$B$34:$B$777,D$83)+'СЕТ СН'!$H$9+СВЦЭМ!$D$10+'СЕТ СН'!$H$6-'СЕТ СН'!$H$19</f>
        <v>1553.44740155</v>
      </c>
      <c r="E88" s="37">
        <f>SUMIFS(СВЦЭМ!$C$34:$C$777,СВЦЭМ!$A$34:$A$777,$A88,СВЦЭМ!$B$34:$B$777,E$83)+'СЕТ СН'!$H$9+СВЦЭМ!$D$10+'СЕТ СН'!$H$6-'СЕТ СН'!$H$19</f>
        <v>1569.9485244900002</v>
      </c>
      <c r="F88" s="37">
        <f>SUMIFS(СВЦЭМ!$C$34:$C$777,СВЦЭМ!$A$34:$A$777,$A88,СВЦЭМ!$B$34:$B$777,F$83)+'СЕТ СН'!$H$9+СВЦЭМ!$D$10+'СЕТ СН'!$H$6-'СЕТ СН'!$H$19</f>
        <v>1561.4702429600002</v>
      </c>
      <c r="G88" s="37">
        <f>SUMIFS(СВЦЭМ!$C$34:$C$777,СВЦЭМ!$A$34:$A$777,$A88,СВЦЭМ!$B$34:$B$777,G$83)+'СЕТ СН'!$H$9+СВЦЭМ!$D$10+'СЕТ СН'!$H$6-'СЕТ СН'!$H$19</f>
        <v>1544.9131159100002</v>
      </c>
      <c r="H88" s="37">
        <f>SUMIFS(СВЦЭМ!$C$34:$C$777,СВЦЭМ!$A$34:$A$777,$A88,СВЦЭМ!$B$34:$B$777,H$83)+'СЕТ СН'!$H$9+СВЦЭМ!$D$10+'СЕТ СН'!$H$6-'СЕТ СН'!$H$19</f>
        <v>1472.2731454600003</v>
      </c>
      <c r="I88" s="37">
        <f>SUMIFS(СВЦЭМ!$C$34:$C$777,СВЦЭМ!$A$34:$A$777,$A88,СВЦЭМ!$B$34:$B$777,I$83)+'СЕТ СН'!$H$9+СВЦЭМ!$D$10+'СЕТ СН'!$H$6-'СЕТ СН'!$H$19</f>
        <v>1440.0350046200001</v>
      </c>
      <c r="J88" s="37">
        <f>SUMIFS(СВЦЭМ!$C$34:$C$777,СВЦЭМ!$A$34:$A$777,$A88,СВЦЭМ!$B$34:$B$777,J$83)+'СЕТ СН'!$H$9+СВЦЭМ!$D$10+'СЕТ СН'!$H$6-'СЕТ СН'!$H$19</f>
        <v>1380.89863711</v>
      </c>
      <c r="K88" s="37">
        <f>SUMIFS(СВЦЭМ!$C$34:$C$777,СВЦЭМ!$A$34:$A$777,$A88,СВЦЭМ!$B$34:$B$777,K$83)+'СЕТ СН'!$H$9+СВЦЭМ!$D$10+'СЕТ СН'!$H$6-'СЕТ СН'!$H$19</f>
        <v>1313.8104143199998</v>
      </c>
      <c r="L88" s="37">
        <f>SUMIFS(СВЦЭМ!$C$34:$C$777,СВЦЭМ!$A$34:$A$777,$A88,СВЦЭМ!$B$34:$B$777,L$83)+'СЕТ СН'!$H$9+СВЦЭМ!$D$10+'СЕТ СН'!$H$6-'СЕТ СН'!$H$19</f>
        <v>1248.7979136499998</v>
      </c>
      <c r="M88" s="37">
        <f>SUMIFS(СВЦЭМ!$C$34:$C$777,СВЦЭМ!$A$34:$A$777,$A88,СВЦЭМ!$B$34:$B$777,M$83)+'СЕТ СН'!$H$9+СВЦЭМ!$D$10+'СЕТ СН'!$H$6-'СЕТ СН'!$H$19</f>
        <v>1233.2890025800002</v>
      </c>
      <c r="N88" s="37">
        <f>SUMIFS(СВЦЭМ!$C$34:$C$777,СВЦЭМ!$A$34:$A$777,$A88,СВЦЭМ!$B$34:$B$777,N$83)+'СЕТ СН'!$H$9+СВЦЭМ!$D$10+'СЕТ СН'!$H$6-'СЕТ СН'!$H$19</f>
        <v>1246.0439745399999</v>
      </c>
      <c r="O88" s="37">
        <f>SUMIFS(СВЦЭМ!$C$34:$C$777,СВЦЭМ!$A$34:$A$777,$A88,СВЦЭМ!$B$34:$B$777,O$83)+'СЕТ СН'!$H$9+СВЦЭМ!$D$10+'СЕТ СН'!$H$6-'СЕТ СН'!$H$19</f>
        <v>1255.0964290100001</v>
      </c>
      <c r="P88" s="37">
        <f>SUMIFS(СВЦЭМ!$C$34:$C$777,СВЦЭМ!$A$34:$A$777,$A88,СВЦЭМ!$B$34:$B$777,P$83)+'СЕТ СН'!$H$9+СВЦЭМ!$D$10+'СЕТ СН'!$H$6-'СЕТ СН'!$H$19</f>
        <v>1263.1498993599998</v>
      </c>
      <c r="Q88" s="37">
        <f>SUMIFS(СВЦЭМ!$C$34:$C$777,СВЦЭМ!$A$34:$A$777,$A88,СВЦЭМ!$B$34:$B$777,Q$83)+'СЕТ СН'!$H$9+СВЦЭМ!$D$10+'СЕТ СН'!$H$6-'СЕТ СН'!$H$19</f>
        <v>1269.9367168799999</v>
      </c>
      <c r="R88" s="37">
        <f>SUMIFS(СВЦЭМ!$C$34:$C$777,СВЦЭМ!$A$34:$A$777,$A88,СВЦЭМ!$B$34:$B$777,R$83)+'СЕТ СН'!$H$9+СВЦЭМ!$D$10+'СЕТ СН'!$H$6-'СЕТ СН'!$H$19</f>
        <v>1261.6039380100001</v>
      </c>
      <c r="S88" s="37">
        <f>SUMIFS(СВЦЭМ!$C$34:$C$777,СВЦЭМ!$A$34:$A$777,$A88,СВЦЭМ!$B$34:$B$777,S$83)+'СЕТ СН'!$H$9+СВЦЭМ!$D$10+'СЕТ СН'!$H$6-'СЕТ СН'!$H$19</f>
        <v>1233.6724663300001</v>
      </c>
      <c r="T88" s="37">
        <f>SUMIFS(СВЦЭМ!$C$34:$C$777,СВЦЭМ!$A$34:$A$777,$A88,СВЦЭМ!$B$34:$B$777,T$83)+'СЕТ СН'!$H$9+СВЦЭМ!$D$10+'СЕТ СН'!$H$6-'СЕТ СН'!$H$19</f>
        <v>1198.89551807</v>
      </c>
      <c r="U88" s="37">
        <f>SUMIFS(СВЦЭМ!$C$34:$C$777,СВЦЭМ!$A$34:$A$777,$A88,СВЦЭМ!$B$34:$B$777,U$83)+'СЕТ СН'!$H$9+СВЦЭМ!$D$10+'СЕТ СН'!$H$6-'СЕТ СН'!$H$19</f>
        <v>1206.50506516</v>
      </c>
      <c r="V88" s="37">
        <f>SUMIFS(СВЦЭМ!$C$34:$C$777,СВЦЭМ!$A$34:$A$777,$A88,СВЦЭМ!$B$34:$B$777,V$83)+'СЕТ СН'!$H$9+СВЦЭМ!$D$10+'СЕТ СН'!$H$6-'СЕТ СН'!$H$19</f>
        <v>1225.6610347199999</v>
      </c>
      <c r="W88" s="37">
        <f>SUMIFS(СВЦЭМ!$C$34:$C$777,СВЦЭМ!$A$34:$A$777,$A88,СВЦЭМ!$B$34:$B$777,W$83)+'СЕТ СН'!$H$9+СВЦЭМ!$D$10+'СЕТ СН'!$H$6-'СЕТ СН'!$H$19</f>
        <v>1283.6177333999999</v>
      </c>
      <c r="X88" s="37">
        <f>SUMIFS(СВЦЭМ!$C$34:$C$777,СВЦЭМ!$A$34:$A$777,$A88,СВЦЭМ!$B$34:$B$777,X$83)+'СЕТ СН'!$H$9+СВЦЭМ!$D$10+'СЕТ СН'!$H$6-'СЕТ СН'!$H$19</f>
        <v>1354.4587484100002</v>
      </c>
      <c r="Y88" s="37">
        <f>SUMIFS(СВЦЭМ!$C$34:$C$777,СВЦЭМ!$A$34:$A$777,$A88,СВЦЭМ!$B$34:$B$777,Y$83)+'СЕТ СН'!$H$9+СВЦЭМ!$D$10+'СЕТ СН'!$H$6-'СЕТ СН'!$H$19</f>
        <v>1437.9077872100002</v>
      </c>
    </row>
    <row r="89" spans="1:25" ht="15.75" x14ac:dyDescent="0.2">
      <c r="A89" s="36">
        <f t="shared" si="2"/>
        <v>43075</v>
      </c>
      <c r="B89" s="37">
        <f>SUMIFS(СВЦЭМ!$C$34:$C$777,СВЦЭМ!$A$34:$A$777,$A89,СВЦЭМ!$B$34:$B$777,B$83)+'СЕТ СН'!$H$9+СВЦЭМ!$D$10+'СЕТ СН'!$H$6-'СЕТ СН'!$H$19</f>
        <v>1480.83564475</v>
      </c>
      <c r="C89" s="37">
        <f>SUMIFS(СВЦЭМ!$C$34:$C$777,СВЦЭМ!$A$34:$A$777,$A89,СВЦЭМ!$B$34:$B$777,C$83)+'СЕТ СН'!$H$9+СВЦЭМ!$D$10+'СЕТ СН'!$H$6-'СЕТ СН'!$H$19</f>
        <v>1518.80801892</v>
      </c>
      <c r="D89" s="37">
        <f>SUMIFS(СВЦЭМ!$C$34:$C$777,СВЦЭМ!$A$34:$A$777,$A89,СВЦЭМ!$B$34:$B$777,D$83)+'СЕТ СН'!$H$9+СВЦЭМ!$D$10+'СЕТ СН'!$H$6-'СЕТ СН'!$H$19</f>
        <v>1567.61643796</v>
      </c>
      <c r="E89" s="37">
        <f>SUMIFS(СВЦЭМ!$C$34:$C$777,СВЦЭМ!$A$34:$A$777,$A89,СВЦЭМ!$B$34:$B$777,E$83)+'СЕТ СН'!$H$9+СВЦЭМ!$D$10+'СЕТ СН'!$H$6-'СЕТ СН'!$H$19</f>
        <v>1577.6115412899999</v>
      </c>
      <c r="F89" s="37">
        <f>SUMIFS(СВЦЭМ!$C$34:$C$777,СВЦЭМ!$A$34:$A$777,$A89,СВЦЭМ!$B$34:$B$777,F$83)+'СЕТ СН'!$H$9+СВЦЭМ!$D$10+'СЕТ СН'!$H$6-'СЕТ СН'!$H$19</f>
        <v>1576.4491308199999</v>
      </c>
      <c r="G89" s="37">
        <f>SUMIFS(СВЦЭМ!$C$34:$C$777,СВЦЭМ!$A$34:$A$777,$A89,СВЦЭМ!$B$34:$B$777,G$83)+'СЕТ СН'!$H$9+СВЦЭМ!$D$10+'СЕТ СН'!$H$6-'СЕТ СН'!$H$19</f>
        <v>1559.09561119</v>
      </c>
      <c r="H89" s="37">
        <f>SUMIFS(СВЦЭМ!$C$34:$C$777,СВЦЭМ!$A$34:$A$777,$A89,СВЦЭМ!$B$34:$B$777,H$83)+'СЕТ СН'!$H$9+СВЦЭМ!$D$10+'СЕТ СН'!$H$6-'СЕТ СН'!$H$19</f>
        <v>1486.8523066100001</v>
      </c>
      <c r="I89" s="37">
        <f>SUMIFS(СВЦЭМ!$C$34:$C$777,СВЦЭМ!$A$34:$A$777,$A89,СВЦЭМ!$B$34:$B$777,I$83)+'СЕТ СН'!$H$9+СВЦЭМ!$D$10+'СЕТ СН'!$H$6-'СЕТ СН'!$H$19</f>
        <v>1460.2809195</v>
      </c>
      <c r="J89" s="37">
        <f>SUMIFS(СВЦЭМ!$C$34:$C$777,СВЦЭМ!$A$34:$A$777,$A89,СВЦЭМ!$B$34:$B$777,J$83)+'СЕТ СН'!$H$9+СВЦЭМ!$D$10+'СЕТ СН'!$H$6-'СЕТ СН'!$H$19</f>
        <v>1405.7549781299999</v>
      </c>
      <c r="K89" s="37">
        <f>SUMIFS(СВЦЭМ!$C$34:$C$777,СВЦЭМ!$A$34:$A$777,$A89,СВЦЭМ!$B$34:$B$777,K$83)+'СЕТ СН'!$H$9+СВЦЭМ!$D$10+'СЕТ СН'!$H$6-'СЕТ СН'!$H$19</f>
        <v>1370.48820759</v>
      </c>
      <c r="L89" s="37">
        <f>SUMIFS(СВЦЭМ!$C$34:$C$777,СВЦЭМ!$A$34:$A$777,$A89,СВЦЭМ!$B$34:$B$777,L$83)+'СЕТ СН'!$H$9+СВЦЭМ!$D$10+'СЕТ СН'!$H$6-'СЕТ СН'!$H$19</f>
        <v>1308.3616709900002</v>
      </c>
      <c r="M89" s="37">
        <f>SUMIFS(СВЦЭМ!$C$34:$C$777,СВЦЭМ!$A$34:$A$777,$A89,СВЦЭМ!$B$34:$B$777,M$83)+'СЕТ СН'!$H$9+СВЦЭМ!$D$10+'СЕТ СН'!$H$6-'СЕТ СН'!$H$19</f>
        <v>1301.4384245800002</v>
      </c>
      <c r="N89" s="37">
        <f>SUMIFS(СВЦЭМ!$C$34:$C$777,СВЦЭМ!$A$34:$A$777,$A89,СВЦЭМ!$B$34:$B$777,N$83)+'СЕТ СН'!$H$9+СВЦЭМ!$D$10+'СЕТ СН'!$H$6-'СЕТ СН'!$H$19</f>
        <v>1299.2046844500001</v>
      </c>
      <c r="O89" s="37">
        <f>SUMIFS(СВЦЭМ!$C$34:$C$777,СВЦЭМ!$A$34:$A$777,$A89,СВЦЭМ!$B$34:$B$777,O$83)+'СЕТ СН'!$H$9+СВЦЭМ!$D$10+'СЕТ СН'!$H$6-'СЕТ СН'!$H$19</f>
        <v>1299.0758355200001</v>
      </c>
      <c r="P89" s="37">
        <f>SUMIFS(СВЦЭМ!$C$34:$C$777,СВЦЭМ!$A$34:$A$777,$A89,СВЦЭМ!$B$34:$B$777,P$83)+'СЕТ СН'!$H$9+СВЦЭМ!$D$10+'СЕТ СН'!$H$6-'СЕТ СН'!$H$19</f>
        <v>1308.9417693099999</v>
      </c>
      <c r="Q89" s="37">
        <f>SUMIFS(СВЦЭМ!$C$34:$C$777,СВЦЭМ!$A$34:$A$777,$A89,СВЦЭМ!$B$34:$B$777,Q$83)+'СЕТ СН'!$H$9+СВЦЭМ!$D$10+'СЕТ СН'!$H$6-'СЕТ СН'!$H$19</f>
        <v>1313.0607925200002</v>
      </c>
      <c r="R89" s="37">
        <f>SUMIFS(СВЦЭМ!$C$34:$C$777,СВЦЭМ!$A$34:$A$777,$A89,СВЦЭМ!$B$34:$B$777,R$83)+'СЕТ СН'!$H$9+СВЦЭМ!$D$10+'СЕТ СН'!$H$6-'СЕТ СН'!$H$19</f>
        <v>1312.1598249600002</v>
      </c>
      <c r="S89" s="37">
        <f>SUMIFS(СВЦЭМ!$C$34:$C$777,СВЦЭМ!$A$34:$A$777,$A89,СВЦЭМ!$B$34:$B$777,S$83)+'СЕТ СН'!$H$9+СВЦЭМ!$D$10+'СЕТ СН'!$H$6-'СЕТ СН'!$H$19</f>
        <v>1286.8707174800002</v>
      </c>
      <c r="T89" s="37">
        <f>SUMIFS(СВЦЭМ!$C$34:$C$777,СВЦЭМ!$A$34:$A$777,$A89,СВЦЭМ!$B$34:$B$777,T$83)+'СЕТ СН'!$H$9+СВЦЭМ!$D$10+'СЕТ СН'!$H$6-'СЕТ СН'!$H$19</f>
        <v>1255.0534503399999</v>
      </c>
      <c r="U89" s="37">
        <f>SUMIFS(СВЦЭМ!$C$34:$C$777,СВЦЭМ!$A$34:$A$777,$A89,СВЦЭМ!$B$34:$B$777,U$83)+'СЕТ СН'!$H$9+СВЦЭМ!$D$10+'СЕТ СН'!$H$6-'СЕТ СН'!$H$19</f>
        <v>1259.4014923099999</v>
      </c>
      <c r="V89" s="37">
        <f>SUMIFS(СВЦЭМ!$C$34:$C$777,СВЦЭМ!$A$34:$A$777,$A89,СВЦЭМ!$B$34:$B$777,V$83)+'СЕТ СН'!$H$9+СВЦЭМ!$D$10+'СЕТ СН'!$H$6-'СЕТ СН'!$H$19</f>
        <v>1273.8754769699999</v>
      </c>
      <c r="W89" s="37">
        <f>SUMIFS(СВЦЭМ!$C$34:$C$777,СВЦЭМ!$A$34:$A$777,$A89,СВЦЭМ!$B$34:$B$777,W$83)+'СЕТ СН'!$H$9+СВЦЭМ!$D$10+'СЕТ СН'!$H$6-'СЕТ СН'!$H$19</f>
        <v>1331.7344038599999</v>
      </c>
      <c r="X89" s="37">
        <f>SUMIFS(СВЦЭМ!$C$34:$C$777,СВЦЭМ!$A$34:$A$777,$A89,СВЦЭМ!$B$34:$B$777,X$83)+'СЕТ СН'!$H$9+СВЦЭМ!$D$10+'СЕТ СН'!$H$6-'СЕТ СН'!$H$19</f>
        <v>1409.7769229</v>
      </c>
      <c r="Y89" s="37">
        <f>SUMIFS(СВЦЭМ!$C$34:$C$777,СВЦЭМ!$A$34:$A$777,$A89,СВЦЭМ!$B$34:$B$777,Y$83)+'СЕТ СН'!$H$9+СВЦЭМ!$D$10+'СЕТ СН'!$H$6-'СЕТ СН'!$H$19</f>
        <v>1479.1940777</v>
      </c>
    </row>
    <row r="90" spans="1:25" ht="15.75" x14ac:dyDescent="0.2">
      <c r="A90" s="36">
        <f t="shared" si="2"/>
        <v>43076</v>
      </c>
      <c r="B90" s="37">
        <f>SUMIFS(СВЦЭМ!$C$34:$C$777,СВЦЭМ!$A$34:$A$777,$A90,СВЦЭМ!$B$34:$B$777,B$83)+'СЕТ СН'!$H$9+СВЦЭМ!$D$10+'СЕТ СН'!$H$6-'СЕТ СН'!$H$19</f>
        <v>1500.2421527900001</v>
      </c>
      <c r="C90" s="37">
        <f>SUMIFS(СВЦЭМ!$C$34:$C$777,СВЦЭМ!$A$34:$A$777,$A90,СВЦЭМ!$B$34:$B$777,C$83)+'СЕТ СН'!$H$9+СВЦЭМ!$D$10+'СЕТ СН'!$H$6-'СЕТ СН'!$H$19</f>
        <v>1559.4876525700001</v>
      </c>
      <c r="D90" s="37">
        <f>SUMIFS(СВЦЭМ!$C$34:$C$777,СВЦЭМ!$A$34:$A$777,$A90,СВЦЭМ!$B$34:$B$777,D$83)+'СЕТ СН'!$H$9+СВЦЭМ!$D$10+'СЕТ СН'!$H$6-'СЕТ СН'!$H$19</f>
        <v>1591.6970815700001</v>
      </c>
      <c r="E90" s="37">
        <f>SUMIFS(СВЦЭМ!$C$34:$C$777,СВЦЭМ!$A$34:$A$777,$A90,СВЦЭМ!$B$34:$B$777,E$83)+'СЕТ СН'!$H$9+СВЦЭМ!$D$10+'СЕТ СН'!$H$6-'СЕТ СН'!$H$19</f>
        <v>1601.26096878</v>
      </c>
      <c r="F90" s="37">
        <f>SUMIFS(СВЦЭМ!$C$34:$C$777,СВЦЭМ!$A$34:$A$777,$A90,СВЦЭМ!$B$34:$B$777,F$83)+'СЕТ СН'!$H$9+СВЦЭМ!$D$10+'СЕТ СН'!$H$6-'СЕТ СН'!$H$19</f>
        <v>1603.0988461900001</v>
      </c>
      <c r="G90" s="37">
        <f>SUMIFS(СВЦЭМ!$C$34:$C$777,СВЦЭМ!$A$34:$A$777,$A90,СВЦЭМ!$B$34:$B$777,G$83)+'СЕТ СН'!$H$9+СВЦЭМ!$D$10+'СЕТ СН'!$H$6-'СЕТ СН'!$H$19</f>
        <v>1598.7229574200001</v>
      </c>
      <c r="H90" s="37">
        <f>SUMIFS(СВЦЭМ!$C$34:$C$777,СВЦЭМ!$A$34:$A$777,$A90,СВЦЭМ!$B$34:$B$777,H$83)+'СЕТ СН'!$H$9+СВЦЭМ!$D$10+'СЕТ СН'!$H$6-'СЕТ СН'!$H$19</f>
        <v>1541.7450546099999</v>
      </c>
      <c r="I90" s="37">
        <f>SUMIFS(СВЦЭМ!$C$34:$C$777,СВЦЭМ!$A$34:$A$777,$A90,СВЦЭМ!$B$34:$B$777,I$83)+'СЕТ СН'!$H$9+СВЦЭМ!$D$10+'СЕТ СН'!$H$6-'СЕТ СН'!$H$19</f>
        <v>1476.2714961500001</v>
      </c>
      <c r="J90" s="37">
        <f>SUMIFS(СВЦЭМ!$C$34:$C$777,СВЦЭМ!$A$34:$A$777,$A90,СВЦЭМ!$B$34:$B$777,J$83)+'СЕТ СН'!$H$9+СВЦЭМ!$D$10+'СЕТ СН'!$H$6-'СЕТ СН'!$H$19</f>
        <v>1418.1444215800002</v>
      </c>
      <c r="K90" s="37">
        <f>SUMIFS(СВЦЭМ!$C$34:$C$777,СВЦЭМ!$A$34:$A$777,$A90,СВЦЭМ!$B$34:$B$777,K$83)+'СЕТ СН'!$H$9+СВЦЭМ!$D$10+'СЕТ СН'!$H$6-'СЕТ СН'!$H$19</f>
        <v>1351.8455761700002</v>
      </c>
      <c r="L90" s="37">
        <f>SUMIFS(СВЦЭМ!$C$34:$C$777,СВЦЭМ!$A$34:$A$777,$A90,СВЦЭМ!$B$34:$B$777,L$83)+'СЕТ СН'!$H$9+СВЦЭМ!$D$10+'СЕТ СН'!$H$6-'СЕТ СН'!$H$19</f>
        <v>1274.0861954900001</v>
      </c>
      <c r="M90" s="37">
        <f>SUMIFS(СВЦЭМ!$C$34:$C$777,СВЦЭМ!$A$34:$A$777,$A90,СВЦЭМ!$B$34:$B$777,M$83)+'СЕТ СН'!$H$9+СВЦЭМ!$D$10+'СЕТ СН'!$H$6-'СЕТ СН'!$H$19</f>
        <v>1264.1530136900001</v>
      </c>
      <c r="N90" s="37">
        <f>SUMIFS(СВЦЭМ!$C$34:$C$777,СВЦЭМ!$A$34:$A$777,$A90,СВЦЭМ!$B$34:$B$777,N$83)+'СЕТ СН'!$H$9+СВЦЭМ!$D$10+'СЕТ СН'!$H$6-'СЕТ СН'!$H$19</f>
        <v>1288.1364742199999</v>
      </c>
      <c r="O90" s="37">
        <f>SUMIFS(СВЦЭМ!$C$34:$C$777,СВЦЭМ!$A$34:$A$777,$A90,СВЦЭМ!$B$34:$B$777,O$83)+'СЕТ СН'!$H$9+СВЦЭМ!$D$10+'СЕТ СН'!$H$6-'СЕТ СН'!$H$19</f>
        <v>1297.0485867299999</v>
      </c>
      <c r="P90" s="37">
        <f>SUMIFS(СВЦЭМ!$C$34:$C$777,СВЦЭМ!$A$34:$A$777,$A90,СВЦЭМ!$B$34:$B$777,P$83)+'СЕТ СН'!$H$9+СВЦЭМ!$D$10+'СЕТ СН'!$H$6-'СЕТ СН'!$H$19</f>
        <v>1308.6626771300002</v>
      </c>
      <c r="Q90" s="37">
        <f>SUMIFS(СВЦЭМ!$C$34:$C$777,СВЦЭМ!$A$34:$A$777,$A90,СВЦЭМ!$B$34:$B$777,Q$83)+'СЕТ СН'!$H$9+СВЦЭМ!$D$10+'СЕТ СН'!$H$6-'СЕТ СН'!$H$19</f>
        <v>1312.1597011600002</v>
      </c>
      <c r="R90" s="37">
        <f>SUMIFS(СВЦЭМ!$C$34:$C$777,СВЦЭМ!$A$34:$A$777,$A90,СВЦЭМ!$B$34:$B$777,R$83)+'СЕТ СН'!$H$9+СВЦЭМ!$D$10+'СЕТ СН'!$H$6-'СЕТ СН'!$H$19</f>
        <v>1306.3462429400001</v>
      </c>
      <c r="S90" s="37">
        <f>SUMIFS(СВЦЭМ!$C$34:$C$777,СВЦЭМ!$A$34:$A$777,$A90,СВЦЭМ!$B$34:$B$777,S$83)+'СЕТ СН'!$H$9+СВЦЭМ!$D$10+'СЕТ СН'!$H$6-'СЕТ СН'!$H$19</f>
        <v>1278.0436202000001</v>
      </c>
      <c r="T90" s="37">
        <f>SUMIFS(СВЦЭМ!$C$34:$C$777,СВЦЭМ!$A$34:$A$777,$A90,СВЦЭМ!$B$34:$B$777,T$83)+'СЕТ СН'!$H$9+СВЦЭМ!$D$10+'СЕТ СН'!$H$6-'СЕТ СН'!$H$19</f>
        <v>1246.6873913499999</v>
      </c>
      <c r="U90" s="37">
        <f>SUMIFS(СВЦЭМ!$C$34:$C$777,СВЦЭМ!$A$34:$A$777,$A90,СВЦЭМ!$B$34:$B$777,U$83)+'СЕТ СН'!$H$9+СВЦЭМ!$D$10+'СЕТ СН'!$H$6-'СЕТ СН'!$H$19</f>
        <v>1248.1314541000002</v>
      </c>
      <c r="V90" s="37">
        <f>SUMIFS(СВЦЭМ!$C$34:$C$777,СВЦЭМ!$A$34:$A$777,$A90,СВЦЭМ!$B$34:$B$777,V$83)+'СЕТ СН'!$H$9+СВЦЭМ!$D$10+'СЕТ СН'!$H$6-'СЕТ СН'!$H$19</f>
        <v>1262.93937783</v>
      </c>
      <c r="W90" s="37">
        <f>SUMIFS(СВЦЭМ!$C$34:$C$777,СВЦЭМ!$A$34:$A$777,$A90,СВЦЭМ!$B$34:$B$777,W$83)+'СЕТ СН'!$H$9+СВЦЭМ!$D$10+'СЕТ СН'!$H$6-'СЕТ СН'!$H$19</f>
        <v>1320.80076302</v>
      </c>
      <c r="X90" s="37">
        <f>SUMIFS(СВЦЭМ!$C$34:$C$777,СВЦЭМ!$A$34:$A$777,$A90,СВЦЭМ!$B$34:$B$777,X$83)+'СЕТ СН'!$H$9+СВЦЭМ!$D$10+'СЕТ СН'!$H$6-'СЕТ СН'!$H$19</f>
        <v>1404.0989057699999</v>
      </c>
      <c r="Y90" s="37">
        <f>SUMIFS(СВЦЭМ!$C$34:$C$777,СВЦЭМ!$A$34:$A$777,$A90,СВЦЭМ!$B$34:$B$777,Y$83)+'СЕТ СН'!$H$9+СВЦЭМ!$D$10+'СЕТ СН'!$H$6-'СЕТ СН'!$H$19</f>
        <v>1485.4072080599999</v>
      </c>
    </row>
    <row r="91" spans="1:25" ht="15.75" x14ac:dyDescent="0.2">
      <c r="A91" s="36">
        <f t="shared" si="2"/>
        <v>43077</v>
      </c>
      <c r="B91" s="37">
        <f>SUMIFS(СВЦЭМ!$C$34:$C$777,СВЦЭМ!$A$34:$A$777,$A91,СВЦЭМ!$B$34:$B$777,B$83)+'СЕТ СН'!$H$9+СВЦЭМ!$D$10+'СЕТ СН'!$H$6-'СЕТ СН'!$H$19</f>
        <v>1452.3094403499999</v>
      </c>
      <c r="C91" s="37">
        <f>SUMIFS(СВЦЭМ!$C$34:$C$777,СВЦЭМ!$A$34:$A$777,$A91,СВЦЭМ!$B$34:$B$777,C$83)+'СЕТ СН'!$H$9+СВЦЭМ!$D$10+'СЕТ СН'!$H$6-'СЕТ СН'!$H$19</f>
        <v>1505.5428823100001</v>
      </c>
      <c r="D91" s="37">
        <f>SUMIFS(СВЦЭМ!$C$34:$C$777,СВЦЭМ!$A$34:$A$777,$A91,СВЦЭМ!$B$34:$B$777,D$83)+'СЕТ СН'!$H$9+СВЦЭМ!$D$10+'СЕТ СН'!$H$6-'СЕТ СН'!$H$19</f>
        <v>1548.0707423100002</v>
      </c>
      <c r="E91" s="37">
        <f>SUMIFS(СВЦЭМ!$C$34:$C$777,СВЦЭМ!$A$34:$A$777,$A91,СВЦЭМ!$B$34:$B$777,E$83)+'СЕТ СН'!$H$9+СВЦЭМ!$D$10+'СЕТ СН'!$H$6-'СЕТ СН'!$H$19</f>
        <v>1563.6146034600001</v>
      </c>
      <c r="F91" s="37">
        <f>SUMIFS(СВЦЭМ!$C$34:$C$777,СВЦЭМ!$A$34:$A$777,$A91,СВЦЭМ!$B$34:$B$777,F$83)+'СЕТ СН'!$H$9+СВЦЭМ!$D$10+'СЕТ СН'!$H$6-'СЕТ СН'!$H$19</f>
        <v>1583.1361399900002</v>
      </c>
      <c r="G91" s="37">
        <f>SUMIFS(СВЦЭМ!$C$34:$C$777,СВЦЭМ!$A$34:$A$777,$A91,СВЦЭМ!$B$34:$B$777,G$83)+'СЕТ СН'!$H$9+СВЦЭМ!$D$10+'СЕТ СН'!$H$6-'СЕТ СН'!$H$19</f>
        <v>1569.0253614399999</v>
      </c>
      <c r="H91" s="37">
        <f>SUMIFS(СВЦЭМ!$C$34:$C$777,СВЦЭМ!$A$34:$A$777,$A91,СВЦЭМ!$B$34:$B$777,H$83)+'СЕТ СН'!$H$9+СВЦЭМ!$D$10+'СЕТ СН'!$H$6-'СЕТ СН'!$H$19</f>
        <v>1510.0044488900003</v>
      </c>
      <c r="I91" s="37">
        <f>SUMIFS(СВЦЭМ!$C$34:$C$777,СВЦЭМ!$A$34:$A$777,$A91,СВЦЭМ!$B$34:$B$777,I$83)+'СЕТ СН'!$H$9+СВЦЭМ!$D$10+'СЕТ СН'!$H$6-'СЕТ СН'!$H$19</f>
        <v>1417.5861624300001</v>
      </c>
      <c r="J91" s="37">
        <f>SUMIFS(СВЦЭМ!$C$34:$C$777,СВЦЭМ!$A$34:$A$777,$A91,СВЦЭМ!$B$34:$B$777,J$83)+'СЕТ СН'!$H$9+СВЦЭМ!$D$10+'СЕТ СН'!$H$6-'СЕТ СН'!$H$19</f>
        <v>1358.9369472399999</v>
      </c>
      <c r="K91" s="37">
        <f>SUMIFS(СВЦЭМ!$C$34:$C$777,СВЦЭМ!$A$34:$A$777,$A91,СВЦЭМ!$B$34:$B$777,K$83)+'СЕТ СН'!$H$9+СВЦЭМ!$D$10+'СЕТ СН'!$H$6-'СЕТ СН'!$H$19</f>
        <v>1333.55146797</v>
      </c>
      <c r="L91" s="37">
        <f>SUMIFS(СВЦЭМ!$C$34:$C$777,СВЦЭМ!$A$34:$A$777,$A91,СВЦЭМ!$B$34:$B$777,L$83)+'СЕТ СН'!$H$9+СВЦЭМ!$D$10+'СЕТ СН'!$H$6-'СЕТ СН'!$H$19</f>
        <v>1272.2091356800001</v>
      </c>
      <c r="M91" s="37">
        <f>SUMIFS(СВЦЭМ!$C$34:$C$777,СВЦЭМ!$A$34:$A$777,$A91,СВЦЭМ!$B$34:$B$777,M$83)+'СЕТ СН'!$H$9+СВЦЭМ!$D$10+'СЕТ СН'!$H$6-'СЕТ СН'!$H$19</f>
        <v>1268.7658941099999</v>
      </c>
      <c r="N91" s="37">
        <f>SUMIFS(СВЦЭМ!$C$34:$C$777,СВЦЭМ!$A$34:$A$777,$A91,СВЦЭМ!$B$34:$B$777,N$83)+'СЕТ СН'!$H$9+СВЦЭМ!$D$10+'СЕТ СН'!$H$6-'СЕТ СН'!$H$19</f>
        <v>1282.3209971000001</v>
      </c>
      <c r="O91" s="37">
        <f>SUMIFS(СВЦЭМ!$C$34:$C$777,СВЦЭМ!$A$34:$A$777,$A91,СВЦЭМ!$B$34:$B$777,O$83)+'СЕТ СН'!$H$9+СВЦЭМ!$D$10+'СЕТ СН'!$H$6-'СЕТ СН'!$H$19</f>
        <v>1310.3746008200001</v>
      </c>
      <c r="P91" s="37">
        <f>SUMIFS(СВЦЭМ!$C$34:$C$777,СВЦЭМ!$A$34:$A$777,$A91,СВЦЭМ!$B$34:$B$777,P$83)+'СЕТ СН'!$H$9+СВЦЭМ!$D$10+'СЕТ СН'!$H$6-'СЕТ СН'!$H$19</f>
        <v>1284.53462881</v>
      </c>
      <c r="Q91" s="37">
        <f>SUMIFS(СВЦЭМ!$C$34:$C$777,СВЦЭМ!$A$34:$A$777,$A91,СВЦЭМ!$B$34:$B$777,Q$83)+'СЕТ СН'!$H$9+СВЦЭМ!$D$10+'СЕТ СН'!$H$6-'СЕТ СН'!$H$19</f>
        <v>1274.1242847399999</v>
      </c>
      <c r="R91" s="37">
        <f>SUMIFS(СВЦЭМ!$C$34:$C$777,СВЦЭМ!$A$34:$A$777,$A91,СВЦЭМ!$B$34:$B$777,R$83)+'СЕТ СН'!$H$9+СВЦЭМ!$D$10+'СЕТ СН'!$H$6-'СЕТ СН'!$H$19</f>
        <v>1270.83244169</v>
      </c>
      <c r="S91" s="37">
        <f>SUMIFS(СВЦЭМ!$C$34:$C$777,СВЦЭМ!$A$34:$A$777,$A91,СВЦЭМ!$B$34:$B$777,S$83)+'СЕТ СН'!$H$9+СВЦЭМ!$D$10+'СЕТ СН'!$H$6-'СЕТ СН'!$H$19</f>
        <v>1235.6043959499998</v>
      </c>
      <c r="T91" s="37">
        <f>SUMIFS(СВЦЭМ!$C$34:$C$777,СВЦЭМ!$A$34:$A$777,$A91,СВЦЭМ!$B$34:$B$777,T$83)+'СЕТ СН'!$H$9+СВЦЭМ!$D$10+'СЕТ СН'!$H$6-'СЕТ СН'!$H$19</f>
        <v>1198.0104728299998</v>
      </c>
      <c r="U91" s="37">
        <f>SUMIFS(СВЦЭМ!$C$34:$C$777,СВЦЭМ!$A$34:$A$777,$A91,СВЦЭМ!$B$34:$B$777,U$83)+'СЕТ СН'!$H$9+СВЦЭМ!$D$10+'СЕТ СН'!$H$6-'СЕТ СН'!$H$19</f>
        <v>1198.6565959600002</v>
      </c>
      <c r="V91" s="37">
        <f>SUMIFS(СВЦЭМ!$C$34:$C$777,СВЦЭМ!$A$34:$A$777,$A91,СВЦЭМ!$B$34:$B$777,V$83)+'СЕТ СН'!$H$9+СВЦЭМ!$D$10+'СЕТ СН'!$H$6-'СЕТ СН'!$H$19</f>
        <v>1218.2451026600002</v>
      </c>
      <c r="W91" s="37">
        <f>SUMIFS(СВЦЭМ!$C$34:$C$777,СВЦЭМ!$A$34:$A$777,$A91,СВЦЭМ!$B$34:$B$777,W$83)+'СЕТ СН'!$H$9+СВЦЭМ!$D$10+'СЕТ СН'!$H$6-'СЕТ СН'!$H$19</f>
        <v>1280.9111317299999</v>
      </c>
      <c r="X91" s="37">
        <f>SUMIFS(СВЦЭМ!$C$34:$C$777,СВЦЭМ!$A$34:$A$777,$A91,СВЦЭМ!$B$34:$B$777,X$83)+'СЕТ СН'!$H$9+СВЦЭМ!$D$10+'СЕТ СН'!$H$6-'СЕТ СН'!$H$19</f>
        <v>1359.31072404</v>
      </c>
      <c r="Y91" s="37">
        <f>SUMIFS(СВЦЭМ!$C$34:$C$777,СВЦЭМ!$A$34:$A$777,$A91,СВЦЭМ!$B$34:$B$777,Y$83)+'СЕТ СН'!$H$9+СВЦЭМ!$D$10+'СЕТ СН'!$H$6-'СЕТ СН'!$H$19</f>
        <v>1441.8561466900001</v>
      </c>
    </row>
    <row r="92" spans="1:25" ht="15.75" x14ac:dyDescent="0.2">
      <c r="A92" s="36">
        <f t="shared" si="2"/>
        <v>43078</v>
      </c>
      <c r="B92" s="37">
        <f>SUMIFS(СВЦЭМ!$C$34:$C$777,СВЦЭМ!$A$34:$A$777,$A92,СВЦЭМ!$B$34:$B$777,B$83)+'СЕТ СН'!$H$9+СВЦЭМ!$D$10+'СЕТ СН'!$H$6-'СЕТ СН'!$H$19</f>
        <v>1501.2362454600002</v>
      </c>
      <c r="C92" s="37">
        <f>SUMIFS(СВЦЭМ!$C$34:$C$777,СВЦЭМ!$A$34:$A$777,$A92,СВЦЭМ!$B$34:$B$777,C$83)+'СЕТ СН'!$H$9+СВЦЭМ!$D$10+'СЕТ СН'!$H$6-'СЕТ СН'!$H$19</f>
        <v>1551.9930703</v>
      </c>
      <c r="D92" s="37">
        <f>SUMIFS(СВЦЭМ!$C$34:$C$777,СВЦЭМ!$A$34:$A$777,$A92,СВЦЭМ!$B$34:$B$777,D$83)+'СЕТ СН'!$H$9+СВЦЭМ!$D$10+'СЕТ СН'!$H$6-'СЕТ СН'!$H$19</f>
        <v>1590.69172312</v>
      </c>
      <c r="E92" s="37">
        <f>SUMIFS(СВЦЭМ!$C$34:$C$777,СВЦЭМ!$A$34:$A$777,$A92,СВЦЭМ!$B$34:$B$777,E$83)+'СЕТ СН'!$H$9+СВЦЭМ!$D$10+'СЕТ СН'!$H$6-'СЕТ СН'!$H$19</f>
        <v>1602.1484309299999</v>
      </c>
      <c r="F92" s="37">
        <f>SUMIFS(СВЦЭМ!$C$34:$C$777,СВЦЭМ!$A$34:$A$777,$A92,СВЦЭМ!$B$34:$B$777,F$83)+'СЕТ СН'!$H$9+СВЦЭМ!$D$10+'СЕТ СН'!$H$6-'СЕТ СН'!$H$19</f>
        <v>1604.0965146399999</v>
      </c>
      <c r="G92" s="37">
        <f>SUMIFS(СВЦЭМ!$C$34:$C$777,СВЦЭМ!$A$34:$A$777,$A92,СВЦЭМ!$B$34:$B$777,G$83)+'СЕТ СН'!$H$9+СВЦЭМ!$D$10+'СЕТ СН'!$H$6-'СЕТ СН'!$H$19</f>
        <v>1592.5727698300002</v>
      </c>
      <c r="H92" s="37">
        <f>SUMIFS(СВЦЭМ!$C$34:$C$777,СВЦЭМ!$A$34:$A$777,$A92,СВЦЭМ!$B$34:$B$777,H$83)+'СЕТ СН'!$H$9+СВЦЭМ!$D$10+'СЕТ СН'!$H$6-'СЕТ СН'!$H$19</f>
        <v>1559.7623791000001</v>
      </c>
      <c r="I92" s="37">
        <f>SUMIFS(СВЦЭМ!$C$34:$C$777,СВЦЭМ!$A$34:$A$777,$A92,СВЦЭМ!$B$34:$B$777,I$83)+'СЕТ СН'!$H$9+СВЦЭМ!$D$10+'СЕТ СН'!$H$6-'СЕТ СН'!$H$19</f>
        <v>1498.8184821099999</v>
      </c>
      <c r="J92" s="37">
        <f>SUMIFS(СВЦЭМ!$C$34:$C$777,СВЦЭМ!$A$34:$A$777,$A92,СВЦЭМ!$B$34:$B$777,J$83)+'СЕТ СН'!$H$9+СВЦЭМ!$D$10+'СЕТ СН'!$H$6-'СЕТ СН'!$H$19</f>
        <v>1417.6514444100003</v>
      </c>
      <c r="K92" s="37">
        <f>SUMIFS(СВЦЭМ!$C$34:$C$777,СВЦЭМ!$A$34:$A$777,$A92,СВЦЭМ!$B$34:$B$777,K$83)+'СЕТ СН'!$H$9+СВЦЭМ!$D$10+'СЕТ СН'!$H$6-'СЕТ СН'!$H$19</f>
        <v>1312.7460826400002</v>
      </c>
      <c r="L92" s="37">
        <f>SUMIFS(СВЦЭМ!$C$34:$C$777,СВЦЭМ!$A$34:$A$777,$A92,СВЦЭМ!$B$34:$B$777,L$83)+'СЕТ СН'!$H$9+СВЦЭМ!$D$10+'СЕТ СН'!$H$6-'СЕТ СН'!$H$19</f>
        <v>1226.9180187100001</v>
      </c>
      <c r="M92" s="37">
        <f>SUMIFS(СВЦЭМ!$C$34:$C$777,СВЦЭМ!$A$34:$A$777,$A92,СВЦЭМ!$B$34:$B$777,M$83)+'СЕТ СН'!$H$9+СВЦЭМ!$D$10+'СЕТ СН'!$H$6-'СЕТ СН'!$H$19</f>
        <v>1209.00302444</v>
      </c>
      <c r="N92" s="37">
        <f>SUMIFS(СВЦЭМ!$C$34:$C$777,СВЦЭМ!$A$34:$A$777,$A92,СВЦЭМ!$B$34:$B$777,N$83)+'СЕТ СН'!$H$9+СВЦЭМ!$D$10+'СЕТ СН'!$H$6-'СЕТ СН'!$H$19</f>
        <v>1202.90771941</v>
      </c>
      <c r="O92" s="37">
        <f>SUMIFS(СВЦЭМ!$C$34:$C$777,СВЦЭМ!$A$34:$A$777,$A92,СВЦЭМ!$B$34:$B$777,O$83)+'СЕТ СН'!$H$9+СВЦЭМ!$D$10+'СЕТ СН'!$H$6-'СЕТ СН'!$H$19</f>
        <v>1197.6330657600001</v>
      </c>
      <c r="P92" s="37">
        <f>SUMIFS(СВЦЭМ!$C$34:$C$777,СВЦЭМ!$A$34:$A$777,$A92,СВЦЭМ!$B$34:$B$777,P$83)+'СЕТ СН'!$H$9+СВЦЭМ!$D$10+'СЕТ СН'!$H$6-'СЕТ СН'!$H$19</f>
        <v>1194.42419182</v>
      </c>
      <c r="Q92" s="37">
        <f>SUMIFS(СВЦЭМ!$C$34:$C$777,СВЦЭМ!$A$34:$A$777,$A92,СВЦЭМ!$B$34:$B$777,Q$83)+'СЕТ СН'!$H$9+СВЦЭМ!$D$10+'СЕТ СН'!$H$6-'СЕТ СН'!$H$19</f>
        <v>1196.3697175299999</v>
      </c>
      <c r="R92" s="37">
        <f>SUMIFS(СВЦЭМ!$C$34:$C$777,СВЦЭМ!$A$34:$A$777,$A92,СВЦЭМ!$B$34:$B$777,R$83)+'СЕТ СН'!$H$9+СВЦЭМ!$D$10+'СЕТ СН'!$H$6-'СЕТ СН'!$H$19</f>
        <v>1199.7449361399999</v>
      </c>
      <c r="S92" s="37">
        <f>SUMIFS(СВЦЭМ!$C$34:$C$777,СВЦЭМ!$A$34:$A$777,$A92,СВЦЭМ!$B$34:$B$777,S$83)+'СЕТ СН'!$H$9+СВЦЭМ!$D$10+'СЕТ СН'!$H$6-'СЕТ СН'!$H$19</f>
        <v>1209.1422796699999</v>
      </c>
      <c r="T92" s="37">
        <f>SUMIFS(СВЦЭМ!$C$34:$C$777,СВЦЭМ!$A$34:$A$777,$A92,СВЦЭМ!$B$34:$B$777,T$83)+'СЕТ СН'!$H$9+СВЦЭМ!$D$10+'СЕТ СН'!$H$6-'СЕТ СН'!$H$19</f>
        <v>1217.1171321800002</v>
      </c>
      <c r="U92" s="37">
        <f>SUMIFS(СВЦЭМ!$C$34:$C$777,СВЦЭМ!$A$34:$A$777,$A92,СВЦЭМ!$B$34:$B$777,U$83)+'СЕТ СН'!$H$9+СВЦЭМ!$D$10+'СЕТ СН'!$H$6-'СЕТ СН'!$H$19</f>
        <v>1212.7794703600002</v>
      </c>
      <c r="V92" s="37">
        <f>SUMIFS(СВЦЭМ!$C$34:$C$777,СВЦЭМ!$A$34:$A$777,$A92,СВЦЭМ!$B$34:$B$777,V$83)+'СЕТ СН'!$H$9+СВЦЭМ!$D$10+'СЕТ СН'!$H$6-'СЕТ СН'!$H$19</f>
        <v>1210.90884499</v>
      </c>
      <c r="W92" s="37">
        <f>SUMIFS(СВЦЭМ!$C$34:$C$777,СВЦЭМ!$A$34:$A$777,$A92,СВЦЭМ!$B$34:$B$777,W$83)+'СЕТ СН'!$H$9+СВЦЭМ!$D$10+'СЕТ СН'!$H$6-'СЕТ СН'!$H$19</f>
        <v>1303.5598874900002</v>
      </c>
      <c r="X92" s="37">
        <f>SUMIFS(СВЦЭМ!$C$34:$C$777,СВЦЭМ!$A$34:$A$777,$A92,СВЦЭМ!$B$34:$B$777,X$83)+'СЕТ СН'!$H$9+СВЦЭМ!$D$10+'СЕТ СН'!$H$6-'СЕТ СН'!$H$19</f>
        <v>1381.6498192899999</v>
      </c>
      <c r="Y92" s="37">
        <f>SUMIFS(СВЦЭМ!$C$34:$C$777,СВЦЭМ!$A$34:$A$777,$A92,СВЦЭМ!$B$34:$B$777,Y$83)+'СЕТ СН'!$H$9+СВЦЭМ!$D$10+'СЕТ СН'!$H$6-'СЕТ СН'!$H$19</f>
        <v>1466.9411145500003</v>
      </c>
    </row>
    <row r="93" spans="1:25" ht="15.75" x14ac:dyDescent="0.2">
      <c r="A93" s="36">
        <f t="shared" si="2"/>
        <v>43079</v>
      </c>
      <c r="B93" s="37">
        <f>SUMIFS(СВЦЭМ!$C$34:$C$777,СВЦЭМ!$A$34:$A$777,$A93,СВЦЭМ!$B$34:$B$777,B$83)+'СЕТ СН'!$H$9+СВЦЭМ!$D$10+'СЕТ СН'!$H$6-'СЕТ СН'!$H$19</f>
        <v>1503.2290351800002</v>
      </c>
      <c r="C93" s="37">
        <f>SUMIFS(СВЦЭМ!$C$34:$C$777,СВЦЭМ!$A$34:$A$777,$A93,СВЦЭМ!$B$34:$B$777,C$83)+'СЕТ СН'!$H$9+СВЦЭМ!$D$10+'СЕТ СН'!$H$6-'СЕТ СН'!$H$19</f>
        <v>1481.0880479500001</v>
      </c>
      <c r="D93" s="37">
        <f>SUMIFS(СВЦЭМ!$C$34:$C$777,СВЦЭМ!$A$34:$A$777,$A93,СВЦЭМ!$B$34:$B$777,D$83)+'СЕТ СН'!$H$9+СВЦЭМ!$D$10+'СЕТ СН'!$H$6-'СЕТ СН'!$H$19</f>
        <v>1485.2907393999999</v>
      </c>
      <c r="E93" s="37">
        <f>SUMIFS(СВЦЭМ!$C$34:$C$777,СВЦЭМ!$A$34:$A$777,$A93,СВЦЭМ!$B$34:$B$777,E$83)+'СЕТ СН'!$H$9+СВЦЭМ!$D$10+'СЕТ СН'!$H$6-'СЕТ СН'!$H$19</f>
        <v>1485.9000383800003</v>
      </c>
      <c r="F93" s="37">
        <f>SUMIFS(СВЦЭМ!$C$34:$C$777,СВЦЭМ!$A$34:$A$777,$A93,СВЦЭМ!$B$34:$B$777,F$83)+'СЕТ СН'!$H$9+СВЦЭМ!$D$10+'СЕТ СН'!$H$6-'СЕТ СН'!$H$19</f>
        <v>1484.10433139</v>
      </c>
      <c r="G93" s="37">
        <f>SUMIFS(СВЦЭМ!$C$34:$C$777,СВЦЭМ!$A$34:$A$777,$A93,СВЦЭМ!$B$34:$B$777,G$83)+'СЕТ СН'!$H$9+СВЦЭМ!$D$10+'СЕТ СН'!$H$6-'СЕТ СН'!$H$19</f>
        <v>1486.5411951999999</v>
      </c>
      <c r="H93" s="37">
        <f>SUMIFS(СВЦЭМ!$C$34:$C$777,СВЦЭМ!$A$34:$A$777,$A93,СВЦЭМ!$B$34:$B$777,H$83)+'СЕТ СН'!$H$9+СВЦЭМ!$D$10+'СЕТ СН'!$H$6-'СЕТ СН'!$H$19</f>
        <v>1475.4450263900003</v>
      </c>
      <c r="I93" s="37">
        <f>SUMIFS(СВЦЭМ!$C$34:$C$777,СВЦЭМ!$A$34:$A$777,$A93,СВЦЭМ!$B$34:$B$777,I$83)+'СЕТ СН'!$H$9+СВЦЭМ!$D$10+'СЕТ СН'!$H$6-'СЕТ СН'!$H$19</f>
        <v>1438.6277736900001</v>
      </c>
      <c r="J93" s="37">
        <f>SUMIFS(СВЦЭМ!$C$34:$C$777,СВЦЭМ!$A$34:$A$777,$A93,СВЦЭМ!$B$34:$B$777,J$83)+'СЕТ СН'!$H$9+СВЦЭМ!$D$10+'СЕТ СН'!$H$6-'СЕТ СН'!$H$19</f>
        <v>1347.80034746</v>
      </c>
      <c r="K93" s="37">
        <f>SUMIFS(СВЦЭМ!$C$34:$C$777,СВЦЭМ!$A$34:$A$777,$A93,СВЦЭМ!$B$34:$B$777,K$83)+'СЕТ СН'!$H$9+СВЦЭМ!$D$10+'СЕТ СН'!$H$6-'СЕТ СН'!$H$19</f>
        <v>1339.51788898</v>
      </c>
      <c r="L93" s="37">
        <f>SUMIFS(СВЦЭМ!$C$34:$C$777,СВЦЭМ!$A$34:$A$777,$A93,СВЦЭМ!$B$34:$B$777,L$83)+'СЕТ СН'!$H$9+СВЦЭМ!$D$10+'СЕТ СН'!$H$6-'СЕТ СН'!$H$19</f>
        <v>1235.18907859</v>
      </c>
      <c r="M93" s="37">
        <f>SUMIFS(СВЦЭМ!$C$34:$C$777,СВЦЭМ!$A$34:$A$777,$A93,СВЦЭМ!$B$34:$B$777,M$83)+'СЕТ СН'!$H$9+СВЦЭМ!$D$10+'СЕТ СН'!$H$6-'СЕТ СН'!$H$19</f>
        <v>1222.9780270199999</v>
      </c>
      <c r="N93" s="37">
        <f>SUMIFS(СВЦЭМ!$C$34:$C$777,СВЦЭМ!$A$34:$A$777,$A93,СВЦЭМ!$B$34:$B$777,N$83)+'СЕТ СН'!$H$9+СВЦЭМ!$D$10+'СЕТ СН'!$H$6-'СЕТ СН'!$H$19</f>
        <v>1290.7655326099998</v>
      </c>
      <c r="O93" s="37">
        <f>SUMIFS(СВЦЭМ!$C$34:$C$777,СВЦЭМ!$A$34:$A$777,$A93,СВЦЭМ!$B$34:$B$777,O$83)+'СЕТ СН'!$H$9+СВЦЭМ!$D$10+'СЕТ СН'!$H$6-'СЕТ СН'!$H$19</f>
        <v>1286.9568440600001</v>
      </c>
      <c r="P93" s="37">
        <f>SUMIFS(СВЦЭМ!$C$34:$C$777,СВЦЭМ!$A$34:$A$777,$A93,СВЦЭМ!$B$34:$B$777,P$83)+'СЕТ СН'!$H$9+СВЦЭМ!$D$10+'СЕТ СН'!$H$6-'СЕТ СН'!$H$19</f>
        <v>1282.7219567000002</v>
      </c>
      <c r="Q93" s="37">
        <f>SUMIFS(СВЦЭМ!$C$34:$C$777,СВЦЭМ!$A$34:$A$777,$A93,СВЦЭМ!$B$34:$B$777,Q$83)+'СЕТ СН'!$H$9+СВЦЭМ!$D$10+'СЕТ СН'!$H$6-'СЕТ СН'!$H$19</f>
        <v>1279.2907437499998</v>
      </c>
      <c r="R93" s="37">
        <f>SUMIFS(СВЦЭМ!$C$34:$C$777,СВЦЭМ!$A$34:$A$777,$A93,СВЦЭМ!$B$34:$B$777,R$83)+'СЕТ СН'!$H$9+СВЦЭМ!$D$10+'СЕТ СН'!$H$6-'СЕТ СН'!$H$19</f>
        <v>1284.6687055500001</v>
      </c>
      <c r="S93" s="37">
        <f>SUMIFS(СВЦЭМ!$C$34:$C$777,СВЦЭМ!$A$34:$A$777,$A93,СВЦЭМ!$B$34:$B$777,S$83)+'СЕТ СН'!$H$9+СВЦЭМ!$D$10+'СЕТ СН'!$H$6-'СЕТ СН'!$H$19</f>
        <v>1244.9001183400001</v>
      </c>
      <c r="T93" s="37">
        <f>SUMIFS(СВЦЭМ!$C$34:$C$777,СВЦЭМ!$A$34:$A$777,$A93,СВЦЭМ!$B$34:$B$777,T$83)+'СЕТ СН'!$H$9+СВЦЭМ!$D$10+'СЕТ СН'!$H$6-'СЕТ СН'!$H$19</f>
        <v>1199.6361682800002</v>
      </c>
      <c r="U93" s="37">
        <f>SUMIFS(СВЦЭМ!$C$34:$C$777,СВЦЭМ!$A$34:$A$777,$A93,СВЦЭМ!$B$34:$B$777,U$83)+'СЕТ СН'!$H$9+СВЦЭМ!$D$10+'СЕТ СН'!$H$6-'СЕТ СН'!$H$19</f>
        <v>1196.1471689</v>
      </c>
      <c r="V93" s="37">
        <f>SUMIFS(СВЦЭМ!$C$34:$C$777,СВЦЭМ!$A$34:$A$777,$A93,СВЦЭМ!$B$34:$B$777,V$83)+'СЕТ СН'!$H$9+СВЦЭМ!$D$10+'СЕТ СН'!$H$6-'СЕТ СН'!$H$19</f>
        <v>1196.4901903200002</v>
      </c>
      <c r="W93" s="37">
        <f>SUMIFS(СВЦЭМ!$C$34:$C$777,СВЦЭМ!$A$34:$A$777,$A93,СВЦЭМ!$B$34:$B$777,W$83)+'СЕТ СН'!$H$9+СВЦЭМ!$D$10+'СЕТ СН'!$H$6-'СЕТ СН'!$H$19</f>
        <v>1234.8676504099999</v>
      </c>
      <c r="X93" s="37">
        <f>SUMIFS(СВЦЭМ!$C$34:$C$777,СВЦЭМ!$A$34:$A$777,$A93,СВЦЭМ!$B$34:$B$777,X$83)+'СЕТ СН'!$H$9+СВЦЭМ!$D$10+'СЕТ СН'!$H$6-'СЕТ СН'!$H$19</f>
        <v>1379.0484954600001</v>
      </c>
      <c r="Y93" s="37">
        <f>SUMIFS(СВЦЭМ!$C$34:$C$777,СВЦЭМ!$A$34:$A$777,$A93,СВЦЭМ!$B$34:$B$777,Y$83)+'СЕТ СН'!$H$9+СВЦЭМ!$D$10+'СЕТ СН'!$H$6-'СЕТ СН'!$H$19</f>
        <v>1394.8706777400002</v>
      </c>
    </row>
    <row r="94" spans="1:25" ht="15.75" x14ac:dyDescent="0.2">
      <c r="A94" s="36">
        <f t="shared" si="2"/>
        <v>43080</v>
      </c>
      <c r="B94" s="37">
        <f>SUMIFS(СВЦЭМ!$C$34:$C$777,СВЦЭМ!$A$34:$A$777,$A94,СВЦЭМ!$B$34:$B$777,B$83)+'СЕТ СН'!$H$9+СВЦЭМ!$D$10+'СЕТ СН'!$H$6-'СЕТ СН'!$H$19</f>
        <v>1472.7494561799999</v>
      </c>
      <c r="C94" s="37">
        <f>SUMIFS(СВЦЭМ!$C$34:$C$777,СВЦЭМ!$A$34:$A$777,$A94,СВЦЭМ!$B$34:$B$777,C$83)+'СЕТ СН'!$H$9+СВЦЭМ!$D$10+'СЕТ СН'!$H$6-'СЕТ СН'!$H$19</f>
        <v>1536.9285851700001</v>
      </c>
      <c r="D94" s="37">
        <f>SUMIFS(СВЦЭМ!$C$34:$C$777,СВЦЭМ!$A$34:$A$777,$A94,СВЦЭМ!$B$34:$B$777,D$83)+'СЕТ СН'!$H$9+СВЦЭМ!$D$10+'СЕТ СН'!$H$6-'СЕТ СН'!$H$19</f>
        <v>1576.2172486899999</v>
      </c>
      <c r="E94" s="37">
        <f>SUMIFS(СВЦЭМ!$C$34:$C$777,СВЦЭМ!$A$34:$A$777,$A94,СВЦЭМ!$B$34:$B$777,E$83)+'СЕТ СН'!$H$9+СВЦЭМ!$D$10+'СЕТ СН'!$H$6-'СЕТ СН'!$H$19</f>
        <v>1584.2164799299999</v>
      </c>
      <c r="F94" s="37">
        <f>SUMIFS(СВЦЭМ!$C$34:$C$777,СВЦЭМ!$A$34:$A$777,$A94,СВЦЭМ!$B$34:$B$777,F$83)+'СЕТ СН'!$H$9+СВЦЭМ!$D$10+'СЕТ СН'!$H$6-'СЕТ СН'!$H$19</f>
        <v>1581.5317581899999</v>
      </c>
      <c r="G94" s="37">
        <f>SUMIFS(СВЦЭМ!$C$34:$C$777,СВЦЭМ!$A$34:$A$777,$A94,СВЦЭМ!$B$34:$B$777,G$83)+'СЕТ СН'!$H$9+СВЦЭМ!$D$10+'СЕТ СН'!$H$6-'СЕТ СН'!$H$19</f>
        <v>1557.4598157300002</v>
      </c>
      <c r="H94" s="37">
        <f>SUMIFS(СВЦЭМ!$C$34:$C$777,СВЦЭМ!$A$34:$A$777,$A94,СВЦЭМ!$B$34:$B$777,H$83)+'СЕТ СН'!$H$9+СВЦЭМ!$D$10+'СЕТ СН'!$H$6-'СЕТ СН'!$H$19</f>
        <v>1514.9431870399999</v>
      </c>
      <c r="I94" s="37">
        <f>SUMIFS(СВЦЭМ!$C$34:$C$777,СВЦЭМ!$A$34:$A$777,$A94,СВЦЭМ!$B$34:$B$777,I$83)+'СЕТ СН'!$H$9+СВЦЭМ!$D$10+'СЕТ СН'!$H$6-'СЕТ СН'!$H$19</f>
        <v>1441.5138765900001</v>
      </c>
      <c r="J94" s="37">
        <f>SUMIFS(СВЦЭМ!$C$34:$C$777,СВЦЭМ!$A$34:$A$777,$A94,СВЦЭМ!$B$34:$B$777,J$83)+'СЕТ СН'!$H$9+СВЦЭМ!$D$10+'СЕТ СН'!$H$6-'СЕТ СН'!$H$19</f>
        <v>1380.43351291</v>
      </c>
      <c r="K94" s="37">
        <f>SUMIFS(СВЦЭМ!$C$34:$C$777,СВЦЭМ!$A$34:$A$777,$A94,СВЦЭМ!$B$34:$B$777,K$83)+'СЕТ СН'!$H$9+СВЦЭМ!$D$10+'СЕТ СН'!$H$6-'СЕТ СН'!$H$19</f>
        <v>1301.7446681699998</v>
      </c>
      <c r="L94" s="37">
        <f>SUMIFS(СВЦЭМ!$C$34:$C$777,СВЦЭМ!$A$34:$A$777,$A94,СВЦЭМ!$B$34:$B$777,L$83)+'СЕТ СН'!$H$9+СВЦЭМ!$D$10+'СЕТ СН'!$H$6-'СЕТ СН'!$H$19</f>
        <v>1236.4916982099999</v>
      </c>
      <c r="M94" s="37">
        <f>SUMIFS(СВЦЭМ!$C$34:$C$777,СВЦЭМ!$A$34:$A$777,$A94,СВЦЭМ!$B$34:$B$777,M$83)+'СЕТ СН'!$H$9+СВЦЭМ!$D$10+'СЕТ СН'!$H$6-'СЕТ СН'!$H$19</f>
        <v>1222.0767474300001</v>
      </c>
      <c r="N94" s="37">
        <f>SUMIFS(СВЦЭМ!$C$34:$C$777,СВЦЭМ!$A$34:$A$777,$A94,СВЦЭМ!$B$34:$B$777,N$83)+'СЕТ СН'!$H$9+СВЦЭМ!$D$10+'СЕТ СН'!$H$6-'СЕТ СН'!$H$19</f>
        <v>1213.3083085200001</v>
      </c>
      <c r="O94" s="37">
        <f>SUMIFS(СВЦЭМ!$C$34:$C$777,СВЦЭМ!$A$34:$A$777,$A94,СВЦЭМ!$B$34:$B$777,O$83)+'СЕТ СН'!$H$9+СВЦЭМ!$D$10+'СЕТ СН'!$H$6-'СЕТ СН'!$H$19</f>
        <v>1237.2964716199999</v>
      </c>
      <c r="P94" s="37">
        <f>SUMIFS(СВЦЭМ!$C$34:$C$777,СВЦЭМ!$A$34:$A$777,$A94,СВЦЭМ!$B$34:$B$777,P$83)+'СЕТ СН'!$H$9+СВЦЭМ!$D$10+'СЕТ СН'!$H$6-'СЕТ СН'!$H$19</f>
        <v>1253.2746982399999</v>
      </c>
      <c r="Q94" s="37">
        <f>SUMIFS(СВЦЭМ!$C$34:$C$777,СВЦЭМ!$A$34:$A$777,$A94,СВЦЭМ!$B$34:$B$777,Q$83)+'СЕТ СН'!$H$9+СВЦЭМ!$D$10+'СЕТ СН'!$H$6-'СЕТ СН'!$H$19</f>
        <v>1270.35484907</v>
      </c>
      <c r="R94" s="37">
        <f>SUMIFS(СВЦЭМ!$C$34:$C$777,СВЦЭМ!$A$34:$A$777,$A94,СВЦЭМ!$B$34:$B$777,R$83)+'СЕТ СН'!$H$9+СВЦЭМ!$D$10+'СЕТ СН'!$H$6-'СЕТ СН'!$H$19</f>
        <v>1274.96969653</v>
      </c>
      <c r="S94" s="37">
        <f>SUMIFS(СВЦЭМ!$C$34:$C$777,СВЦЭМ!$A$34:$A$777,$A94,СВЦЭМ!$B$34:$B$777,S$83)+'СЕТ СН'!$H$9+СВЦЭМ!$D$10+'СЕТ СН'!$H$6-'СЕТ СН'!$H$19</f>
        <v>1279.9287139100002</v>
      </c>
      <c r="T94" s="37">
        <f>SUMIFS(СВЦЭМ!$C$34:$C$777,СВЦЭМ!$A$34:$A$777,$A94,СВЦЭМ!$B$34:$B$777,T$83)+'СЕТ СН'!$H$9+СВЦЭМ!$D$10+'СЕТ СН'!$H$6-'СЕТ СН'!$H$19</f>
        <v>1285.65605254</v>
      </c>
      <c r="U94" s="37">
        <f>SUMIFS(СВЦЭМ!$C$34:$C$777,СВЦЭМ!$A$34:$A$777,$A94,СВЦЭМ!$B$34:$B$777,U$83)+'СЕТ СН'!$H$9+СВЦЭМ!$D$10+'СЕТ СН'!$H$6-'СЕТ СН'!$H$19</f>
        <v>1280.91565322</v>
      </c>
      <c r="V94" s="37">
        <f>SUMIFS(СВЦЭМ!$C$34:$C$777,СВЦЭМ!$A$34:$A$777,$A94,СВЦЭМ!$B$34:$B$777,V$83)+'СЕТ СН'!$H$9+СВЦЭМ!$D$10+'СЕТ СН'!$H$6-'СЕТ СН'!$H$19</f>
        <v>1280.0619224000002</v>
      </c>
      <c r="W94" s="37">
        <f>SUMIFS(СВЦЭМ!$C$34:$C$777,СВЦЭМ!$A$34:$A$777,$A94,СВЦЭМ!$B$34:$B$777,W$83)+'СЕТ СН'!$H$9+СВЦЭМ!$D$10+'СЕТ СН'!$H$6-'СЕТ СН'!$H$19</f>
        <v>1356.3968546199999</v>
      </c>
      <c r="X94" s="37">
        <f>SUMIFS(СВЦЭМ!$C$34:$C$777,СВЦЭМ!$A$34:$A$777,$A94,СВЦЭМ!$B$34:$B$777,X$83)+'СЕТ СН'!$H$9+СВЦЭМ!$D$10+'СЕТ СН'!$H$6-'СЕТ СН'!$H$19</f>
        <v>1436.5495391300001</v>
      </c>
      <c r="Y94" s="37">
        <f>SUMIFS(СВЦЭМ!$C$34:$C$777,СВЦЭМ!$A$34:$A$777,$A94,СВЦЭМ!$B$34:$B$777,Y$83)+'СЕТ СН'!$H$9+СВЦЭМ!$D$10+'СЕТ СН'!$H$6-'СЕТ СН'!$H$19</f>
        <v>1516.45894856</v>
      </c>
    </row>
    <row r="95" spans="1:25" ht="15.75" x14ac:dyDescent="0.2">
      <c r="A95" s="36">
        <f t="shared" si="2"/>
        <v>43081</v>
      </c>
      <c r="B95" s="37">
        <f>SUMIFS(СВЦЭМ!$C$34:$C$777,СВЦЭМ!$A$34:$A$777,$A95,СВЦЭМ!$B$34:$B$777,B$83)+'СЕТ СН'!$H$9+СВЦЭМ!$D$10+'СЕТ СН'!$H$6-'СЕТ СН'!$H$19</f>
        <v>1563.2755855400001</v>
      </c>
      <c r="C95" s="37">
        <f>SUMIFS(СВЦЭМ!$C$34:$C$777,СВЦЭМ!$A$34:$A$777,$A95,СВЦЭМ!$B$34:$B$777,C$83)+'СЕТ СН'!$H$9+СВЦЭМ!$D$10+'СЕТ СН'!$H$6-'СЕТ СН'!$H$19</f>
        <v>1573.6619550800001</v>
      </c>
      <c r="D95" s="37">
        <f>SUMIFS(СВЦЭМ!$C$34:$C$777,СВЦЭМ!$A$34:$A$777,$A95,СВЦЭМ!$B$34:$B$777,D$83)+'СЕТ СН'!$H$9+СВЦЭМ!$D$10+'СЕТ СН'!$H$6-'СЕТ СН'!$H$19</f>
        <v>1592.43341573</v>
      </c>
      <c r="E95" s="37">
        <f>SUMIFS(СВЦЭМ!$C$34:$C$777,СВЦЭМ!$A$34:$A$777,$A95,СВЦЭМ!$B$34:$B$777,E$83)+'СЕТ СН'!$H$9+СВЦЭМ!$D$10+'СЕТ СН'!$H$6-'СЕТ СН'!$H$19</f>
        <v>1595.91259382</v>
      </c>
      <c r="F95" s="37">
        <f>SUMIFS(СВЦЭМ!$C$34:$C$777,СВЦЭМ!$A$34:$A$777,$A95,СВЦЭМ!$B$34:$B$777,F$83)+'СЕТ СН'!$H$9+СВЦЭМ!$D$10+'СЕТ СН'!$H$6-'СЕТ СН'!$H$19</f>
        <v>1595.3850022400002</v>
      </c>
      <c r="G95" s="37">
        <f>SUMIFS(СВЦЭМ!$C$34:$C$777,СВЦЭМ!$A$34:$A$777,$A95,СВЦЭМ!$B$34:$B$777,G$83)+'СЕТ СН'!$H$9+СВЦЭМ!$D$10+'СЕТ СН'!$H$6-'СЕТ СН'!$H$19</f>
        <v>1583.2324669899999</v>
      </c>
      <c r="H95" s="37">
        <f>SUMIFS(СВЦЭМ!$C$34:$C$777,СВЦЭМ!$A$34:$A$777,$A95,СВЦЭМ!$B$34:$B$777,H$83)+'СЕТ СН'!$H$9+СВЦЭМ!$D$10+'СЕТ СН'!$H$6-'СЕТ СН'!$H$19</f>
        <v>1566.8111165600003</v>
      </c>
      <c r="I95" s="37">
        <f>SUMIFS(СВЦЭМ!$C$34:$C$777,СВЦЭМ!$A$34:$A$777,$A95,СВЦЭМ!$B$34:$B$777,I$83)+'СЕТ СН'!$H$9+СВЦЭМ!$D$10+'СЕТ СН'!$H$6-'СЕТ СН'!$H$19</f>
        <v>1447.8243123500001</v>
      </c>
      <c r="J95" s="37">
        <f>SUMIFS(СВЦЭМ!$C$34:$C$777,СВЦЭМ!$A$34:$A$777,$A95,СВЦЭМ!$B$34:$B$777,J$83)+'СЕТ СН'!$H$9+СВЦЭМ!$D$10+'СЕТ СН'!$H$6-'СЕТ СН'!$H$19</f>
        <v>1388.1674947300003</v>
      </c>
      <c r="K95" s="37">
        <f>SUMIFS(СВЦЭМ!$C$34:$C$777,СВЦЭМ!$A$34:$A$777,$A95,СВЦЭМ!$B$34:$B$777,K$83)+'СЕТ СН'!$H$9+СВЦЭМ!$D$10+'СЕТ СН'!$H$6-'СЕТ СН'!$H$19</f>
        <v>1319.2941201399999</v>
      </c>
      <c r="L95" s="37">
        <f>SUMIFS(СВЦЭМ!$C$34:$C$777,СВЦЭМ!$A$34:$A$777,$A95,СВЦЭМ!$B$34:$B$777,L$83)+'СЕТ СН'!$H$9+СВЦЭМ!$D$10+'СЕТ СН'!$H$6-'СЕТ СН'!$H$19</f>
        <v>1256.77462496</v>
      </c>
      <c r="M95" s="37">
        <f>SUMIFS(СВЦЭМ!$C$34:$C$777,СВЦЭМ!$A$34:$A$777,$A95,СВЦЭМ!$B$34:$B$777,M$83)+'СЕТ СН'!$H$9+СВЦЭМ!$D$10+'СЕТ СН'!$H$6-'СЕТ СН'!$H$19</f>
        <v>1245.7882126600002</v>
      </c>
      <c r="N95" s="37">
        <f>SUMIFS(СВЦЭМ!$C$34:$C$777,СВЦЭМ!$A$34:$A$777,$A95,СВЦЭМ!$B$34:$B$777,N$83)+'СЕТ СН'!$H$9+СВЦЭМ!$D$10+'СЕТ СН'!$H$6-'СЕТ СН'!$H$19</f>
        <v>1246.5080682399998</v>
      </c>
      <c r="O95" s="37">
        <f>SUMIFS(СВЦЭМ!$C$34:$C$777,СВЦЭМ!$A$34:$A$777,$A95,СВЦЭМ!$B$34:$B$777,O$83)+'СЕТ СН'!$H$9+СВЦЭМ!$D$10+'СЕТ СН'!$H$6-'СЕТ СН'!$H$19</f>
        <v>1327.2763583999999</v>
      </c>
      <c r="P95" s="37">
        <f>SUMIFS(СВЦЭМ!$C$34:$C$777,СВЦЭМ!$A$34:$A$777,$A95,СВЦЭМ!$B$34:$B$777,P$83)+'СЕТ СН'!$H$9+СВЦЭМ!$D$10+'СЕТ СН'!$H$6-'СЕТ СН'!$H$19</f>
        <v>1349.96145944</v>
      </c>
      <c r="Q95" s="37">
        <f>SUMIFS(СВЦЭМ!$C$34:$C$777,СВЦЭМ!$A$34:$A$777,$A95,СВЦЭМ!$B$34:$B$777,Q$83)+'СЕТ СН'!$H$9+СВЦЭМ!$D$10+'СЕТ СН'!$H$6-'СЕТ СН'!$H$19</f>
        <v>1352.8375854599999</v>
      </c>
      <c r="R95" s="37">
        <f>SUMIFS(СВЦЭМ!$C$34:$C$777,СВЦЭМ!$A$34:$A$777,$A95,СВЦЭМ!$B$34:$B$777,R$83)+'СЕТ СН'!$H$9+СВЦЭМ!$D$10+'СЕТ СН'!$H$6-'СЕТ СН'!$H$19</f>
        <v>1293.38611446</v>
      </c>
      <c r="S95" s="37">
        <f>SUMIFS(СВЦЭМ!$C$34:$C$777,СВЦЭМ!$A$34:$A$777,$A95,СВЦЭМ!$B$34:$B$777,S$83)+'СЕТ СН'!$H$9+СВЦЭМ!$D$10+'СЕТ СН'!$H$6-'СЕТ СН'!$H$19</f>
        <v>1286.05499177</v>
      </c>
      <c r="T95" s="37">
        <f>SUMIFS(СВЦЭМ!$C$34:$C$777,СВЦЭМ!$A$34:$A$777,$A95,СВЦЭМ!$B$34:$B$777,T$83)+'СЕТ СН'!$H$9+СВЦЭМ!$D$10+'СЕТ СН'!$H$6-'СЕТ СН'!$H$19</f>
        <v>1295.7952314600002</v>
      </c>
      <c r="U95" s="37">
        <f>SUMIFS(СВЦЭМ!$C$34:$C$777,СВЦЭМ!$A$34:$A$777,$A95,СВЦЭМ!$B$34:$B$777,U$83)+'СЕТ СН'!$H$9+СВЦЭМ!$D$10+'СЕТ СН'!$H$6-'СЕТ СН'!$H$19</f>
        <v>1301.1742128599999</v>
      </c>
      <c r="V95" s="37">
        <f>SUMIFS(СВЦЭМ!$C$34:$C$777,СВЦЭМ!$A$34:$A$777,$A95,СВЦЭМ!$B$34:$B$777,V$83)+'СЕТ СН'!$H$9+СВЦЭМ!$D$10+'СЕТ СН'!$H$6-'СЕТ СН'!$H$19</f>
        <v>1306.8641580200001</v>
      </c>
      <c r="W95" s="37">
        <f>SUMIFS(СВЦЭМ!$C$34:$C$777,СВЦЭМ!$A$34:$A$777,$A95,СВЦЭМ!$B$34:$B$777,W$83)+'СЕТ СН'!$H$9+СВЦЭМ!$D$10+'СЕТ СН'!$H$6-'СЕТ СН'!$H$19</f>
        <v>1351.5854888900003</v>
      </c>
      <c r="X95" s="37">
        <f>SUMIFS(СВЦЭМ!$C$34:$C$777,СВЦЭМ!$A$34:$A$777,$A95,СВЦЭМ!$B$34:$B$777,X$83)+'СЕТ СН'!$H$9+СВЦЭМ!$D$10+'СЕТ СН'!$H$6-'СЕТ СН'!$H$19</f>
        <v>1424.7573914300001</v>
      </c>
      <c r="Y95" s="37">
        <f>SUMIFS(СВЦЭМ!$C$34:$C$777,СВЦЭМ!$A$34:$A$777,$A95,СВЦЭМ!$B$34:$B$777,Y$83)+'СЕТ СН'!$H$9+СВЦЭМ!$D$10+'СЕТ СН'!$H$6-'СЕТ СН'!$H$19</f>
        <v>1459.9950016600001</v>
      </c>
    </row>
    <row r="96" spans="1:25" ht="15.75" x14ac:dyDescent="0.2">
      <c r="A96" s="36">
        <f t="shared" si="2"/>
        <v>43082</v>
      </c>
      <c r="B96" s="37">
        <f>SUMIFS(СВЦЭМ!$C$34:$C$777,СВЦЭМ!$A$34:$A$777,$A96,СВЦЭМ!$B$34:$B$777,B$83)+'СЕТ СН'!$H$9+СВЦЭМ!$D$10+'СЕТ СН'!$H$6-'СЕТ СН'!$H$19</f>
        <v>1514.1975859200002</v>
      </c>
      <c r="C96" s="37">
        <f>SUMIFS(СВЦЭМ!$C$34:$C$777,СВЦЭМ!$A$34:$A$777,$A96,СВЦЭМ!$B$34:$B$777,C$83)+'СЕТ СН'!$H$9+СВЦЭМ!$D$10+'СЕТ СН'!$H$6-'СЕТ СН'!$H$19</f>
        <v>1576.5223544400001</v>
      </c>
      <c r="D96" s="37">
        <f>SUMIFS(СВЦЭМ!$C$34:$C$777,СВЦЭМ!$A$34:$A$777,$A96,СВЦЭМ!$B$34:$B$777,D$83)+'СЕТ СН'!$H$9+СВЦЭМ!$D$10+'СЕТ СН'!$H$6-'СЕТ СН'!$H$19</f>
        <v>1597.84242498</v>
      </c>
      <c r="E96" s="37">
        <f>SUMIFS(СВЦЭМ!$C$34:$C$777,СВЦЭМ!$A$34:$A$777,$A96,СВЦЭМ!$B$34:$B$777,E$83)+'СЕТ СН'!$H$9+СВЦЭМ!$D$10+'СЕТ СН'!$H$6-'СЕТ СН'!$H$19</f>
        <v>1601.6542696900001</v>
      </c>
      <c r="F96" s="37">
        <f>SUMIFS(СВЦЭМ!$C$34:$C$777,СВЦЭМ!$A$34:$A$777,$A96,СВЦЭМ!$B$34:$B$777,F$83)+'СЕТ СН'!$H$9+СВЦЭМ!$D$10+'СЕТ СН'!$H$6-'СЕТ СН'!$H$19</f>
        <v>1602.9081671100002</v>
      </c>
      <c r="G96" s="37">
        <f>SUMIFS(СВЦЭМ!$C$34:$C$777,СВЦЭМ!$A$34:$A$777,$A96,СВЦЭМ!$B$34:$B$777,G$83)+'СЕТ СН'!$H$9+СВЦЭМ!$D$10+'СЕТ СН'!$H$6-'СЕТ СН'!$H$19</f>
        <v>1596.4198497000002</v>
      </c>
      <c r="H96" s="37">
        <f>SUMIFS(СВЦЭМ!$C$34:$C$777,СВЦЭМ!$A$34:$A$777,$A96,СВЦЭМ!$B$34:$B$777,H$83)+'СЕТ СН'!$H$9+СВЦЭМ!$D$10+'СЕТ СН'!$H$6-'СЕТ СН'!$H$19</f>
        <v>1530.5281248900001</v>
      </c>
      <c r="I96" s="37">
        <f>SUMIFS(СВЦЭМ!$C$34:$C$777,СВЦЭМ!$A$34:$A$777,$A96,СВЦЭМ!$B$34:$B$777,I$83)+'СЕТ СН'!$H$9+СВЦЭМ!$D$10+'СЕТ СН'!$H$6-'СЕТ СН'!$H$19</f>
        <v>1444.9068614500002</v>
      </c>
      <c r="J96" s="37">
        <f>SUMIFS(СВЦЭМ!$C$34:$C$777,СВЦЭМ!$A$34:$A$777,$A96,СВЦЭМ!$B$34:$B$777,J$83)+'СЕТ СН'!$H$9+СВЦЭМ!$D$10+'СЕТ СН'!$H$6-'СЕТ СН'!$H$19</f>
        <v>1426.0872697899999</v>
      </c>
      <c r="K96" s="37">
        <f>SUMIFS(СВЦЭМ!$C$34:$C$777,СВЦЭМ!$A$34:$A$777,$A96,СВЦЭМ!$B$34:$B$777,K$83)+'СЕТ СН'!$H$9+СВЦЭМ!$D$10+'СЕТ СН'!$H$6-'СЕТ СН'!$H$19</f>
        <v>1362.5342843799999</v>
      </c>
      <c r="L96" s="37">
        <f>SUMIFS(СВЦЭМ!$C$34:$C$777,СВЦЭМ!$A$34:$A$777,$A96,СВЦЭМ!$B$34:$B$777,L$83)+'СЕТ СН'!$H$9+СВЦЭМ!$D$10+'СЕТ СН'!$H$6-'СЕТ СН'!$H$19</f>
        <v>1305.4468612400001</v>
      </c>
      <c r="M96" s="37">
        <f>SUMIFS(СВЦЭМ!$C$34:$C$777,СВЦЭМ!$A$34:$A$777,$A96,СВЦЭМ!$B$34:$B$777,M$83)+'СЕТ СН'!$H$9+СВЦЭМ!$D$10+'СЕТ СН'!$H$6-'СЕТ СН'!$H$19</f>
        <v>1280.3217593200002</v>
      </c>
      <c r="N96" s="37">
        <f>SUMIFS(СВЦЭМ!$C$34:$C$777,СВЦЭМ!$A$34:$A$777,$A96,СВЦЭМ!$B$34:$B$777,N$83)+'СЕТ СН'!$H$9+СВЦЭМ!$D$10+'СЕТ СН'!$H$6-'СЕТ СН'!$H$19</f>
        <v>1269.8491356600002</v>
      </c>
      <c r="O96" s="37">
        <f>SUMIFS(СВЦЭМ!$C$34:$C$777,СВЦЭМ!$A$34:$A$777,$A96,СВЦЭМ!$B$34:$B$777,O$83)+'СЕТ СН'!$H$9+СВЦЭМ!$D$10+'СЕТ СН'!$H$6-'СЕТ СН'!$H$19</f>
        <v>1268.4113842199999</v>
      </c>
      <c r="P96" s="37">
        <f>SUMIFS(СВЦЭМ!$C$34:$C$777,СВЦЭМ!$A$34:$A$777,$A96,СВЦЭМ!$B$34:$B$777,P$83)+'СЕТ СН'!$H$9+СВЦЭМ!$D$10+'СЕТ СН'!$H$6-'СЕТ СН'!$H$19</f>
        <v>1272.47162858</v>
      </c>
      <c r="Q96" s="37">
        <f>SUMIFS(СВЦЭМ!$C$34:$C$777,СВЦЭМ!$A$34:$A$777,$A96,СВЦЭМ!$B$34:$B$777,Q$83)+'СЕТ СН'!$H$9+СВЦЭМ!$D$10+'СЕТ СН'!$H$6-'СЕТ СН'!$H$19</f>
        <v>1275.1799034400001</v>
      </c>
      <c r="R96" s="37">
        <f>SUMIFS(СВЦЭМ!$C$34:$C$777,СВЦЭМ!$A$34:$A$777,$A96,СВЦЭМ!$B$34:$B$777,R$83)+'СЕТ СН'!$H$9+СВЦЭМ!$D$10+'СЕТ СН'!$H$6-'СЕТ СН'!$H$19</f>
        <v>1279.6328451499999</v>
      </c>
      <c r="S96" s="37">
        <f>SUMIFS(СВЦЭМ!$C$34:$C$777,СВЦЭМ!$A$34:$A$777,$A96,СВЦЭМ!$B$34:$B$777,S$83)+'СЕТ СН'!$H$9+СВЦЭМ!$D$10+'СЕТ СН'!$H$6-'СЕТ СН'!$H$19</f>
        <v>1280.3825886899999</v>
      </c>
      <c r="T96" s="37">
        <f>SUMIFS(СВЦЭМ!$C$34:$C$777,СВЦЭМ!$A$34:$A$777,$A96,СВЦЭМ!$B$34:$B$777,T$83)+'СЕТ СН'!$H$9+СВЦЭМ!$D$10+'СЕТ СН'!$H$6-'СЕТ СН'!$H$19</f>
        <v>1300.0680588300002</v>
      </c>
      <c r="U96" s="37">
        <f>SUMIFS(СВЦЭМ!$C$34:$C$777,СВЦЭМ!$A$34:$A$777,$A96,СВЦЭМ!$B$34:$B$777,U$83)+'СЕТ СН'!$H$9+СВЦЭМ!$D$10+'СЕТ СН'!$H$6-'СЕТ СН'!$H$19</f>
        <v>1302.4674236700002</v>
      </c>
      <c r="V96" s="37">
        <f>SUMIFS(СВЦЭМ!$C$34:$C$777,СВЦЭМ!$A$34:$A$777,$A96,СВЦЭМ!$B$34:$B$777,V$83)+'СЕТ СН'!$H$9+СВЦЭМ!$D$10+'СЕТ СН'!$H$6-'СЕТ СН'!$H$19</f>
        <v>1297.9710093799999</v>
      </c>
      <c r="W96" s="37">
        <f>SUMIFS(СВЦЭМ!$C$34:$C$777,СВЦЭМ!$A$34:$A$777,$A96,СВЦЭМ!$B$34:$B$777,W$83)+'СЕТ СН'!$H$9+СВЦЭМ!$D$10+'СЕТ СН'!$H$6-'СЕТ СН'!$H$19</f>
        <v>1325.2537570099998</v>
      </c>
      <c r="X96" s="37">
        <f>SUMIFS(СВЦЭМ!$C$34:$C$777,СВЦЭМ!$A$34:$A$777,$A96,СВЦЭМ!$B$34:$B$777,X$83)+'СЕТ СН'!$H$9+СВЦЭМ!$D$10+'СЕТ СН'!$H$6-'СЕТ СН'!$H$19</f>
        <v>1383.3738683500001</v>
      </c>
      <c r="Y96" s="37">
        <f>SUMIFS(СВЦЭМ!$C$34:$C$777,СВЦЭМ!$A$34:$A$777,$A96,СВЦЭМ!$B$34:$B$777,Y$83)+'СЕТ СН'!$H$9+СВЦЭМ!$D$10+'СЕТ СН'!$H$6-'СЕТ СН'!$H$19</f>
        <v>1393.29375261</v>
      </c>
    </row>
    <row r="97" spans="1:25" ht="15.75" x14ac:dyDescent="0.2">
      <c r="A97" s="36">
        <f t="shared" si="2"/>
        <v>43083</v>
      </c>
      <c r="B97" s="37">
        <f>SUMIFS(СВЦЭМ!$C$34:$C$777,СВЦЭМ!$A$34:$A$777,$A97,СВЦЭМ!$B$34:$B$777,B$83)+'СЕТ СН'!$H$9+СВЦЭМ!$D$10+'СЕТ СН'!$H$6-'СЕТ СН'!$H$19</f>
        <v>1394.9609750499999</v>
      </c>
      <c r="C97" s="37">
        <f>SUMIFS(СВЦЭМ!$C$34:$C$777,СВЦЭМ!$A$34:$A$777,$A97,СВЦЭМ!$B$34:$B$777,C$83)+'СЕТ СН'!$H$9+СВЦЭМ!$D$10+'СЕТ СН'!$H$6-'СЕТ СН'!$H$19</f>
        <v>1429.69036598</v>
      </c>
      <c r="D97" s="37">
        <f>SUMIFS(СВЦЭМ!$C$34:$C$777,СВЦЭМ!$A$34:$A$777,$A97,СВЦЭМ!$B$34:$B$777,D$83)+'СЕТ СН'!$H$9+СВЦЭМ!$D$10+'СЕТ СН'!$H$6-'СЕТ СН'!$H$19</f>
        <v>1507.9239406500001</v>
      </c>
      <c r="E97" s="37">
        <f>SUMIFS(СВЦЭМ!$C$34:$C$777,СВЦЭМ!$A$34:$A$777,$A97,СВЦЭМ!$B$34:$B$777,E$83)+'СЕТ СН'!$H$9+СВЦЭМ!$D$10+'СЕТ СН'!$H$6-'СЕТ СН'!$H$19</f>
        <v>1598.9610756299999</v>
      </c>
      <c r="F97" s="37">
        <f>SUMIFS(СВЦЭМ!$C$34:$C$777,СВЦЭМ!$A$34:$A$777,$A97,СВЦЭМ!$B$34:$B$777,F$83)+'СЕТ СН'!$H$9+СВЦЭМ!$D$10+'СЕТ СН'!$H$6-'СЕТ СН'!$H$19</f>
        <v>1600.6054647199999</v>
      </c>
      <c r="G97" s="37">
        <f>SUMIFS(СВЦЭМ!$C$34:$C$777,СВЦЭМ!$A$34:$A$777,$A97,СВЦЭМ!$B$34:$B$777,G$83)+'СЕТ СН'!$H$9+СВЦЭМ!$D$10+'СЕТ СН'!$H$6-'СЕТ СН'!$H$19</f>
        <v>1605.5189345399999</v>
      </c>
      <c r="H97" s="37">
        <f>SUMIFS(СВЦЭМ!$C$34:$C$777,СВЦЭМ!$A$34:$A$777,$A97,СВЦЭМ!$B$34:$B$777,H$83)+'СЕТ СН'!$H$9+СВЦЭМ!$D$10+'СЕТ СН'!$H$6-'СЕТ СН'!$H$19</f>
        <v>1562.3347744600001</v>
      </c>
      <c r="I97" s="37">
        <f>SUMIFS(СВЦЭМ!$C$34:$C$777,СВЦЭМ!$A$34:$A$777,$A97,СВЦЭМ!$B$34:$B$777,I$83)+'СЕТ СН'!$H$9+СВЦЭМ!$D$10+'СЕТ СН'!$H$6-'СЕТ СН'!$H$19</f>
        <v>1475.9349338100001</v>
      </c>
      <c r="J97" s="37">
        <f>SUMIFS(СВЦЭМ!$C$34:$C$777,СВЦЭМ!$A$34:$A$777,$A97,СВЦЭМ!$B$34:$B$777,J$83)+'СЕТ СН'!$H$9+СВЦЭМ!$D$10+'СЕТ СН'!$H$6-'СЕТ СН'!$H$19</f>
        <v>1414.8337681000003</v>
      </c>
      <c r="K97" s="37">
        <f>SUMIFS(СВЦЭМ!$C$34:$C$777,СВЦЭМ!$A$34:$A$777,$A97,СВЦЭМ!$B$34:$B$777,K$83)+'СЕТ СН'!$H$9+СВЦЭМ!$D$10+'СЕТ СН'!$H$6-'СЕТ СН'!$H$19</f>
        <v>1361.7068993100002</v>
      </c>
      <c r="L97" s="37">
        <f>SUMIFS(СВЦЭМ!$C$34:$C$777,СВЦЭМ!$A$34:$A$777,$A97,СВЦЭМ!$B$34:$B$777,L$83)+'СЕТ СН'!$H$9+СВЦЭМ!$D$10+'СЕТ СН'!$H$6-'СЕТ СН'!$H$19</f>
        <v>1290.2293165800002</v>
      </c>
      <c r="M97" s="37">
        <f>SUMIFS(СВЦЭМ!$C$34:$C$777,СВЦЭМ!$A$34:$A$777,$A97,СВЦЭМ!$B$34:$B$777,M$83)+'СЕТ СН'!$H$9+СВЦЭМ!$D$10+'СЕТ СН'!$H$6-'СЕТ СН'!$H$19</f>
        <v>1275.6642091499998</v>
      </c>
      <c r="N97" s="37">
        <f>SUMIFS(СВЦЭМ!$C$34:$C$777,СВЦЭМ!$A$34:$A$777,$A97,СВЦЭМ!$B$34:$B$777,N$83)+'СЕТ СН'!$H$9+СВЦЭМ!$D$10+'СЕТ СН'!$H$6-'СЕТ СН'!$H$19</f>
        <v>1285.3390514299999</v>
      </c>
      <c r="O97" s="37">
        <f>SUMIFS(СВЦЭМ!$C$34:$C$777,СВЦЭМ!$A$34:$A$777,$A97,СВЦЭМ!$B$34:$B$777,O$83)+'СЕТ СН'!$H$9+СВЦЭМ!$D$10+'СЕТ СН'!$H$6-'СЕТ СН'!$H$19</f>
        <v>1281.6257897099999</v>
      </c>
      <c r="P97" s="37">
        <f>SUMIFS(СВЦЭМ!$C$34:$C$777,СВЦЭМ!$A$34:$A$777,$A97,СВЦЭМ!$B$34:$B$777,P$83)+'СЕТ СН'!$H$9+СВЦЭМ!$D$10+'СЕТ СН'!$H$6-'СЕТ СН'!$H$19</f>
        <v>1313.0937640799998</v>
      </c>
      <c r="Q97" s="37">
        <f>SUMIFS(СВЦЭМ!$C$34:$C$777,СВЦЭМ!$A$34:$A$777,$A97,СВЦЭМ!$B$34:$B$777,Q$83)+'СЕТ СН'!$H$9+СВЦЭМ!$D$10+'СЕТ СН'!$H$6-'СЕТ СН'!$H$19</f>
        <v>1314.6162378499998</v>
      </c>
      <c r="R97" s="37">
        <f>SUMIFS(СВЦЭМ!$C$34:$C$777,СВЦЭМ!$A$34:$A$777,$A97,СВЦЭМ!$B$34:$B$777,R$83)+'СЕТ СН'!$H$9+СВЦЭМ!$D$10+'СЕТ СН'!$H$6-'СЕТ СН'!$H$19</f>
        <v>1311.6131689200001</v>
      </c>
      <c r="S97" s="37">
        <f>SUMIFS(СВЦЭМ!$C$34:$C$777,СВЦЭМ!$A$34:$A$777,$A97,СВЦЭМ!$B$34:$B$777,S$83)+'СЕТ СН'!$H$9+СВЦЭМ!$D$10+'СЕТ СН'!$H$6-'СЕТ СН'!$H$19</f>
        <v>1285.3977946700002</v>
      </c>
      <c r="T97" s="37">
        <f>SUMIFS(СВЦЭМ!$C$34:$C$777,СВЦЭМ!$A$34:$A$777,$A97,СВЦЭМ!$B$34:$B$777,T$83)+'СЕТ СН'!$H$9+СВЦЭМ!$D$10+'СЕТ СН'!$H$6-'СЕТ СН'!$H$19</f>
        <v>1264.2080095699998</v>
      </c>
      <c r="U97" s="37">
        <f>SUMIFS(СВЦЭМ!$C$34:$C$777,СВЦЭМ!$A$34:$A$777,$A97,СВЦЭМ!$B$34:$B$777,U$83)+'СЕТ СН'!$H$9+СВЦЭМ!$D$10+'СЕТ СН'!$H$6-'СЕТ СН'!$H$19</f>
        <v>1269.8306969800001</v>
      </c>
      <c r="V97" s="37">
        <f>SUMIFS(СВЦЭМ!$C$34:$C$777,СВЦЭМ!$A$34:$A$777,$A97,СВЦЭМ!$B$34:$B$777,V$83)+'СЕТ СН'!$H$9+СВЦЭМ!$D$10+'СЕТ СН'!$H$6-'СЕТ СН'!$H$19</f>
        <v>1285.8967829600001</v>
      </c>
      <c r="W97" s="37">
        <f>SUMIFS(СВЦЭМ!$C$34:$C$777,СВЦЭМ!$A$34:$A$777,$A97,СВЦЭМ!$B$34:$B$777,W$83)+'СЕТ СН'!$H$9+СВЦЭМ!$D$10+'СЕТ СН'!$H$6-'СЕТ СН'!$H$19</f>
        <v>1339.1854807499999</v>
      </c>
      <c r="X97" s="37">
        <f>SUMIFS(СВЦЭМ!$C$34:$C$777,СВЦЭМ!$A$34:$A$777,$A97,СВЦЭМ!$B$34:$B$777,X$83)+'СЕТ СН'!$H$9+СВЦЭМ!$D$10+'СЕТ СН'!$H$6-'СЕТ СН'!$H$19</f>
        <v>1402.5839674900003</v>
      </c>
      <c r="Y97" s="37">
        <f>SUMIFS(СВЦЭМ!$C$34:$C$777,СВЦЭМ!$A$34:$A$777,$A97,СВЦЭМ!$B$34:$B$777,Y$83)+'СЕТ СН'!$H$9+СВЦЭМ!$D$10+'СЕТ СН'!$H$6-'СЕТ СН'!$H$19</f>
        <v>1480.7683596800002</v>
      </c>
    </row>
    <row r="98" spans="1:25" ht="15.75" x14ac:dyDescent="0.2">
      <c r="A98" s="36">
        <f t="shared" si="2"/>
        <v>43084</v>
      </c>
      <c r="B98" s="37">
        <f>SUMIFS(СВЦЭМ!$C$34:$C$777,СВЦЭМ!$A$34:$A$777,$A98,СВЦЭМ!$B$34:$B$777,B$83)+'СЕТ СН'!$H$9+СВЦЭМ!$D$10+'СЕТ СН'!$H$6-'СЕТ СН'!$H$19</f>
        <v>1504.5514474400002</v>
      </c>
      <c r="C98" s="37">
        <f>SUMIFS(СВЦЭМ!$C$34:$C$777,СВЦЭМ!$A$34:$A$777,$A98,СВЦЭМ!$B$34:$B$777,C$83)+'СЕТ СН'!$H$9+СВЦЭМ!$D$10+'СЕТ СН'!$H$6-'СЕТ СН'!$H$19</f>
        <v>1488.20012808</v>
      </c>
      <c r="D98" s="37">
        <f>SUMIFS(СВЦЭМ!$C$34:$C$777,СВЦЭМ!$A$34:$A$777,$A98,СВЦЭМ!$B$34:$B$777,D$83)+'СЕТ СН'!$H$9+СВЦЭМ!$D$10+'СЕТ СН'!$H$6-'СЕТ СН'!$H$19</f>
        <v>1455.1212740300002</v>
      </c>
      <c r="E98" s="37">
        <f>SUMIFS(СВЦЭМ!$C$34:$C$777,СВЦЭМ!$A$34:$A$777,$A98,СВЦЭМ!$B$34:$B$777,E$83)+'СЕТ СН'!$H$9+СВЦЭМ!$D$10+'СЕТ СН'!$H$6-'СЕТ СН'!$H$19</f>
        <v>1470.5588823900002</v>
      </c>
      <c r="F98" s="37">
        <f>SUMIFS(СВЦЭМ!$C$34:$C$777,СВЦЭМ!$A$34:$A$777,$A98,СВЦЭМ!$B$34:$B$777,F$83)+'СЕТ СН'!$H$9+СВЦЭМ!$D$10+'СЕТ СН'!$H$6-'СЕТ СН'!$H$19</f>
        <v>1558.3282556100003</v>
      </c>
      <c r="G98" s="37">
        <f>SUMIFS(СВЦЭМ!$C$34:$C$777,СВЦЭМ!$A$34:$A$777,$A98,СВЦЭМ!$B$34:$B$777,G$83)+'СЕТ СН'!$H$9+СВЦЭМ!$D$10+'СЕТ СН'!$H$6-'СЕТ СН'!$H$19</f>
        <v>1586.44090955</v>
      </c>
      <c r="H98" s="37">
        <f>SUMIFS(СВЦЭМ!$C$34:$C$777,СВЦЭМ!$A$34:$A$777,$A98,СВЦЭМ!$B$34:$B$777,H$83)+'СЕТ СН'!$H$9+СВЦЭМ!$D$10+'СЕТ СН'!$H$6-'СЕТ СН'!$H$19</f>
        <v>1533.4551937400001</v>
      </c>
      <c r="I98" s="37">
        <f>SUMIFS(СВЦЭМ!$C$34:$C$777,СВЦЭМ!$A$34:$A$777,$A98,СВЦЭМ!$B$34:$B$777,I$83)+'СЕТ СН'!$H$9+СВЦЭМ!$D$10+'СЕТ СН'!$H$6-'СЕТ СН'!$H$19</f>
        <v>1451.10496629</v>
      </c>
      <c r="J98" s="37">
        <f>SUMIFS(СВЦЭМ!$C$34:$C$777,СВЦЭМ!$A$34:$A$777,$A98,СВЦЭМ!$B$34:$B$777,J$83)+'СЕТ СН'!$H$9+СВЦЭМ!$D$10+'СЕТ СН'!$H$6-'СЕТ СН'!$H$19</f>
        <v>1410.7994198400002</v>
      </c>
      <c r="K98" s="37">
        <f>SUMIFS(СВЦЭМ!$C$34:$C$777,СВЦЭМ!$A$34:$A$777,$A98,СВЦЭМ!$B$34:$B$777,K$83)+'СЕТ СН'!$H$9+СВЦЭМ!$D$10+'СЕТ СН'!$H$6-'СЕТ СН'!$H$19</f>
        <v>1353.9159368800001</v>
      </c>
      <c r="L98" s="37">
        <f>SUMIFS(СВЦЭМ!$C$34:$C$777,СВЦЭМ!$A$34:$A$777,$A98,СВЦЭМ!$B$34:$B$777,L$83)+'СЕТ СН'!$H$9+СВЦЭМ!$D$10+'СЕТ СН'!$H$6-'СЕТ СН'!$H$19</f>
        <v>1290.95994965</v>
      </c>
      <c r="M98" s="37">
        <f>SUMIFS(СВЦЭМ!$C$34:$C$777,СВЦЭМ!$A$34:$A$777,$A98,СВЦЭМ!$B$34:$B$777,M$83)+'СЕТ СН'!$H$9+СВЦЭМ!$D$10+'СЕТ СН'!$H$6-'СЕТ СН'!$H$19</f>
        <v>1270.2918633300001</v>
      </c>
      <c r="N98" s="37">
        <f>SUMIFS(СВЦЭМ!$C$34:$C$777,СВЦЭМ!$A$34:$A$777,$A98,СВЦЭМ!$B$34:$B$777,N$83)+'СЕТ СН'!$H$9+СВЦЭМ!$D$10+'СЕТ СН'!$H$6-'СЕТ СН'!$H$19</f>
        <v>1275.70890762</v>
      </c>
      <c r="O98" s="37">
        <f>SUMIFS(СВЦЭМ!$C$34:$C$777,СВЦЭМ!$A$34:$A$777,$A98,СВЦЭМ!$B$34:$B$777,O$83)+'СЕТ СН'!$H$9+СВЦЭМ!$D$10+'СЕТ СН'!$H$6-'СЕТ СН'!$H$19</f>
        <v>1292.5695698499999</v>
      </c>
      <c r="P98" s="37">
        <f>SUMIFS(СВЦЭМ!$C$34:$C$777,СВЦЭМ!$A$34:$A$777,$A98,СВЦЭМ!$B$34:$B$777,P$83)+'СЕТ СН'!$H$9+СВЦЭМ!$D$10+'СЕТ СН'!$H$6-'СЕТ СН'!$H$19</f>
        <v>1318.2756933700002</v>
      </c>
      <c r="Q98" s="37">
        <f>SUMIFS(СВЦЭМ!$C$34:$C$777,СВЦЭМ!$A$34:$A$777,$A98,СВЦЭМ!$B$34:$B$777,Q$83)+'СЕТ СН'!$H$9+СВЦЭМ!$D$10+'СЕТ СН'!$H$6-'СЕТ СН'!$H$19</f>
        <v>1322.7511941900002</v>
      </c>
      <c r="R98" s="37">
        <f>SUMIFS(СВЦЭМ!$C$34:$C$777,СВЦЭМ!$A$34:$A$777,$A98,СВЦЭМ!$B$34:$B$777,R$83)+'СЕТ СН'!$H$9+СВЦЭМ!$D$10+'СЕТ СН'!$H$6-'СЕТ СН'!$H$19</f>
        <v>1323.9378465599998</v>
      </c>
      <c r="S98" s="37">
        <f>SUMIFS(СВЦЭМ!$C$34:$C$777,СВЦЭМ!$A$34:$A$777,$A98,СВЦЭМ!$B$34:$B$777,S$83)+'СЕТ СН'!$H$9+СВЦЭМ!$D$10+'СЕТ СН'!$H$6-'СЕТ СН'!$H$19</f>
        <v>1300.3298342600001</v>
      </c>
      <c r="T98" s="37">
        <f>SUMIFS(СВЦЭМ!$C$34:$C$777,СВЦЭМ!$A$34:$A$777,$A98,СВЦЭМ!$B$34:$B$777,T$83)+'СЕТ СН'!$H$9+СВЦЭМ!$D$10+'СЕТ СН'!$H$6-'СЕТ СН'!$H$19</f>
        <v>1269.1263973499999</v>
      </c>
      <c r="U98" s="37">
        <f>SUMIFS(СВЦЭМ!$C$34:$C$777,СВЦЭМ!$A$34:$A$777,$A98,СВЦЭМ!$B$34:$B$777,U$83)+'СЕТ СН'!$H$9+СВЦЭМ!$D$10+'СЕТ СН'!$H$6-'СЕТ СН'!$H$19</f>
        <v>1274.26440576</v>
      </c>
      <c r="V98" s="37">
        <f>SUMIFS(СВЦЭМ!$C$34:$C$777,СВЦЭМ!$A$34:$A$777,$A98,СВЦЭМ!$B$34:$B$777,V$83)+'СЕТ СН'!$H$9+СВЦЭМ!$D$10+'СЕТ СН'!$H$6-'СЕТ СН'!$H$19</f>
        <v>1291.9691234100001</v>
      </c>
      <c r="W98" s="37">
        <f>SUMIFS(СВЦЭМ!$C$34:$C$777,СВЦЭМ!$A$34:$A$777,$A98,СВЦЭМ!$B$34:$B$777,W$83)+'СЕТ СН'!$H$9+СВЦЭМ!$D$10+'СЕТ СН'!$H$6-'СЕТ СН'!$H$19</f>
        <v>1346.0598914500001</v>
      </c>
      <c r="X98" s="37">
        <f>SUMIFS(СВЦЭМ!$C$34:$C$777,СВЦЭМ!$A$34:$A$777,$A98,СВЦЭМ!$B$34:$B$777,X$83)+'СЕТ СН'!$H$9+СВЦЭМ!$D$10+'СЕТ СН'!$H$6-'СЕТ СН'!$H$19</f>
        <v>1404.4439604600002</v>
      </c>
      <c r="Y98" s="37">
        <f>SUMIFS(СВЦЭМ!$C$34:$C$777,СВЦЭМ!$A$34:$A$777,$A98,СВЦЭМ!$B$34:$B$777,Y$83)+'СЕТ СН'!$H$9+СВЦЭМ!$D$10+'СЕТ СН'!$H$6-'СЕТ СН'!$H$19</f>
        <v>1483.8153796000001</v>
      </c>
    </row>
    <row r="99" spans="1:25" ht="15.75" x14ac:dyDescent="0.2">
      <c r="A99" s="36">
        <f t="shared" si="2"/>
        <v>43085</v>
      </c>
      <c r="B99" s="37">
        <f>SUMIFS(СВЦЭМ!$C$34:$C$777,СВЦЭМ!$A$34:$A$777,$A99,СВЦЭМ!$B$34:$B$777,B$83)+'СЕТ СН'!$H$9+СВЦЭМ!$D$10+'СЕТ СН'!$H$6-'СЕТ СН'!$H$19</f>
        <v>1511.3378530099999</v>
      </c>
      <c r="C99" s="37">
        <f>SUMIFS(СВЦЭМ!$C$34:$C$777,СВЦЭМ!$A$34:$A$777,$A99,СВЦЭМ!$B$34:$B$777,C$83)+'СЕТ СН'!$H$9+СВЦЭМ!$D$10+'СЕТ СН'!$H$6-'СЕТ СН'!$H$19</f>
        <v>1501.6869323700002</v>
      </c>
      <c r="D99" s="37">
        <f>SUMIFS(СВЦЭМ!$C$34:$C$777,СВЦЭМ!$A$34:$A$777,$A99,СВЦЭМ!$B$34:$B$777,D$83)+'СЕТ СН'!$H$9+СВЦЭМ!$D$10+'СЕТ СН'!$H$6-'СЕТ СН'!$H$19</f>
        <v>1483.4437405900003</v>
      </c>
      <c r="E99" s="37">
        <f>SUMIFS(СВЦЭМ!$C$34:$C$777,СВЦЭМ!$A$34:$A$777,$A99,СВЦЭМ!$B$34:$B$777,E$83)+'СЕТ СН'!$H$9+СВЦЭМ!$D$10+'СЕТ СН'!$H$6-'СЕТ СН'!$H$19</f>
        <v>1483.6597223399999</v>
      </c>
      <c r="F99" s="37">
        <f>SUMIFS(СВЦЭМ!$C$34:$C$777,СВЦЭМ!$A$34:$A$777,$A99,СВЦЭМ!$B$34:$B$777,F$83)+'СЕТ СН'!$H$9+СВЦЭМ!$D$10+'СЕТ СН'!$H$6-'СЕТ СН'!$H$19</f>
        <v>1482.7979036500001</v>
      </c>
      <c r="G99" s="37">
        <f>SUMIFS(СВЦЭМ!$C$34:$C$777,СВЦЭМ!$A$34:$A$777,$A99,СВЦЭМ!$B$34:$B$777,G$83)+'СЕТ СН'!$H$9+СВЦЭМ!$D$10+'СЕТ СН'!$H$6-'СЕТ СН'!$H$19</f>
        <v>1488.2742083000003</v>
      </c>
      <c r="H99" s="37">
        <f>SUMIFS(СВЦЭМ!$C$34:$C$777,СВЦЭМ!$A$34:$A$777,$A99,СВЦЭМ!$B$34:$B$777,H$83)+'СЕТ СН'!$H$9+СВЦЭМ!$D$10+'СЕТ СН'!$H$6-'СЕТ СН'!$H$19</f>
        <v>1476.5588019100001</v>
      </c>
      <c r="I99" s="37">
        <f>SUMIFS(СВЦЭМ!$C$34:$C$777,СВЦЭМ!$A$34:$A$777,$A99,СВЦЭМ!$B$34:$B$777,I$83)+'СЕТ СН'!$H$9+СВЦЭМ!$D$10+'СЕТ СН'!$H$6-'СЕТ СН'!$H$19</f>
        <v>1428.0157475800002</v>
      </c>
      <c r="J99" s="37">
        <f>SUMIFS(СВЦЭМ!$C$34:$C$777,СВЦЭМ!$A$34:$A$777,$A99,СВЦЭМ!$B$34:$B$777,J$83)+'СЕТ СН'!$H$9+СВЦЭМ!$D$10+'СЕТ СН'!$H$6-'СЕТ СН'!$H$19</f>
        <v>1414.50140233</v>
      </c>
      <c r="K99" s="37">
        <f>SUMIFS(СВЦЭМ!$C$34:$C$777,СВЦЭМ!$A$34:$A$777,$A99,СВЦЭМ!$B$34:$B$777,K$83)+'СЕТ СН'!$H$9+СВЦЭМ!$D$10+'СЕТ СН'!$H$6-'СЕТ СН'!$H$19</f>
        <v>1361.6690643699999</v>
      </c>
      <c r="L99" s="37">
        <f>SUMIFS(СВЦЭМ!$C$34:$C$777,СВЦЭМ!$A$34:$A$777,$A99,СВЦЭМ!$B$34:$B$777,L$83)+'СЕТ СН'!$H$9+СВЦЭМ!$D$10+'СЕТ СН'!$H$6-'СЕТ СН'!$H$19</f>
        <v>1297.2649792100001</v>
      </c>
      <c r="M99" s="37">
        <f>SUMIFS(СВЦЭМ!$C$34:$C$777,СВЦЭМ!$A$34:$A$777,$A99,СВЦЭМ!$B$34:$B$777,M$83)+'СЕТ СН'!$H$9+СВЦЭМ!$D$10+'СЕТ СН'!$H$6-'СЕТ СН'!$H$19</f>
        <v>1281.8122073499999</v>
      </c>
      <c r="N99" s="37">
        <f>SUMIFS(СВЦЭМ!$C$34:$C$777,СВЦЭМ!$A$34:$A$777,$A99,СВЦЭМ!$B$34:$B$777,N$83)+'СЕТ СН'!$H$9+СВЦЭМ!$D$10+'СЕТ СН'!$H$6-'СЕТ СН'!$H$19</f>
        <v>1293.7566898599998</v>
      </c>
      <c r="O99" s="37">
        <f>SUMIFS(СВЦЭМ!$C$34:$C$777,СВЦЭМ!$A$34:$A$777,$A99,СВЦЭМ!$B$34:$B$777,O$83)+'СЕТ СН'!$H$9+СВЦЭМ!$D$10+'СЕТ СН'!$H$6-'СЕТ СН'!$H$19</f>
        <v>1312.6885613300001</v>
      </c>
      <c r="P99" s="37">
        <f>SUMIFS(СВЦЭМ!$C$34:$C$777,СВЦЭМ!$A$34:$A$777,$A99,СВЦЭМ!$B$34:$B$777,P$83)+'СЕТ СН'!$H$9+СВЦЭМ!$D$10+'СЕТ СН'!$H$6-'СЕТ СН'!$H$19</f>
        <v>1324.3948066399998</v>
      </c>
      <c r="Q99" s="37">
        <f>SUMIFS(СВЦЭМ!$C$34:$C$777,СВЦЭМ!$A$34:$A$777,$A99,СВЦЭМ!$B$34:$B$777,Q$83)+'СЕТ СН'!$H$9+СВЦЭМ!$D$10+'СЕТ СН'!$H$6-'СЕТ СН'!$H$19</f>
        <v>1327.00671934</v>
      </c>
      <c r="R99" s="37">
        <f>SUMIFS(СВЦЭМ!$C$34:$C$777,СВЦЭМ!$A$34:$A$777,$A99,СВЦЭМ!$B$34:$B$777,R$83)+'СЕТ СН'!$H$9+СВЦЭМ!$D$10+'СЕТ СН'!$H$6-'СЕТ СН'!$H$19</f>
        <v>1324.0822639399998</v>
      </c>
      <c r="S99" s="37">
        <f>SUMIFS(СВЦЭМ!$C$34:$C$777,СВЦЭМ!$A$34:$A$777,$A99,СВЦЭМ!$B$34:$B$777,S$83)+'СЕТ СН'!$H$9+СВЦЭМ!$D$10+'СЕТ СН'!$H$6-'СЕТ СН'!$H$19</f>
        <v>1297.28211633</v>
      </c>
      <c r="T99" s="37">
        <f>SUMIFS(СВЦЭМ!$C$34:$C$777,СВЦЭМ!$A$34:$A$777,$A99,СВЦЭМ!$B$34:$B$777,T$83)+'СЕТ СН'!$H$9+СВЦЭМ!$D$10+'СЕТ СН'!$H$6-'СЕТ СН'!$H$19</f>
        <v>1272.5969510800001</v>
      </c>
      <c r="U99" s="37">
        <f>SUMIFS(СВЦЭМ!$C$34:$C$777,СВЦЭМ!$A$34:$A$777,$A99,СВЦЭМ!$B$34:$B$777,U$83)+'СЕТ СН'!$H$9+СВЦЭМ!$D$10+'СЕТ СН'!$H$6-'СЕТ СН'!$H$19</f>
        <v>1292.6077022099998</v>
      </c>
      <c r="V99" s="37">
        <f>SUMIFS(СВЦЭМ!$C$34:$C$777,СВЦЭМ!$A$34:$A$777,$A99,СВЦЭМ!$B$34:$B$777,V$83)+'СЕТ СН'!$H$9+СВЦЭМ!$D$10+'СЕТ СН'!$H$6-'СЕТ СН'!$H$19</f>
        <v>1311.4385075199998</v>
      </c>
      <c r="W99" s="37">
        <f>SUMIFS(СВЦЭМ!$C$34:$C$777,СВЦЭМ!$A$34:$A$777,$A99,СВЦЭМ!$B$34:$B$777,W$83)+'СЕТ СН'!$H$9+СВЦЭМ!$D$10+'СЕТ СН'!$H$6-'СЕТ СН'!$H$19</f>
        <v>1335.12222707</v>
      </c>
      <c r="X99" s="37">
        <f>SUMIFS(СВЦЭМ!$C$34:$C$777,СВЦЭМ!$A$34:$A$777,$A99,СВЦЭМ!$B$34:$B$777,X$83)+'СЕТ СН'!$H$9+СВЦЭМ!$D$10+'СЕТ СН'!$H$6-'СЕТ СН'!$H$19</f>
        <v>1397.3852268599999</v>
      </c>
      <c r="Y99" s="37">
        <f>SUMIFS(СВЦЭМ!$C$34:$C$777,СВЦЭМ!$A$34:$A$777,$A99,СВЦЭМ!$B$34:$B$777,Y$83)+'СЕТ СН'!$H$9+СВЦЭМ!$D$10+'СЕТ СН'!$H$6-'СЕТ СН'!$H$19</f>
        <v>1474.2771868600003</v>
      </c>
    </row>
    <row r="100" spans="1:25" ht="15.75" x14ac:dyDescent="0.2">
      <c r="A100" s="36">
        <f t="shared" si="2"/>
        <v>43086</v>
      </c>
      <c r="B100" s="37">
        <f>SUMIFS(СВЦЭМ!$C$34:$C$777,СВЦЭМ!$A$34:$A$777,$A100,СВЦЭМ!$B$34:$B$777,B$83)+'СЕТ СН'!$H$9+СВЦЭМ!$D$10+'СЕТ СН'!$H$6-'СЕТ СН'!$H$19</f>
        <v>1509.5526709700002</v>
      </c>
      <c r="C100" s="37">
        <f>SUMIFS(СВЦЭМ!$C$34:$C$777,СВЦЭМ!$A$34:$A$777,$A100,СВЦЭМ!$B$34:$B$777,C$83)+'СЕТ СН'!$H$9+СВЦЭМ!$D$10+'СЕТ СН'!$H$6-'СЕТ СН'!$H$19</f>
        <v>1489.6388017300001</v>
      </c>
      <c r="D100" s="37">
        <f>SUMIFS(СВЦЭМ!$C$34:$C$777,СВЦЭМ!$A$34:$A$777,$A100,СВЦЭМ!$B$34:$B$777,D$83)+'СЕТ СН'!$H$9+СВЦЭМ!$D$10+'СЕТ СН'!$H$6-'СЕТ СН'!$H$19</f>
        <v>1475.1281904100001</v>
      </c>
      <c r="E100" s="37">
        <f>SUMIFS(СВЦЭМ!$C$34:$C$777,СВЦЭМ!$A$34:$A$777,$A100,СВЦЭМ!$B$34:$B$777,E$83)+'СЕТ СН'!$H$9+СВЦЭМ!$D$10+'СЕТ СН'!$H$6-'СЕТ СН'!$H$19</f>
        <v>1472.9055246100002</v>
      </c>
      <c r="F100" s="37">
        <f>SUMIFS(СВЦЭМ!$C$34:$C$777,СВЦЭМ!$A$34:$A$777,$A100,СВЦЭМ!$B$34:$B$777,F$83)+'СЕТ СН'!$H$9+СВЦЭМ!$D$10+'СЕТ СН'!$H$6-'СЕТ СН'!$H$19</f>
        <v>1472.0099063100001</v>
      </c>
      <c r="G100" s="37">
        <f>SUMIFS(СВЦЭМ!$C$34:$C$777,СВЦЭМ!$A$34:$A$777,$A100,СВЦЭМ!$B$34:$B$777,G$83)+'СЕТ СН'!$H$9+СВЦЭМ!$D$10+'СЕТ СН'!$H$6-'СЕТ СН'!$H$19</f>
        <v>1476.2717710900001</v>
      </c>
      <c r="H100" s="37">
        <f>SUMIFS(СВЦЭМ!$C$34:$C$777,СВЦЭМ!$A$34:$A$777,$A100,СВЦЭМ!$B$34:$B$777,H$83)+'СЕТ СН'!$H$9+СВЦЭМ!$D$10+'СЕТ СН'!$H$6-'СЕТ СН'!$H$19</f>
        <v>1484.62578747</v>
      </c>
      <c r="I100" s="37">
        <f>SUMIFS(СВЦЭМ!$C$34:$C$777,СВЦЭМ!$A$34:$A$777,$A100,СВЦЭМ!$B$34:$B$777,I$83)+'СЕТ СН'!$H$9+СВЦЭМ!$D$10+'СЕТ СН'!$H$6-'СЕТ СН'!$H$19</f>
        <v>1497.8425377600001</v>
      </c>
      <c r="J100" s="37">
        <f>SUMIFS(СВЦЭМ!$C$34:$C$777,СВЦЭМ!$A$34:$A$777,$A100,СВЦЭМ!$B$34:$B$777,J$83)+'СЕТ СН'!$H$9+СВЦЭМ!$D$10+'СЕТ СН'!$H$6-'СЕТ СН'!$H$19</f>
        <v>1456.3598573100003</v>
      </c>
      <c r="K100" s="37">
        <f>SUMIFS(СВЦЭМ!$C$34:$C$777,СВЦЭМ!$A$34:$A$777,$A100,СВЦЭМ!$B$34:$B$777,K$83)+'СЕТ СН'!$H$9+СВЦЭМ!$D$10+'СЕТ СН'!$H$6-'СЕТ СН'!$H$19</f>
        <v>1365.1570297200001</v>
      </c>
      <c r="L100" s="37">
        <f>SUMIFS(СВЦЭМ!$C$34:$C$777,СВЦЭМ!$A$34:$A$777,$A100,СВЦЭМ!$B$34:$B$777,L$83)+'СЕТ СН'!$H$9+СВЦЭМ!$D$10+'СЕТ СН'!$H$6-'СЕТ СН'!$H$19</f>
        <v>1279.3012751400001</v>
      </c>
      <c r="M100" s="37">
        <f>SUMIFS(СВЦЭМ!$C$34:$C$777,СВЦЭМ!$A$34:$A$777,$A100,СВЦЭМ!$B$34:$B$777,M$83)+'СЕТ СН'!$H$9+СВЦЭМ!$D$10+'СЕТ СН'!$H$6-'СЕТ СН'!$H$19</f>
        <v>1264.5038763100001</v>
      </c>
      <c r="N100" s="37">
        <f>SUMIFS(СВЦЭМ!$C$34:$C$777,СВЦЭМ!$A$34:$A$777,$A100,СВЦЭМ!$B$34:$B$777,N$83)+'СЕТ СН'!$H$9+СВЦЭМ!$D$10+'СЕТ СН'!$H$6-'СЕТ СН'!$H$19</f>
        <v>1279.5186327199999</v>
      </c>
      <c r="O100" s="37">
        <f>SUMIFS(СВЦЭМ!$C$34:$C$777,СВЦЭМ!$A$34:$A$777,$A100,СВЦЭМ!$B$34:$B$777,O$83)+'СЕТ СН'!$H$9+СВЦЭМ!$D$10+'СЕТ СН'!$H$6-'СЕТ СН'!$H$19</f>
        <v>1284.19956215</v>
      </c>
      <c r="P100" s="37">
        <f>SUMIFS(СВЦЭМ!$C$34:$C$777,СВЦЭМ!$A$34:$A$777,$A100,СВЦЭМ!$B$34:$B$777,P$83)+'СЕТ СН'!$H$9+СВЦЭМ!$D$10+'СЕТ СН'!$H$6-'СЕТ СН'!$H$19</f>
        <v>1295.5060437500001</v>
      </c>
      <c r="Q100" s="37">
        <f>SUMIFS(СВЦЭМ!$C$34:$C$777,СВЦЭМ!$A$34:$A$777,$A100,СВЦЭМ!$B$34:$B$777,Q$83)+'СЕТ СН'!$H$9+СВЦЭМ!$D$10+'СЕТ СН'!$H$6-'СЕТ СН'!$H$19</f>
        <v>1301.8151844899999</v>
      </c>
      <c r="R100" s="37">
        <f>SUMIFS(СВЦЭМ!$C$34:$C$777,СВЦЭМ!$A$34:$A$777,$A100,СВЦЭМ!$B$34:$B$777,R$83)+'СЕТ СН'!$H$9+СВЦЭМ!$D$10+'СЕТ СН'!$H$6-'СЕТ СН'!$H$19</f>
        <v>1301.7889289300001</v>
      </c>
      <c r="S100" s="37">
        <f>SUMIFS(СВЦЭМ!$C$34:$C$777,СВЦЭМ!$A$34:$A$777,$A100,СВЦЭМ!$B$34:$B$777,S$83)+'СЕТ СН'!$H$9+СВЦЭМ!$D$10+'СЕТ СН'!$H$6-'СЕТ СН'!$H$19</f>
        <v>1268.1525596699998</v>
      </c>
      <c r="T100" s="37">
        <f>SUMIFS(СВЦЭМ!$C$34:$C$777,СВЦЭМ!$A$34:$A$777,$A100,СВЦЭМ!$B$34:$B$777,T$83)+'СЕТ СН'!$H$9+СВЦЭМ!$D$10+'СЕТ СН'!$H$6-'СЕТ СН'!$H$19</f>
        <v>1285.79364906</v>
      </c>
      <c r="U100" s="37">
        <f>SUMIFS(СВЦЭМ!$C$34:$C$777,СВЦЭМ!$A$34:$A$777,$A100,СВЦЭМ!$B$34:$B$777,U$83)+'СЕТ СН'!$H$9+СВЦЭМ!$D$10+'СЕТ СН'!$H$6-'СЕТ СН'!$H$19</f>
        <v>1291.2153410300002</v>
      </c>
      <c r="V100" s="37">
        <f>SUMIFS(СВЦЭМ!$C$34:$C$777,СВЦЭМ!$A$34:$A$777,$A100,СВЦЭМ!$B$34:$B$777,V$83)+'СЕТ СН'!$H$9+СВЦЭМ!$D$10+'СЕТ СН'!$H$6-'СЕТ СН'!$H$19</f>
        <v>1309.7869153800002</v>
      </c>
      <c r="W100" s="37">
        <f>SUMIFS(СВЦЭМ!$C$34:$C$777,СВЦЭМ!$A$34:$A$777,$A100,СВЦЭМ!$B$34:$B$777,W$83)+'СЕТ СН'!$H$9+СВЦЭМ!$D$10+'СЕТ СН'!$H$6-'СЕТ СН'!$H$19</f>
        <v>1358.1469449300002</v>
      </c>
      <c r="X100" s="37">
        <f>SUMIFS(СВЦЭМ!$C$34:$C$777,СВЦЭМ!$A$34:$A$777,$A100,СВЦЭМ!$B$34:$B$777,X$83)+'СЕТ СН'!$H$9+СВЦЭМ!$D$10+'СЕТ СН'!$H$6-'СЕТ СН'!$H$19</f>
        <v>1402.6344081900002</v>
      </c>
      <c r="Y100" s="37">
        <f>SUMIFS(СВЦЭМ!$C$34:$C$777,СВЦЭМ!$A$34:$A$777,$A100,СВЦЭМ!$B$34:$B$777,Y$83)+'СЕТ СН'!$H$9+СВЦЭМ!$D$10+'СЕТ СН'!$H$6-'СЕТ СН'!$H$19</f>
        <v>1443.9493600999999</v>
      </c>
    </row>
    <row r="101" spans="1:25" ht="15.75" x14ac:dyDescent="0.2">
      <c r="A101" s="36">
        <f t="shared" si="2"/>
        <v>43087</v>
      </c>
      <c r="B101" s="37">
        <f>SUMIFS(СВЦЭМ!$C$34:$C$777,СВЦЭМ!$A$34:$A$777,$A101,СВЦЭМ!$B$34:$B$777,B$83)+'СЕТ СН'!$H$9+СВЦЭМ!$D$10+'СЕТ СН'!$H$6-'СЕТ СН'!$H$19</f>
        <v>1502.3634068000001</v>
      </c>
      <c r="C101" s="37">
        <f>SUMIFS(СВЦЭМ!$C$34:$C$777,СВЦЭМ!$A$34:$A$777,$A101,СВЦЭМ!$B$34:$B$777,C$83)+'СЕТ СН'!$H$9+СВЦЭМ!$D$10+'СЕТ СН'!$H$6-'СЕТ СН'!$H$19</f>
        <v>1486.9754531100002</v>
      </c>
      <c r="D101" s="37">
        <f>SUMIFS(СВЦЭМ!$C$34:$C$777,СВЦЭМ!$A$34:$A$777,$A101,СВЦЭМ!$B$34:$B$777,D$83)+'СЕТ СН'!$H$9+СВЦЭМ!$D$10+'СЕТ СН'!$H$6-'СЕТ СН'!$H$19</f>
        <v>1475.2755815099999</v>
      </c>
      <c r="E101" s="37">
        <f>SUMIFS(СВЦЭМ!$C$34:$C$777,СВЦЭМ!$A$34:$A$777,$A101,СВЦЭМ!$B$34:$B$777,E$83)+'СЕТ СН'!$H$9+СВЦЭМ!$D$10+'СЕТ СН'!$H$6-'СЕТ СН'!$H$19</f>
        <v>1473.2814072800002</v>
      </c>
      <c r="F101" s="37">
        <f>SUMIFS(СВЦЭМ!$C$34:$C$777,СВЦЭМ!$A$34:$A$777,$A101,СВЦЭМ!$B$34:$B$777,F$83)+'СЕТ СН'!$H$9+СВЦЭМ!$D$10+'СЕТ СН'!$H$6-'СЕТ СН'!$H$19</f>
        <v>1473.4840539400002</v>
      </c>
      <c r="G101" s="37">
        <f>SUMIFS(СВЦЭМ!$C$34:$C$777,СВЦЭМ!$A$34:$A$777,$A101,СВЦЭМ!$B$34:$B$777,G$83)+'СЕТ СН'!$H$9+СВЦЭМ!$D$10+'СЕТ СН'!$H$6-'СЕТ СН'!$H$19</f>
        <v>1482.76281948</v>
      </c>
      <c r="H101" s="37">
        <f>SUMIFS(СВЦЭМ!$C$34:$C$777,СВЦЭМ!$A$34:$A$777,$A101,СВЦЭМ!$B$34:$B$777,H$83)+'СЕТ СН'!$H$9+СВЦЭМ!$D$10+'СЕТ СН'!$H$6-'СЕТ СН'!$H$19</f>
        <v>1499.90989825</v>
      </c>
      <c r="I101" s="37">
        <f>SUMIFS(СВЦЭМ!$C$34:$C$777,СВЦЭМ!$A$34:$A$777,$A101,СВЦЭМ!$B$34:$B$777,I$83)+'СЕТ СН'!$H$9+СВЦЭМ!$D$10+'СЕТ СН'!$H$6-'СЕТ СН'!$H$19</f>
        <v>1483.6895448099999</v>
      </c>
      <c r="J101" s="37">
        <f>SUMIFS(СВЦЭМ!$C$34:$C$777,СВЦЭМ!$A$34:$A$777,$A101,СВЦЭМ!$B$34:$B$777,J$83)+'СЕТ СН'!$H$9+СВЦЭМ!$D$10+'СЕТ СН'!$H$6-'СЕТ СН'!$H$19</f>
        <v>1422.7223761800001</v>
      </c>
      <c r="K101" s="37">
        <f>SUMIFS(СВЦЭМ!$C$34:$C$777,СВЦЭМ!$A$34:$A$777,$A101,СВЦЭМ!$B$34:$B$777,K$83)+'СЕТ СН'!$H$9+СВЦЭМ!$D$10+'СЕТ СН'!$H$6-'СЕТ СН'!$H$19</f>
        <v>1357.9253968400003</v>
      </c>
      <c r="L101" s="37">
        <f>SUMIFS(СВЦЭМ!$C$34:$C$777,СВЦЭМ!$A$34:$A$777,$A101,СВЦЭМ!$B$34:$B$777,L$83)+'СЕТ СН'!$H$9+СВЦЭМ!$D$10+'СЕТ СН'!$H$6-'СЕТ СН'!$H$19</f>
        <v>1291.9379029199999</v>
      </c>
      <c r="M101" s="37">
        <f>SUMIFS(СВЦЭМ!$C$34:$C$777,СВЦЭМ!$A$34:$A$777,$A101,СВЦЭМ!$B$34:$B$777,M$83)+'СЕТ СН'!$H$9+СВЦЭМ!$D$10+'СЕТ СН'!$H$6-'СЕТ СН'!$H$19</f>
        <v>1286.7205792599998</v>
      </c>
      <c r="N101" s="37">
        <f>SUMIFS(СВЦЭМ!$C$34:$C$777,СВЦЭМ!$A$34:$A$777,$A101,СВЦЭМ!$B$34:$B$777,N$83)+'СЕТ СН'!$H$9+СВЦЭМ!$D$10+'СЕТ СН'!$H$6-'СЕТ СН'!$H$19</f>
        <v>1304.0889411900002</v>
      </c>
      <c r="O101" s="37">
        <f>SUMIFS(СВЦЭМ!$C$34:$C$777,СВЦЭМ!$A$34:$A$777,$A101,СВЦЭМ!$B$34:$B$777,O$83)+'СЕТ СН'!$H$9+СВЦЭМ!$D$10+'СЕТ СН'!$H$6-'СЕТ СН'!$H$19</f>
        <v>1327.9325222900002</v>
      </c>
      <c r="P101" s="37">
        <f>SUMIFS(СВЦЭМ!$C$34:$C$777,СВЦЭМ!$A$34:$A$777,$A101,СВЦЭМ!$B$34:$B$777,P$83)+'СЕТ СН'!$H$9+СВЦЭМ!$D$10+'СЕТ СН'!$H$6-'СЕТ СН'!$H$19</f>
        <v>1333.1568105900001</v>
      </c>
      <c r="Q101" s="37">
        <f>SUMIFS(СВЦЭМ!$C$34:$C$777,СВЦЭМ!$A$34:$A$777,$A101,СВЦЭМ!$B$34:$B$777,Q$83)+'СЕТ СН'!$H$9+СВЦЭМ!$D$10+'СЕТ СН'!$H$6-'СЕТ СН'!$H$19</f>
        <v>1323.6403414000001</v>
      </c>
      <c r="R101" s="37">
        <f>SUMIFS(СВЦЭМ!$C$34:$C$777,СВЦЭМ!$A$34:$A$777,$A101,СВЦЭМ!$B$34:$B$777,R$83)+'СЕТ СН'!$H$9+СВЦЭМ!$D$10+'СЕТ СН'!$H$6-'СЕТ СН'!$H$19</f>
        <v>1322.3286542800001</v>
      </c>
      <c r="S101" s="37">
        <f>SUMIFS(СВЦЭМ!$C$34:$C$777,СВЦЭМ!$A$34:$A$777,$A101,СВЦЭМ!$B$34:$B$777,S$83)+'СЕТ СН'!$H$9+СВЦЭМ!$D$10+'СЕТ СН'!$H$6-'СЕТ СН'!$H$19</f>
        <v>1293.5375245800001</v>
      </c>
      <c r="T101" s="37">
        <f>SUMIFS(СВЦЭМ!$C$34:$C$777,СВЦЭМ!$A$34:$A$777,$A101,СВЦЭМ!$B$34:$B$777,T$83)+'СЕТ СН'!$H$9+СВЦЭМ!$D$10+'СЕТ СН'!$H$6-'СЕТ СН'!$H$19</f>
        <v>1279.0027134100001</v>
      </c>
      <c r="U101" s="37">
        <f>SUMIFS(СВЦЭМ!$C$34:$C$777,СВЦЭМ!$A$34:$A$777,$A101,СВЦЭМ!$B$34:$B$777,U$83)+'СЕТ СН'!$H$9+СВЦЭМ!$D$10+'СЕТ СН'!$H$6-'СЕТ СН'!$H$19</f>
        <v>1280.9294070400001</v>
      </c>
      <c r="V101" s="37">
        <f>SUMIFS(СВЦЭМ!$C$34:$C$777,СВЦЭМ!$A$34:$A$777,$A101,СВЦЭМ!$B$34:$B$777,V$83)+'СЕТ СН'!$H$9+СВЦЭМ!$D$10+'СЕТ СН'!$H$6-'СЕТ СН'!$H$19</f>
        <v>1292.1440188699999</v>
      </c>
      <c r="W101" s="37">
        <f>SUMIFS(СВЦЭМ!$C$34:$C$777,СВЦЭМ!$A$34:$A$777,$A101,СВЦЭМ!$B$34:$B$777,W$83)+'СЕТ СН'!$H$9+СВЦЭМ!$D$10+'СЕТ СН'!$H$6-'СЕТ СН'!$H$19</f>
        <v>1349.7479412400003</v>
      </c>
      <c r="X101" s="37">
        <f>SUMIFS(СВЦЭМ!$C$34:$C$777,СВЦЭМ!$A$34:$A$777,$A101,СВЦЭМ!$B$34:$B$777,X$83)+'СЕТ СН'!$H$9+СВЦЭМ!$D$10+'СЕТ СН'!$H$6-'СЕТ СН'!$H$19</f>
        <v>1414.3569939399999</v>
      </c>
      <c r="Y101" s="37">
        <f>SUMIFS(СВЦЭМ!$C$34:$C$777,СВЦЭМ!$A$34:$A$777,$A101,СВЦЭМ!$B$34:$B$777,Y$83)+'СЕТ СН'!$H$9+СВЦЭМ!$D$10+'СЕТ СН'!$H$6-'СЕТ СН'!$H$19</f>
        <v>1483.0421517499999</v>
      </c>
    </row>
    <row r="102" spans="1:25" ht="15.75" x14ac:dyDescent="0.2">
      <c r="A102" s="36">
        <f t="shared" si="2"/>
        <v>43088</v>
      </c>
      <c r="B102" s="37">
        <f>SUMIFS(СВЦЭМ!$C$34:$C$777,СВЦЭМ!$A$34:$A$777,$A102,СВЦЭМ!$B$34:$B$777,B$83)+'СЕТ СН'!$H$9+СВЦЭМ!$D$10+'СЕТ СН'!$H$6-'СЕТ СН'!$H$19</f>
        <v>1489.1060985899999</v>
      </c>
      <c r="C102" s="37">
        <f>SUMIFS(СВЦЭМ!$C$34:$C$777,СВЦЭМ!$A$34:$A$777,$A102,СВЦЭМ!$B$34:$B$777,C$83)+'СЕТ СН'!$H$9+СВЦЭМ!$D$10+'СЕТ СН'!$H$6-'СЕТ СН'!$H$19</f>
        <v>1493.1456240400003</v>
      </c>
      <c r="D102" s="37">
        <f>SUMIFS(СВЦЭМ!$C$34:$C$777,СВЦЭМ!$A$34:$A$777,$A102,СВЦЭМ!$B$34:$B$777,D$83)+'СЕТ СН'!$H$9+СВЦЭМ!$D$10+'СЕТ СН'!$H$6-'СЕТ СН'!$H$19</f>
        <v>1487.1349384099999</v>
      </c>
      <c r="E102" s="37">
        <f>SUMIFS(СВЦЭМ!$C$34:$C$777,СВЦЭМ!$A$34:$A$777,$A102,СВЦЭМ!$B$34:$B$777,E$83)+'СЕТ СН'!$H$9+СВЦЭМ!$D$10+'СЕТ СН'!$H$6-'СЕТ СН'!$H$19</f>
        <v>1484.5043529300001</v>
      </c>
      <c r="F102" s="37">
        <f>SUMIFS(СВЦЭМ!$C$34:$C$777,СВЦЭМ!$A$34:$A$777,$A102,СВЦЭМ!$B$34:$B$777,F$83)+'СЕТ СН'!$H$9+СВЦЭМ!$D$10+'СЕТ СН'!$H$6-'СЕТ СН'!$H$19</f>
        <v>1484.1097442800001</v>
      </c>
      <c r="G102" s="37">
        <f>SUMIFS(СВЦЭМ!$C$34:$C$777,СВЦЭМ!$A$34:$A$777,$A102,СВЦЭМ!$B$34:$B$777,G$83)+'СЕТ СН'!$H$9+СВЦЭМ!$D$10+'СЕТ СН'!$H$6-'СЕТ СН'!$H$19</f>
        <v>1486.8842774300001</v>
      </c>
      <c r="H102" s="37">
        <f>SUMIFS(СВЦЭМ!$C$34:$C$777,СВЦЭМ!$A$34:$A$777,$A102,СВЦЭМ!$B$34:$B$777,H$83)+'СЕТ СН'!$H$9+СВЦЭМ!$D$10+'СЕТ СН'!$H$6-'СЕТ СН'!$H$19</f>
        <v>1486.8903409899999</v>
      </c>
      <c r="I102" s="37">
        <f>SUMIFS(СВЦЭМ!$C$34:$C$777,СВЦЭМ!$A$34:$A$777,$A102,СВЦЭМ!$B$34:$B$777,I$83)+'СЕТ СН'!$H$9+СВЦЭМ!$D$10+'СЕТ СН'!$H$6-'СЕТ СН'!$H$19</f>
        <v>1429.0383266200001</v>
      </c>
      <c r="J102" s="37">
        <f>SUMIFS(СВЦЭМ!$C$34:$C$777,СВЦЭМ!$A$34:$A$777,$A102,СВЦЭМ!$B$34:$B$777,J$83)+'СЕТ СН'!$H$9+СВЦЭМ!$D$10+'СЕТ СН'!$H$6-'СЕТ СН'!$H$19</f>
        <v>1385.2586308499999</v>
      </c>
      <c r="K102" s="37">
        <f>SUMIFS(СВЦЭМ!$C$34:$C$777,СВЦЭМ!$A$34:$A$777,$A102,СВЦЭМ!$B$34:$B$777,K$83)+'СЕТ СН'!$H$9+СВЦЭМ!$D$10+'СЕТ СН'!$H$6-'СЕТ СН'!$H$19</f>
        <v>1317.6446371100001</v>
      </c>
      <c r="L102" s="37">
        <f>SUMIFS(СВЦЭМ!$C$34:$C$777,СВЦЭМ!$A$34:$A$777,$A102,СВЦЭМ!$B$34:$B$777,L$83)+'СЕТ СН'!$H$9+СВЦЭМ!$D$10+'СЕТ СН'!$H$6-'СЕТ СН'!$H$19</f>
        <v>1260.6087891299999</v>
      </c>
      <c r="M102" s="37">
        <f>SUMIFS(СВЦЭМ!$C$34:$C$777,СВЦЭМ!$A$34:$A$777,$A102,СВЦЭМ!$B$34:$B$777,M$83)+'СЕТ СН'!$H$9+СВЦЭМ!$D$10+'СЕТ СН'!$H$6-'СЕТ СН'!$H$19</f>
        <v>1251.0669735800002</v>
      </c>
      <c r="N102" s="37">
        <f>SUMIFS(СВЦЭМ!$C$34:$C$777,СВЦЭМ!$A$34:$A$777,$A102,СВЦЭМ!$B$34:$B$777,N$83)+'СЕТ СН'!$H$9+СВЦЭМ!$D$10+'СЕТ СН'!$H$6-'СЕТ СН'!$H$19</f>
        <v>1268.9539857700001</v>
      </c>
      <c r="O102" s="37">
        <f>SUMIFS(СВЦЭМ!$C$34:$C$777,СВЦЭМ!$A$34:$A$777,$A102,СВЦЭМ!$B$34:$B$777,O$83)+'СЕТ СН'!$H$9+СВЦЭМ!$D$10+'СЕТ СН'!$H$6-'СЕТ СН'!$H$19</f>
        <v>1267.8657994099999</v>
      </c>
      <c r="P102" s="37">
        <f>SUMIFS(СВЦЭМ!$C$34:$C$777,СВЦЭМ!$A$34:$A$777,$A102,СВЦЭМ!$B$34:$B$777,P$83)+'СЕТ СН'!$H$9+СВЦЭМ!$D$10+'СЕТ СН'!$H$6-'СЕТ СН'!$H$19</f>
        <v>1275.24859268</v>
      </c>
      <c r="Q102" s="37">
        <f>SUMIFS(СВЦЭМ!$C$34:$C$777,СВЦЭМ!$A$34:$A$777,$A102,СВЦЭМ!$B$34:$B$777,Q$83)+'СЕТ СН'!$H$9+СВЦЭМ!$D$10+'СЕТ СН'!$H$6-'СЕТ СН'!$H$19</f>
        <v>1279.1077247100002</v>
      </c>
      <c r="R102" s="37">
        <f>SUMIFS(СВЦЭМ!$C$34:$C$777,СВЦЭМ!$A$34:$A$777,$A102,СВЦЭМ!$B$34:$B$777,R$83)+'СЕТ СН'!$H$9+СВЦЭМ!$D$10+'СЕТ СН'!$H$6-'СЕТ СН'!$H$19</f>
        <v>1274.6006551099999</v>
      </c>
      <c r="S102" s="37">
        <f>SUMIFS(СВЦЭМ!$C$34:$C$777,СВЦЭМ!$A$34:$A$777,$A102,СВЦЭМ!$B$34:$B$777,S$83)+'СЕТ СН'!$H$9+СВЦЭМ!$D$10+'СЕТ СН'!$H$6-'СЕТ СН'!$H$19</f>
        <v>1253.0389696699999</v>
      </c>
      <c r="T102" s="37">
        <f>SUMIFS(СВЦЭМ!$C$34:$C$777,СВЦЭМ!$A$34:$A$777,$A102,СВЦЭМ!$B$34:$B$777,T$83)+'СЕТ СН'!$H$9+СВЦЭМ!$D$10+'СЕТ СН'!$H$6-'СЕТ СН'!$H$19</f>
        <v>1257.3736258899999</v>
      </c>
      <c r="U102" s="37">
        <f>SUMIFS(СВЦЭМ!$C$34:$C$777,СВЦЭМ!$A$34:$A$777,$A102,СВЦЭМ!$B$34:$B$777,U$83)+'СЕТ СН'!$H$9+СВЦЭМ!$D$10+'СЕТ СН'!$H$6-'СЕТ СН'!$H$19</f>
        <v>1256.9858714699999</v>
      </c>
      <c r="V102" s="37">
        <f>SUMIFS(СВЦЭМ!$C$34:$C$777,СВЦЭМ!$A$34:$A$777,$A102,СВЦЭМ!$B$34:$B$777,V$83)+'СЕТ СН'!$H$9+СВЦЭМ!$D$10+'СЕТ СН'!$H$6-'СЕТ СН'!$H$19</f>
        <v>1246.5583593599999</v>
      </c>
      <c r="W102" s="37">
        <f>SUMIFS(СВЦЭМ!$C$34:$C$777,СВЦЭМ!$A$34:$A$777,$A102,СВЦЭМ!$B$34:$B$777,W$83)+'СЕТ СН'!$H$9+СВЦЭМ!$D$10+'СЕТ СН'!$H$6-'СЕТ СН'!$H$19</f>
        <v>1292.9429420900001</v>
      </c>
      <c r="X102" s="37">
        <f>SUMIFS(СВЦЭМ!$C$34:$C$777,СВЦЭМ!$A$34:$A$777,$A102,СВЦЭМ!$B$34:$B$777,X$83)+'СЕТ СН'!$H$9+СВЦЭМ!$D$10+'СЕТ СН'!$H$6-'СЕТ СН'!$H$19</f>
        <v>1365.1617467599999</v>
      </c>
      <c r="Y102" s="37">
        <f>SUMIFS(СВЦЭМ!$C$34:$C$777,СВЦЭМ!$A$34:$A$777,$A102,СВЦЭМ!$B$34:$B$777,Y$83)+'СЕТ СН'!$H$9+СВЦЭМ!$D$10+'СЕТ СН'!$H$6-'СЕТ СН'!$H$19</f>
        <v>1445.1368732300002</v>
      </c>
    </row>
    <row r="103" spans="1:25" ht="15.75" x14ac:dyDescent="0.2">
      <c r="A103" s="36">
        <f t="shared" si="2"/>
        <v>43089</v>
      </c>
      <c r="B103" s="37">
        <f>SUMIFS(СВЦЭМ!$C$34:$C$777,СВЦЭМ!$A$34:$A$777,$A103,СВЦЭМ!$B$34:$B$777,B$83)+'СЕТ СН'!$H$9+СВЦЭМ!$D$10+'СЕТ СН'!$H$6-'СЕТ СН'!$H$19</f>
        <v>1468.6036919100002</v>
      </c>
      <c r="C103" s="37">
        <f>SUMIFS(СВЦЭМ!$C$34:$C$777,СВЦЭМ!$A$34:$A$777,$A103,СВЦЭМ!$B$34:$B$777,C$83)+'СЕТ СН'!$H$9+СВЦЭМ!$D$10+'СЕТ СН'!$H$6-'СЕТ СН'!$H$19</f>
        <v>1481.13263332</v>
      </c>
      <c r="D103" s="37">
        <f>SUMIFS(СВЦЭМ!$C$34:$C$777,СВЦЭМ!$A$34:$A$777,$A103,СВЦЭМ!$B$34:$B$777,D$83)+'СЕТ СН'!$H$9+СВЦЭМ!$D$10+'СЕТ СН'!$H$6-'СЕТ СН'!$H$19</f>
        <v>1480.7897046600001</v>
      </c>
      <c r="E103" s="37">
        <f>SUMIFS(СВЦЭМ!$C$34:$C$777,СВЦЭМ!$A$34:$A$777,$A103,СВЦЭМ!$B$34:$B$777,E$83)+'СЕТ СН'!$H$9+СВЦЭМ!$D$10+'СЕТ СН'!$H$6-'СЕТ СН'!$H$19</f>
        <v>1476.73639048</v>
      </c>
      <c r="F103" s="37">
        <f>SUMIFS(СВЦЭМ!$C$34:$C$777,СВЦЭМ!$A$34:$A$777,$A103,СВЦЭМ!$B$34:$B$777,F$83)+'СЕТ СН'!$H$9+СВЦЭМ!$D$10+'СЕТ СН'!$H$6-'СЕТ СН'!$H$19</f>
        <v>1475.5354536300001</v>
      </c>
      <c r="G103" s="37">
        <f>SUMIFS(СВЦЭМ!$C$34:$C$777,СВЦЭМ!$A$34:$A$777,$A103,СВЦЭМ!$B$34:$B$777,G$83)+'СЕТ СН'!$H$9+СВЦЭМ!$D$10+'СЕТ СН'!$H$6-'СЕТ СН'!$H$19</f>
        <v>1482.88380375</v>
      </c>
      <c r="H103" s="37">
        <f>SUMIFS(СВЦЭМ!$C$34:$C$777,СВЦЭМ!$A$34:$A$777,$A103,СВЦЭМ!$B$34:$B$777,H$83)+'СЕТ СН'!$H$9+СВЦЭМ!$D$10+'СЕТ СН'!$H$6-'СЕТ СН'!$H$19</f>
        <v>1483.5456677400002</v>
      </c>
      <c r="I103" s="37">
        <f>SUMIFS(СВЦЭМ!$C$34:$C$777,СВЦЭМ!$A$34:$A$777,$A103,СВЦЭМ!$B$34:$B$777,I$83)+'СЕТ СН'!$H$9+СВЦЭМ!$D$10+'СЕТ СН'!$H$6-'СЕТ СН'!$H$19</f>
        <v>1412.02914715</v>
      </c>
      <c r="J103" s="37">
        <f>SUMIFS(СВЦЭМ!$C$34:$C$777,СВЦЭМ!$A$34:$A$777,$A103,СВЦЭМ!$B$34:$B$777,J$83)+'СЕТ СН'!$H$9+СВЦЭМ!$D$10+'СЕТ СН'!$H$6-'СЕТ СН'!$H$19</f>
        <v>1411.9030945600002</v>
      </c>
      <c r="K103" s="37">
        <f>SUMIFS(СВЦЭМ!$C$34:$C$777,СВЦЭМ!$A$34:$A$777,$A103,СВЦЭМ!$B$34:$B$777,K$83)+'СЕТ СН'!$H$9+СВЦЭМ!$D$10+'СЕТ СН'!$H$6-'СЕТ СН'!$H$19</f>
        <v>1342.6674881700001</v>
      </c>
      <c r="L103" s="37">
        <f>SUMIFS(СВЦЭМ!$C$34:$C$777,СВЦЭМ!$A$34:$A$777,$A103,СВЦЭМ!$B$34:$B$777,L$83)+'СЕТ СН'!$H$9+СВЦЭМ!$D$10+'СЕТ СН'!$H$6-'СЕТ СН'!$H$19</f>
        <v>1273.7824646399999</v>
      </c>
      <c r="M103" s="37">
        <f>SUMIFS(СВЦЭМ!$C$34:$C$777,СВЦЭМ!$A$34:$A$777,$A103,СВЦЭМ!$B$34:$B$777,M$83)+'СЕТ СН'!$H$9+СВЦЭМ!$D$10+'СЕТ СН'!$H$6-'СЕТ СН'!$H$19</f>
        <v>1266.1733505299999</v>
      </c>
      <c r="N103" s="37">
        <f>SUMIFS(СВЦЭМ!$C$34:$C$777,СВЦЭМ!$A$34:$A$777,$A103,СВЦЭМ!$B$34:$B$777,N$83)+'СЕТ СН'!$H$9+СВЦЭМ!$D$10+'СЕТ СН'!$H$6-'СЕТ СН'!$H$19</f>
        <v>1288.6794275500001</v>
      </c>
      <c r="O103" s="37">
        <f>SUMIFS(СВЦЭМ!$C$34:$C$777,СВЦЭМ!$A$34:$A$777,$A103,СВЦЭМ!$B$34:$B$777,O$83)+'СЕТ СН'!$H$9+СВЦЭМ!$D$10+'СЕТ СН'!$H$6-'СЕТ СН'!$H$19</f>
        <v>1301.0006232400001</v>
      </c>
      <c r="P103" s="37">
        <f>SUMIFS(СВЦЭМ!$C$34:$C$777,СВЦЭМ!$A$34:$A$777,$A103,СВЦЭМ!$B$34:$B$777,P$83)+'СЕТ СН'!$H$9+СВЦЭМ!$D$10+'СЕТ СН'!$H$6-'СЕТ СН'!$H$19</f>
        <v>1307.02925203</v>
      </c>
      <c r="Q103" s="37">
        <f>SUMIFS(СВЦЭМ!$C$34:$C$777,СВЦЭМ!$A$34:$A$777,$A103,СВЦЭМ!$B$34:$B$777,Q$83)+'СЕТ СН'!$H$9+СВЦЭМ!$D$10+'СЕТ СН'!$H$6-'СЕТ СН'!$H$19</f>
        <v>1309.9973416100001</v>
      </c>
      <c r="R103" s="37">
        <f>SUMIFS(СВЦЭМ!$C$34:$C$777,СВЦЭМ!$A$34:$A$777,$A103,СВЦЭМ!$B$34:$B$777,R$83)+'СЕТ СН'!$H$9+СВЦЭМ!$D$10+'СЕТ СН'!$H$6-'СЕТ СН'!$H$19</f>
        <v>1309.23767748</v>
      </c>
      <c r="S103" s="37">
        <f>SUMIFS(СВЦЭМ!$C$34:$C$777,СВЦЭМ!$A$34:$A$777,$A103,СВЦЭМ!$B$34:$B$777,S$83)+'СЕТ СН'!$H$9+СВЦЭМ!$D$10+'СЕТ СН'!$H$6-'СЕТ СН'!$H$19</f>
        <v>1270.2960277400002</v>
      </c>
      <c r="T103" s="37">
        <f>SUMIFS(СВЦЭМ!$C$34:$C$777,СВЦЭМ!$A$34:$A$777,$A103,СВЦЭМ!$B$34:$B$777,T$83)+'СЕТ СН'!$H$9+СВЦЭМ!$D$10+'СЕТ СН'!$H$6-'СЕТ СН'!$H$19</f>
        <v>1231.9092467300002</v>
      </c>
      <c r="U103" s="37">
        <f>SUMIFS(СВЦЭМ!$C$34:$C$777,СВЦЭМ!$A$34:$A$777,$A103,СВЦЭМ!$B$34:$B$777,U$83)+'СЕТ СН'!$H$9+СВЦЭМ!$D$10+'СЕТ СН'!$H$6-'СЕТ СН'!$H$19</f>
        <v>1238.3689775500002</v>
      </c>
      <c r="V103" s="37">
        <f>SUMIFS(СВЦЭМ!$C$34:$C$777,СВЦЭМ!$A$34:$A$777,$A103,СВЦЭМ!$B$34:$B$777,V$83)+'СЕТ СН'!$H$9+СВЦЭМ!$D$10+'СЕТ СН'!$H$6-'СЕТ СН'!$H$19</f>
        <v>1248.4240444900001</v>
      </c>
      <c r="W103" s="37">
        <f>SUMIFS(СВЦЭМ!$C$34:$C$777,СВЦЭМ!$A$34:$A$777,$A103,СВЦЭМ!$B$34:$B$777,W$83)+'СЕТ СН'!$H$9+СВЦЭМ!$D$10+'СЕТ СН'!$H$6-'СЕТ СН'!$H$19</f>
        <v>1304.18734133</v>
      </c>
      <c r="X103" s="37">
        <f>SUMIFS(СВЦЭМ!$C$34:$C$777,СВЦЭМ!$A$34:$A$777,$A103,СВЦЭМ!$B$34:$B$777,X$83)+'СЕТ СН'!$H$9+СВЦЭМ!$D$10+'СЕТ СН'!$H$6-'СЕТ СН'!$H$19</f>
        <v>1337.1366103400001</v>
      </c>
      <c r="Y103" s="37">
        <f>SUMIFS(СВЦЭМ!$C$34:$C$777,СВЦЭМ!$A$34:$A$777,$A103,СВЦЭМ!$B$34:$B$777,Y$83)+'СЕТ СН'!$H$9+СВЦЭМ!$D$10+'СЕТ СН'!$H$6-'СЕТ СН'!$H$19</f>
        <v>1397.64674818</v>
      </c>
    </row>
    <row r="104" spans="1:25" ht="15.75" x14ac:dyDescent="0.2">
      <c r="A104" s="36">
        <f t="shared" si="2"/>
        <v>43090</v>
      </c>
      <c r="B104" s="37">
        <f>SUMIFS(СВЦЭМ!$C$34:$C$777,СВЦЭМ!$A$34:$A$777,$A104,СВЦЭМ!$B$34:$B$777,B$83)+'СЕТ СН'!$H$9+СВЦЭМ!$D$10+'СЕТ СН'!$H$6-'СЕТ СН'!$H$19</f>
        <v>1477.7977121600002</v>
      </c>
      <c r="C104" s="37">
        <f>SUMIFS(СВЦЭМ!$C$34:$C$777,СВЦЭМ!$A$34:$A$777,$A104,СВЦЭМ!$B$34:$B$777,C$83)+'СЕТ СН'!$H$9+СВЦЭМ!$D$10+'СЕТ СН'!$H$6-'СЕТ СН'!$H$19</f>
        <v>1522.6675279900001</v>
      </c>
      <c r="D104" s="37">
        <f>SUMIFS(СВЦЭМ!$C$34:$C$777,СВЦЭМ!$A$34:$A$777,$A104,СВЦЭМ!$B$34:$B$777,D$83)+'СЕТ СН'!$H$9+СВЦЭМ!$D$10+'СЕТ СН'!$H$6-'СЕТ СН'!$H$19</f>
        <v>1559.1364418100002</v>
      </c>
      <c r="E104" s="37">
        <f>SUMIFS(СВЦЭМ!$C$34:$C$777,СВЦЭМ!$A$34:$A$777,$A104,СВЦЭМ!$B$34:$B$777,E$83)+'СЕТ СН'!$H$9+СВЦЭМ!$D$10+'СЕТ СН'!$H$6-'СЕТ СН'!$H$19</f>
        <v>1568.2634706399999</v>
      </c>
      <c r="F104" s="37">
        <f>SUMIFS(СВЦЭМ!$C$34:$C$777,СВЦЭМ!$A$34:$A$777,$A104,СВЦЭМ!$B$34:$B$777,F$83)+'СЕТ СН'!$H$9+СВЦЭМ!$D$10+'СЕТ СН'!$H$6-'СЕТ СН'!$H$19</f>
        <v>1570.8966149600001</v>
      </c>
      <c r="G104" s="37">
        <f>SUMIFS(СВЦЭМ!$C$34:$C$777,СВЦЭМ!$A$34:$A$777,$A104,СВЦЭМ!$B$34:$B$777,G$83)+'СЕТ СН'!$H$9+СВЦЭМ!$D$10+'СЕТ СН'!$H$6-'СЕТ СН'!$H$19</f>
        <v>1551.7577422700001</v>
      </c>
      <c r="H104" s="37">
        <f>SUMIFS(СВЦЭМ!$C$34:$C$777,СВЦЭМ!$A$34:$A$777,$A104,СВЦЭМ!$B$34:$B$777,H$83)+'СЕТ СН'!$H$9+СВЦЭМ!$D$10+'СЕТ СН'!$H$6-'СЕТ СН'!$H$19</f>
        <v>1487.9867700600003</v>
      </c>
      <c r="I104" s="37">
        <f>SUMIFS(СВЦЭМ!$C$34:$C$777,СВЦЭМ!$A$34:$A$777,$A104,СВЦЭМ!$B$34:$B$777,I$83)+'СЕТ СН'!$H$9+СВЦЭМ!$D$10+'СЕТ СН'!$H$6-'СЕТ СН'!$H$19</f>
        <v>1422.69979896</v>
      </c>
      <c r="J104" s="37">
        <f>SUMIFS(СВЦЭМ!$C$34:$C$777,СВЦЭМ!$A$34:$A$777,$A104,СВЦЭМ!$B$34:$B$777,J$83)+'СЕТ СН'!$H$9+СВЦЭМ!$D$10+'СЕТ СН'!$H$6-'СЕТ СН'!$H$19</f>
        <v>1390.1522026400003</v>
      </c>
      <c r="K104" s="37">
        <f>SUMIFS(СВЦЭМ!$C$34:$C$777,СВЦЭМ!$A$34:$A$777,$A104,СВЦЭМ!$B$34:$B$777,K$83)+'СЕТ СН'!$H$9+СВЦЭМ!$D$10+'СЕТ СН'!$H$6-'СЕТ СН'!$H$19</f>
        <v>1335.3261411100002</v>
      </c>
      <c r="L104" s="37">
        <f>SUMIFS(СВЦЭМ!$C$34:$C$777,СВЦЭМ!$A$34:$A$777,$A104,СВЦЭМ!$B$34:$B$777,L$83)+'СЕТ СН'!$H$9+СВЦЭМ!$D$10+'СЕТ СН'!$H$6-'СЕТ СН'!$H$19</f>
        <v>1283.4259311400001</v>
      </c>
      <c r="M104" s="37">
        <f>SUMIFS(СВЦЭМ!$C$34:$C$777,СВЦЭМ!$A$34:$A$777,$A104,СВЦЭМ!$B$34:$B$777,M$83)+'СЕТ СН'!$H$9+СВЦЭМ!$D$10+'СЕТ СН'!$H$6-'СЕТ СН'!$H$19</f>
        <v>1266.3227725699999</v>
      </c>
      <c r="N104" s="37">
        <f>SUMIFS(СВЦЭМ!$C$34:$C$777,СВЦЭМ!$A$34:$A$777,$A104,СВЦЭМ!$B$34:$B$777,N$83)+'СЕТ СН'!$H$9+СВЦЭМ!$D$10+'СЕТ СН'!$H$6-'СЕТ СН'!$H$19</f>
        <v>1237.2622401399999</v>
      </c>
      <c r="O104" s="37">
        <f>SUMIFS(СВЦЭМ!$C$34:$C$777,СВЦЭМ!$A$34:$A$777,$A104,СВЦЭМ!$B$34:$B$777,O$83)+'СЕТ СН'!$H$9+СВЦЭМ!$D$10+'СЕТ СН'!$H$6-'СЕТ СН'!$H$19</f>
        <v>1226.29843807</v>
      </c>
      <c r="P104" s="37">
        <f>SUMIFS(СВЦЭМ!$C$34:$C$777,СВЦЭМ!$A$34:$A$777,$A104,СВЦЭМ!$B$34:$B$777,P$83)+'СЕТ СН'!$H$9+СВЦЭМ!$D$10+'СЕТ СН'!$H$6-'СЕТ СН'!$H$19</f>
        <v>1237.0663495499998</v>
      </c>
      <c r="Q104" s="37">
        <f>SUMIFS(СВЦЭМ!$C$34:$C$777,СВЦЭМ!$A$34:$A$777,$A104,СВЦЭМ!$B$34:$B$777,Q$83)+'СЕТ СН'!$H$9+СВЦЭМ!$D$10+'СЕТ СН'!$H$6-'СЕТ СН'!$H$19</f>
        <v>1243.6026503799999</v>
      </c>
      <c r="R104" s="37">
        <f>SUMIFS(СВЦЭМ!$C$34:$C$777,СВЦЭМ!$A$34:$A$777,$A104,СВЦЭМ!$B$34:$B$777,R$83)+'СЕТ СН'!$H$9+СВЦЭМ!$D$10+'СЕТ СН'!$H$6-'СЕТ СН'!$H$19</f>
        <v>1240.6453468300001</v>
      </c>
      <c r="S104" s="37">
        <f>SUMIFS(СВЦЭМ!$C$34:$C$777,СВЦЭМ!$A$34:$A$777,$A104,СВЦЭМ!$B$34:$B$777,S$83)+'СЕТ СН'!$H$9+СВЦЭМ!$D$10+'СЕТ СН'!$H$6-'СЕТ СН'!$H$19</f>
        <v>1200.5810369300002</v>
      </c>
      <c r="T104" s="37">
        <f>SUMIFS(СВЦЭМ!$C$34:$C$777,СВЦЭМ!$A$34:$A$777,$A104,СВЦЭМ!$B$34:$B$777,T$83)+'СЕТ СН'!$H$9+СВЦЭМ!$D$10+'СЕТ СН'!$H$6-'СЕТ СН'!$H$19</f>
        <v>1172.73929258</v>
      </c>
      <c r="U104" s="37">
        <f>SUMIFS(СВЦЭМ!$C$34:$C$777,СВЦЭМ!$A$34:$A$777,$A104,СВЦЭМ!$B$34:$B$777,U$83)+'СЕТ СН'!$H$9+СВЦЭМ!$D$10+'СЕТ СН'!$H$6-'СЕТ СН'!$H$19</f>
        <v>1178.6199568000002</v>
      </c>
      <c r="V104" s="37">
        <f>SUMIFS(СВЦЭМ!$C$34:$C$777,СВЦЭМ!$A$34:$A$777,$A104,СВЦЭМ!$B$34:$B$777,V$83)+'СЕТ СН'!$H$9+СВЦЭМ!$D$10+'СЕТ СН'!$H$6-'СЕТ СН'!$H$19</f>
        <v>1196.2198903600001</v>
      </c>
      <c r="W104" s="37">
        <f>SUMIFS(СВЦЭМ!$C$34:$C$777,СВЦЭМ!$A$34:$A$777,$A104,СВЦЭМ!$B$34:$B$777,W$83)+'СЕТ СН'!$H$9+СВЦЭМ!$D$10+'СЕТ СН'!$H$6-'СЕТ СН'!$H$19</f>
        <v>1258.1381870700002</v>
      </c>
      <c r="X104" s="37">
        <f>SUMIFS(СВЦЭМ!$C$34:$C$777,СВЦЭМ!$A$34:$A$777,$A104,СВЦЭМ!$B$34:$B$777,X$83)+'СЕТ СН'!$H$9+СВЦЭМ!$D$10+'СЕТ СН'!$H$6-'СЕТ СН'!$H$19</f>
        <v>1330.0290545900002</v>
      </c>
      <c r="Y104" s="37">
        <f>SUMIFS(СВЦЭМ!$C$34:$C$777,СВЦЭМ!$A$34:$A$777,$A104,СВЦЭМ!$B$34:$B$777,Y$83)+'СЕТ СН'!$H$9+СВЦЭМ!$D$10+'СЕТ СН'!$H$6-'СЕТ СН'!$H$19</f>
        <v>1407.5522219300001</v>
      </c>
    </row>
    <row r="105" spans="1:25" ht="15.75" x14ac:dyDescent="0.2">
      <c r="A105" s="36">
        <f t="shared" si="2"/>
        <v>43091</v>
      </c>
      <c r="B105" s="37">
        <f>SUMIFS(СВЦЭМ!$C$34:$C$777,СВЦЭМ!$A$34:$A$777,$A105,СВЦЭМ!$B$34:$B$777,B$83)+'СЕТ СН'!$H$9+СВЦЭМ!$D$10+'СЕТ СН'!$H$6-'СЕТ СН'!$H$19</f>
        <v>1497.11838261</v>
      </c>
      <c r="C105" s="37">
        <f>SUMIFS(СВЦЭМ!$C$34:$C$777,СВЦЭМ!$A$34:$A$777,$A105,СВЦЭМ!$B$34:$B$777,C$83)+'СЕТ СН'!$H$9+СВЦЭМ!$D$10+'СЕТ СН'!$H$6-'СЕТ СН'!$H$19</f>
        <v>1519.82523988</v>
      </c>
      <c r="D105" s="37">
        <f>SUMIFS(СВЦЭМ!$C$34:$C$777,СВЦЭМ!$A$34:$A$777,$A105,СВЦЭМ!$B$34:$B$777,D$83)+'СЕТ СН'!$H$9+СВЦЭМ!$D$10+'СЕТ СН'!$H$6-'СЕТ СН'!$H$19</f>
        <v>1538.0804478300001</v>
      </c>
      <c r="E105" s="37">
        <f>SUMIFS(СВЦЭМ!$C$34:$C$777,СВЦЭМ!$A$34:$A$777,$A105,СВЦЭМ!$B$34:$B$777,E$83)+'СЕТ СН'!$H$9+СВЦЭМ!$D$10+'СЕТ СН'!$H$6-'СЕТ СН'!$H$19</f>
        <v>1547.2308079499999</v>
      </c>
      <c r="F105" s="37">
        <f>SUMIFS(СВЦЭМ!$C$34:$C$777,СВЦЭМ!$A$34:$A$777,$A105,СВЦЭМ!$B$34:$B$777,F$83)+'СЕТ СН'!$H$9+СВЦЭМ!$D$10+'СЕТ СН'!$H$6-'СЕТ СН'!$H$19</f>
        <v>1550.5910113</v>
      </c>
      <c r="G105" s="37">
        <f>SUMIFS(СВЦЭМ!$C$34:$C$777,СВЦЭМ!$A$34:$A$777,$A105,СВЦЭМ!$B$34:$B$777,G$83)+'СЕТ СН'!$H$9+СВЦЭМ!$D$10+'СЕТ СН'!$H$6-'СЕТ СН'!$H$19</f>
        <v>1539.1878908900003</v>
      </c>
      <c r="H105" s="37">
        <f>SUMIFS(СВЦЭМ!$C$34:$C$777,СВЦЭМ!$A$34:$A$777,$A105,СВЦЭМ!$B$34:$B$777,H$83)+'СЕТ СН'!$H$9+СВЦЭМ!$D$10+'СЕТ СН'!$H$6-'СЕТ СН'!$H$19</f>
        <v>1480.3857670400002</v>
      </c>
      <c r="I105" s="37">
        <f>SUMIFS(СВЦЭМ!$C$34:$C$777,СВЦЭМ!$A$34:$A$777,$A105,СВЦЭМ!$B$34:$B$777,I$83)+'СЕТ СН'!$H$9+СВЦЭМ!$D$10+'СЕТ СН'!$H$6-'СЕТ СН'!$H$19</f>
        <v>1409.28343451</v>
      </c>
      <c r="J105" s="37">
        <f>SUMIFS(СВЦЭМ!$C$34:$C$777,СВЦЭМ!$A$34:$A$777,$A105,СВЦЭМ!$B$34:$B$777,J$83)+'СЕТ СН'!$H$9+СВЦЭМ!$D$10+'СЕТ СН'!$H$6-'СЕТ СН'!$H$19</f>
        <v>1361.0351020399999</v>
      </c>
      <c r="K105" s="37">
        <f>SUMIFS(СВЦЭМ!$C$34:$C$777,СВЦЭМ!$A$34:$A$777,$A105,СВЦЭМ!$B$34:$B$777,K$83)+'СЕТ СН'!$H$9+СВЦЭМ!$D$10+'СЕТ СН'!$H$6-'СЕТ СН'!$H$19</f>
        <v>1294.5266848199999</v>
      </c>
      <c r="L105" s="37">
        <f>SUMIFS(СВЦЭМ!$C$34:$C$777,СВЦЭМ!$A$34:$A$777,$A105,СВЦЭМ!$B$34:$B$777,L$83)+'СЕТ СН'!$H$9+СВЦЭМ!$D$10+'СЕТ СН'!$H$6-'СЕТ СН'!$H$19</f>
        <v>1237.6328957400001</v>
      </c>
      <c r="M105" s="37">
        <f>SUMIFS(СВЦЭМ!$C$34:$C$777,СВЦЭМ!$A$34:$A$777,$A105,СВЦЭМ!$B$34:$B$777,M$83)+'СЕТ СН'!$H$9+СВЦЭМ!$D$10+'СЕТ СН'!$H$6-'СЕТ СН'!$H$19</f>
        <v>1228.4197013799999</v>
      </c>
      <c r="N105" s="37">
        <f>SUMIFS(СВЦЭМ!$C$34:$C$777,СВЦЭМ!$A$34:$A$777,$A105,СВЦЭМ!$B$34:$B$777,N$83)+'СЕТ СН'!$H$9+СВЦЭМ!$D$10+'СЕТ СН'!$H$6-'СЕТ СН'!$H$19</f>
        <v>1249.8281666799999</v>
      </c>
      <c r="O105" s="37">
        <f>SUMIFS(СВЦЭМ!$C$34:$C$777,СВЦЭМ!$A$34:$A$777,$A105,СВЦЭМ!$B$34:$B$777,O$83)+'СЕТ СН'!$H$9+СВЦЭМ!$D$10+'СЕТ СН'!$H$6-'СЕТ СН'!$H$19</f>
        <v>1265.1382742700002</v>
      </c>
      <c r="P105" s="37">
        <f>SUMIFS(СВЦЭМ!$C$34:$C$777,СВЦЭМ!$A$34:$A$777,$A105,СВЦЭМ!$B$34:$B$777,P$83)+'СЕТ СН'!$H$9+СВЦЭМ!$D$10+'СЕТ СН'!$H$6-'СЕТ СН'!$H$19</f>
        <v>1276.6025646799999</v>
      </c>
      <c r="Q105" s="37">
        <f>SUMIFS(СВЦЭМ!$C$34:$C$777,СВЦЭМ!$A$34:$A$777,$A105,СВЦЭМ!$B$34:$B$777,Q$83)+'СЕТ СН'!$H$9+СВЦЭМ!$D$10+'СЕТ СН'!$H$6-'СЕТ СН'!$H$19</f>
        <v>1274.16299837</v>
      </c>
      <c r="R105" s="37">
        <f>SUMIFS(СВЦЭМ!$C$34:$C$777,СВЦЭМ!$A$34:$A$777,$A105,СВЦЭМ!$B$34:$B$777,R$83)+'СЕТ СН'!$H$9+СВЦЭМ!$D$10+'СЕТ СН'!$H$6-'СЕТ СН'!$H$19</f>
        <v>1274.0618009999998</v>
      </c>
      <c r="S105" s="37">
        <f>SUMIFS(СВЦЭМ!$C$34:$C$777,СВЦЭМ!$A$34:$A$777,$A105,СВЦЭМ!$B$34:$B$777,S$83)+'СЕТ СН'!$H$9+СВЦЭМ!$D$10+'СЕТ СН'!$H$6-'СЕТ СН'!$H$19</f>
        <v>1251.7478161200002</v>
      </c>
      <c r="T105" s="37">
        <f>SUMIFS(СВЦЭМ!$C$34:$C$777,СВЦЭМ!$A$34:$A$777,$A105,СВЦЭМ!$B$34:$B$777,T$83)+'СЕТ СН'!$H$9+СВЦЭМ!$D$10+'СЕТ СН'!$H$6-'СЕТ СН'!$H$19</f>
        <v>1216.3505625900002</v>
      </c>
      <c r="U105" s="37">
        <f>SUMIFS(СВЦЭМ!$C$34:$C$777,СВЦЭМ!$A$34:$A$777,$A105,СВЦЭМ!$B$34:$B$777,U$83)+'СЕТ СН'!$H$9+СВЦЭМ!$D$10+'СЕТ СН'!$H$6-'СЕТ СН'!$H$19</f>
        <v>1222.1942909300001</v>
      </c>
      <c r="V105" s="37">
        <f>SUMIFS(СВЦЭМ!$C$34:$C$777,СВЦЭМ!$A$34:$A$777,$A105,СВЦЭМ!$B$34:$B$777,V$83)+'СЕТ СН'!$H$9+СВЦЭМ!$D$10+'СЕТ СН'!$H$6-'СЕТ СН'!$H$19</f>
        <v>1234.3290685800002</v>
      </c>
      <c r="W105" s="37">
        <f>SUMIFS(СВЦЭМ!$C$34:$C$777,СВЦЭМ!$A$34:$A$777,$A105,СВЦЭМ!$B$34:$B$777,W$83)+'СЕТ СН'!$H$9+СВЦЭМ!$D$10+'СЕТ СН'!$H$6-'СЕТ СН'!$H$19</f>
        <v>1287.7540662299998</v>
      </c>
      <c r="X105" s="37">
        <f>SUMIFS(СВЦЭМ!$C$34:$C$777,СВЦЭМ!$A$34:$A$777,$A105,СВЦЭМ!$B$34:$B$777,X$83)+'СЕТ СН'!$H$9+СВЦЭМ!$D$10+'СЕТ СН'!$H$6-'СЕТ СН'!$H$19</f>
        <v>1348.2186780100001</v>
      </c>
      <c r="Y105" s="37">
        <f>SUMIFS(СВЦЭМ!$C$34:$C$777,СВЦЭМ!$A$34:$A$777,$A105,СВЦЭМ!$B$34:$B$777,Y$83)+'СЕТ СН'!$H$9+СВЦЭМ!$D$10+'СЕТ СН'!$H$6-'СЕТ СН'!$H$19</f>
        <v>1419.4886318399999</v>
      </c>
    </row>
    <row r="106" spans="1:25" ht="15.75" x14ac:dyDescent="0.2">
      <c r="A106" s="36">
        <f t="shared" si="2"/>
        <v>43092</v>
      </c>
      <c r="B106" s="37">
        <f>SUMIFS(СВЦЭМ!$C$34:$C$777,СВЦЭМ!$A$34:$A$777,$A106,СВЦЭМ!$B$34:$B$777,B$83)+'СЕТ СН'!$H$9+СВЦЭМ!$D$10+'СЕТ СН'!$H$6-'СЕТ СН'!$H$19</f>
        <v>1464.3375138199999</v>
      </c>
      <c r="C106" s="37">
        <f>SUMIFS(СВЦЭМ!$C$34:$C$777,СВЦЭМ!$A$34:$A$777,$A106,СВЦЭМ!$B$34:$B$777,C$83)+'СЕТ СН'!$H$9+СВЦЭМ!$D$10+'СЕТ СН'!$H$6-'СЕТ СН'!$H$19</f>
        <v>1496.10599469</v>
      </c>
      <c r="D106" s="37">
        <f>SUMIFS(СВЦЭМ!$C$34:$C$777,СВЦЭМ!$A$34:$A$777,$A106,СВЦЭМ!$B$34:$B$777,D$83)+'СЕТ СН'!$H$9+СВЦЭМ!$D$10+'СЕТ СН'!$H$6-'СЕТ СН'!$H$19</f>
        <v>1527.67435398</v>
      </c>
      <c r="E106" s="37">
        <f>SUMIFS(СВЦЭМ!$C$34:$C$777,СВЦЭМ!$A$34:$A$777,$A106,СВЦЭМ!$B$34:$B$777,E$83)+'СЕТ СН'!$H$9+СВЦЭМ!$D$10+'СЕТ СН'!$H$6-'СЕТ СН'!$H$19</f>
        <v>1531.43419249</v>
      </c>
      <c r="F106" s="37">
        <f>SUMIFS(СВЦЭМ!$C$34:$C$777,СВЦЭМ!$A$34:$A$777,$A106,СВЦЭМ!$B$34:$B$777,F$83)+'СЕТ СН'!$H$9+СВЦЭМ!$D$10+'СЕТ СН'!$H$6-'СЕТ СН'!$H$19</f>
        <v>1535.02244105</v>
      </c>
      <c r="G106" s="37">
        <f>SUMIFS(СВЦЭМ!$C$34:$C$777,СВЦЭМ!$A$34:$A$777,$A106,СВЦЭМ!$B$34:$B$777,G$83)+'СЕТ СН'!$H$9+СВЦЭМ!$D$10+'СЕТ СН'!$H$6-'СЕТ СН'!$H$19</f>
        <v>1536.1300454900002</v>
      </c>
      <c r="H106" s="37">
        <f>SUMIFS(СВЦЭМ!$C$34:$C$777,СВЦЭМ!$A$34:$A$777,$A106,СВЦЭМ!$B$34:$B$777,H$83)+'СЕТ СН'!$H$9+СВЦЭМ!$D$10+'СЕТ СН'!$H$6-'СЕТ СН'!$H$19</f>
        <v>1528.3996517999999</v>
      </c>
      <c r="I106" s="37">
        <f>SUMIFS(СВЦЭМ!$C$34:$C$777,СВЦЭМ!$A$34:$A$777,$A106,СВЦЭМ!$B$34:$B$777,I$83)+'СЕТ СН'!$H$9+СВЦЭМ!$D$10+'СЕТ СН'!$H$6-'СЕТ СН'!$H$19</f>
        <v>1468.6751719100002</v>
      </c>
      <c r="J106" s="37">
        <f>SUMIFS(СВЦЭМ!$C$34:$C$777,СВЦЭМ!$A$34:$A$777,$A106,СВЦЭМ!$B$34:$B$777,J$83)+'СЕТ СН'!$H$9+СВЦЭМ!$D$10+'СЕТ СН'!$H$6-'СЕТ СН'!$H$19</f>
        <v>1396.6815331299999</v>
      </c>
      <c r="K106" s="37">
        <f>SUMIFS(СВЦЭМ!$C$34:$C$777,СВЦЭМ!$A$34:$A$777,$A106,СВЦЭМ!$B$34:$B$777,K$83)+'СЕТ СН'!$H$9+СВЦЭМ!$D$10+'СЕТ СН'!$H$6-'СЕТ СН'!$H$19</f>
        <v>1306.4612892599998</v>
      </c>
      <c r="L106" s="37">
        <f>SUMIFS(СВЦЭМ!$C$34:$C$777,СВЦЭМ!$A$34:$A$777,$A106,СВЦЭМ!$B$34:$B$777,L$83)+'СЕТ СН'!$H$9+СВЦЭМ!$D$10+'СЕТ СН'!$H$6-'СЕТ СН'!$H$19</f>
        <v>1226.6380405200002</v>
      </c>
      <c r="M106" s="37">
        <f>SUMIFS(СВЦЭМ!$C$34:$C$777,СВЦЭМ!$A$34:$A$777,$A106,СВЦЭМ!$B$34:$B$777,M$83)+'СЕТ СН'!$H$9+СВЦЭМ!$D$10+'СЕТ СН'!$H$6-'СЕТ СН'!$H$19</f>
        <v>1216.3168422799999</v>
      </c>
      <c r="N106" s="37">
        <f>SUMIFS(СВЦЭМ!$C$34:$C$777,СВЦЭМ!$A$34:$A$777,$A106,СВЦЭМ!$B$34:$B$777,N$83)+'СЕТ СН'!$H$9+СВЦЭМ!$D$10+'СЕТ СН'!$H$6-'СЕТ СН'!$H$19</f>
        <v>1233.3374685600002</v>
      </c>
      <c r="O106" s="37">
        <f>SUMIFS(СВЦЭМ!$C$34:$C$777,СВЦЭМ!$A$34:$A$777,$A106,СВЦЭМ!$B$34:$B$777,O$83)+'СЕТ СН'!$H$9+СВЦЭМ!$D$10+'СЕТ СН'!$H$6-'СЕТ СН'!$H$19</f>
        <v>1255.8274474899999</v>
      </c>
      <c r="P106" s="37">
        <f>SUMIFS(СВЦЭМ!$C$34:$C$777,СВЦЭМ!$A$34:$A$777,$A106,СВЦЭМ!$B$34:$B$777,P$83)+'СЕТ СН'!$H$9+СВЦЭМ!$D$10+'СЕТ СН'!$H$6-'СЕТ СН'!$H$19</f>
        <v>1270.7817140000002</v>
      </c>
      <c r="Q106" s="37">
        <f>SUMIFS(СВЦЭМ!$C$34:$C$777,СВЦЭМ!$A$34:$A$777,$A106,СВЦЭМ!$B$34:$B$777,Q$83)+'СЕТ СН'!$H$9+СВЦЭМ!$D$10+'СЕТ СН'!$H$6-'СЕТ СН'!$H$19</f>
        <v>1273.5993428800002</v>
      </c>
      <c r="R106" s="37">
        <f>SUMIFS(СВЦЭМ!$C$34:$C$777,СВЦЭМ!$A$34:$A$777,$A106,СВЦЭМ!$B$34:$B$777,R$83)+'СЕТ СН'!$H$9+СВЦЭМ!$D$10+'СЕТ СН'!$H$6-'СЕТ СН'!$H$19</f>
        <v>1271.0943187600001</v>
      </c>
      <c r="S106" s="37">
        <f>SUMIFS(СВЦЭМ!$C$34:$C$777,СВЦЭМ!$A$34:$A$777,$A106,СВЦЭМ!$B$34:$B$777,S$83)+'СЕТ СН'!$H$9+СВЦЭМ!$D$10+'СЕТ СН'!$H$6-'СЕТ СН'!$H$19</f>
        <v>1231.1649796000002</v>
      </c>
      <c r="T106" s="37">
        <f>SUMIFS(СВЦЭМ!$C$34:$C$777,СВЦЭМ!$A$34:$A$777,$A106,СВЦЭМ!$B$34:$B$777,T$83)+'СЕТ СН'!$H$9+СВЦЭМ!$D$10+'СЕТ СН'!$H$6-'СЕТ СН'!$H$19</f>
        <v>1198.8879846200002</v>
      </c>
      <c r="U106" s="37">
        <f>SUMIFS(СВЦЭМ!$C$34:$C$777,СВЦЭМ!$A$34:$A$777,$A106,СВЦЭМ!$B$34:$B$777,U$83)+'СЕТ СН'!$H$9+СВЦЭМ!$D$10+'СЕТ СН'!$H$6-'СЕТ СН'!$H$19</f>
        <v>1205.83163719</v>
      </c>
      <c r="V106" s="37">
        <f>SUMIFS(СВЦЭМ!$C$34:$C$777,СВЦЭМ!$A$34:$A$777,$A106,СВЦЭМ!$B$34:$B$777,V$83)+'СЕТ СН'!$H$9+СВЦЭМ!$D$10+'СЕТ СН'!$H$6-'СЕТ СН'!$H$19</f>
        <v>1225.5832385100002</v>
      </c>
      <c r="W106" s="37">
        <f>SUMIFS(СВЦЭМ!$C$34:$C$777,СВЦЭМ!$A$34:$A$777,$A106,СВЦЭМ!$B$34:$B$777,W$83)+'СЕТ СН'!$H$9+СВЦЭМ!$D$10+'СЕТ СН'!$H$6-'СЕТ СН'!$H$19</f>
        <v>1281.1942973999999</v>
      </c>
      <c r="X106" s="37">
        <f>SUMIFS(СВЦЭМ!$C$34:$C$777,СВЦЭМ!$A$34:$A$777,$A106,СВЦЭМ!$B$34:$B$777,X$83)+'СЕТ СН'!$H$9+СВЦЭМ!$D$10+'СЕТ СН'!$H$6-'СЕТ СН'!$H$19</f>
        <v>1346.7265770200001</v>
      </c>
      <c r="Y106" s="37">
        <f>SUMIFS(СВЦЭМ!$C$34:$C$777,СВЦЭМ!$A$34:$A$777,$A106,СВЦЭМ!$B$34:$B$777,Y$83)+'СЕТ СН'!$H$9+СВЦЭМ!$D$10+'СЕТ СН'!$H$6-'СЕТ СН'!$H$19</f>
        <v>1384.9393607800002</v>
      </c>
    </row>
    <row r="107" spans="1:25" ht="15.75" x14ac:dyDescent="0.2">
      <c r="A107" s="36">
        <f t="shared" si="2"/>
        <v>43093</v>
      </c>
      <c r="B107" s="37">
        <f>SUMIFS(СВЦЭМ!$C$34:$C$777,СВЦЭМ!$A$34:$A$777,$A107,СВЦЭМ!$B$34:$B$777,B$83)+'СЕТ СН'!$H$9+СВЦЭМ!$D$10+'СЕТ СН'!$H$6-'СЕТ СН'!$H$19</f>
        <v>1461.0774469900002</v>
      </c>
      <c r="C107" s="37">
        <f>SUMIFS(СВЦЭМ!$C$34:$C$777,СВЦЭМ!$A$34:$A$777,$A107,СВЦЭМ!$B$34:$B$777,C$83)+'СЕТ СН'!$H$9+СВЦЭМ!$D$10+'СЕТ СН'!$H$6-'СЕТ СН'!$H$19</f>
        <v>1492.9237779499999</v>
      </c>
      <c r="D107" s="37">
        <f>SUMIFS(СВЦЭМ!$C$34:$C$777,СВЦЭМ!$A$34:$A$777,$A107,СВЦЭМ!$B$34:$B$777,D$83)+'СЕТ СН'!$H$9+СВЦЭМ!$D$10+'СЕТ СН'!$H$6-'СЕТ СН'!$H$19</f>
        <v>1528.5143890300001</v>
      </c>
      <c r="E107" s="37">
        <f>SUMIFS(СВЦЭМ!$C$34:$C$777,СВЦЭМ!$A$34:$A$777,$A107,СВЦЭМ!$B$34:$B$777,E$83)+'СЕТ СН'!$H$9+СВЦЭМ!$D$10+'СЕТ СН'!$H$6-'СЕТ СН'!$H$19</f>
        <v>1531.4935853500001</v>
      </c>
      <c r="F107" s="37">
        <f>SUMIFS(СВЦЭМ!$C$34:$C$777,СВЦЭМ!$A$34:$A$777,$A107,СВЦЭМ!$B$34:$B$777,F$83)+'СЕТ СН'!$H$9+СВЦЭМ!$D$10+'СЕТ СН'!$H$6-'СЕТ СН'!$H$19</f>
        <v>1532.6650445099999</v>
      </c>
      <c r="G107" s="37">
        <f>SUMIFS(СВЦЭМ!$C$34:$C$777,СВЦЭМ!$A$34:$A$777,$A107,СВЦЭМ!$B$34:$B$777,G$83)+'СЕТ СН'!$H$9+СВЦЭМ!$D$10+'СЕТ СН'!$H$6-'СЕТ СН'!$H$19</f>
        <v>1533.6075996600002</v>
      </c>
      <c r="H107" s="37">
        <f>SUMIFS(СВЦЭМ!$C$34:$C$777,СВЦЭМ!$A$34:$A$777,$A107,СВЦЭМ!$B$34:$B$777,H$83)+'СЕТ СН'!$H$9+СВЦЭМ!$D$10+'СЕТ СН'!$H$6-'СЕТ СН'!$H$19</f>
        <v>1526.0821816000002</v>
      </c>
      <c r="I107" s="37">
        <f>SUMIFS(СВЦЭМ!$C$34:$C$777,СВЦЭМ!$A$34:$A$777,$A107,СВЦЭМ!$B$34:$B$777,I$83)+'СЕТ СН'!$H$9+СВЦЭМ!$D$10+'СЕТ СН'!$H$6-'СЕТ СН'!$H$19</f>
        <v>1480.5167709400002</v>
      </c>
      <c r="J107" s="37">
        <f>SUMIFS(СВЦЭМ!$C$34:$C$777,СВЦЭМ!$A$34:$A$777,$A107,СВЦЭМ!$B$34:$B$777,J$83)+'СЕТ СН'!$H$9+СВЦЭМ!$D$10+'СЕТ СН'!$H$6-'СЕТ СН'!$H$19</f>
        <v>1419.4989742900002</v>
      </c>
      <c r="K107" s="37">
        <f>SUMIFS(СВЦЭМ!$C$34:$C$777,СВЦЭМ!$A$34:$A$777,$A107,СВЦЭМ!$B$34:$B$777,K$83)+'СЕТ СН'!$H$9+СВЦЭМ!$D$10+'СЕТ СН'!$H$6-'СЕТ СН'!$H$19</f>
        <v>1324.41744277</v>
      </c>
      <c r="L107" s="37">
        <f>SUMIFS(СВЦЭМ!$C$34:$C$777,СВЦЭМ!$A$34:$A$777,$A107,СВЦЭМ!$B$34:$B$777,L$83)+'СЕТ СН'!$H$9+СВЦЭМ!$D$10+'СЕТ СН'!$H$6-'СЕТ СН'!$H$19</f>
        <v>1241.6367074</v>
      </c>
      <c r="M107" s="37">
        <f>SUMIFS(СВЦЭМ!$C$34:$C$777,СВЦЭМ!$A$34:$A$777,$A107,СВЦЭМ!$B$34:$B$777,M$83)+'СЕТ СН'!$H$9+СВЦЭМ!$D$10+'СЕТ СН'!$H$6-'СЕТ СН'!$H$19</f>
        <v>1220.5052234499999</v>
      </c>
      <c r="N107" s="37">
        <f>SUMIFS(СВЦЭМ!$C$34:$C$777,СВЦЭМ!$A$34:$A$777,$A107,СВЦЭМ!$B$34:$B$777,N$83)+'СЕТ СН'!$H$9+СВЦЭМ!$D$10+'СЕТ СН'!$H$6-'СЕТ СН'!$H$19</f>
        <v>1232.4694232100001</v>
      </c>
      <c r="O107" s="37">
        <f>SUMIFS(СВЦЭМ!$C$34:$C$777,СВЦЭМ!$A$34:$A$777,$A107,СВЦЭМ!$B$34:$B$777,O$83)+'СЕТ СН'!$H$9+СВЦЭМ!$D$10+'СЕТ СН'!$H$6-'СЕТ СН'!$H$19</f>
        <v>1244.7302371300002</v>
      </c>
      <c r="P107" s="37">
        <f>SUMIFS(СВЦЭМ!$C$34:$C$777,СВЦЭМ!$A$34:$A$777,$A107,СВЦЭМ!$B$34:$B$777,P$83)+'СЕТ СН'!$H$9+СВЦЭМ!$D$10+'СЕТ СН'!$H$6-'СЕТ СН'!$H$19</f>
        <v>1250.1703298900002</v>
      </c>
      <c r="Q107" s="37">
        <f>SUMIFS(СВЦЭМ!$C$34:$C$777,СВЦЭМ!$A$34:$A$777,$A107,СВЦЭМ!$B$34:$B$777,Q$83)+'СЕТ СН'!$H$9+СВЦЭМ!$D$10+'СЕТ СН'!$H$6-'СЕТ СН'!$H$19</f>
        <v>1252.7394469599999</v>
      </c>
      <c r="R107" s="37">
        <f>SUMIFS(СВЦЭМ!$C$34:$C$777,СВЦЭМ!$A$34:$A$777,$A107,СВЦЭМ!$B$34:$B$777,R$83)+'СЕТ СН'!$H$9+СВЦЭМ!$D$10+'СЕТ СН'!$H$6-'СЕТ СН'!$H$19</f>
        <v>1250.9027157700002</v>
      </c>
      <c r="S107" s="37">
        <f>SUMIFS(СВЦЭМ!$C$34:$C$777,СВЦЭМ!$A$34:$A$777,$A107,СВЦЭМ!$B$34:$B$777,S$83)+'СЕТ СН'!$H$9+СВЦЭМ!$D$10+'СЕТ СН'!$H$6-'СЕТ СН'!$H$19</f>
        <v>1217.27674252</v>
      </c>
      <c r="T107" s="37">
        <f>SUMIFS(СВЦЭМ!$C$34:$C$777,СВЦЭМ!$A$34:$A$777,$A107,СВЦЭМ!$B$34:$B$777,T$83)+'СЕТ СН'!$H$9+СВЦЭМ!$D$10+'СЕТ СН'!$H$6-'СЕТ СН'!$H$19</f>
        <v>1176.8963770300002</v>
      </c>
      <c r="U107" s="37">
        <f>SUMIFS(СВЦЭМ!$C$34:$C$777,СВЦЭМ!$A$34:$A$777,$A107,СВЦЭМ!$B$34:$B$777,U$83)+'СЕТ СН'!$H$9+СВЦЭМ!$D$10+'СЕТ СН'!$H$6-'СЕТ СН'!$H$19</f>
        <v>1181.6359677400001</v>
      </c>
      <c r="V107" s="37">
        <f>SUMIFS(СВЦЭМ!$C$34:$C$777,СВЦЭМ!$A$34:$A$777,$A107,СВЦЭМ!$B$34:$B$777,V$83)+'СЕТ СН'!$H$9+СВЦЭМ!$D$10+'СЕТ СН'!$H$6-'СЕТ СН'!$H$19</f>
        <v>1198.4052180799999</v>
      </c>
      <c r="W107" s="37">
        <f>SUMIFS(СВЦЭМ!$C$34:$C$777,СВЦЭМ!$A$34:$A$777,$A107,СВЦЭМ!$B$34:$B$777,W$83)+'СЕТ СН'!$H$9+СВЦЭМ!$D$10+'СЕТ СН'!$H$6-'СЕТ СН'!$H$19</f>
        <v>1252.7759875900001</v>
      </c>
      <c r="X107" s="37">
        <f>SUMIFS(СВЦЭМ!$C$34:$C$777,СВЦЭМ!$A$34:$A$777,$A107,СВЦЭМ!$B$34:$B$777,X$83)+'СЕТ СН'!$H$9+СВЦЭМ!$D$10+'СЕТ СН'!$H$6-'СЕТ СН'!$H$19</f>
        <v>1328.4435698299999</v>
      </c>
      <c r="Y107" s="37">
        <f>SUMIFS(СВЦЭМ!$C$34:$C$777,СВЦЭМ!$A$34:$A$777,$A107,СВЦЭМ!$B$34:$B$777,Y$83)+'СЕТ СН'!$H$9+СВЦЭМ!$D$10+'СЕТ СН'!$H$6-'СЕТ СН'!$H$19</f>
        <v>1398.2752468100002</v>
      </c>
    </row>
    <row r="108" spans="1:25" ht="15.75" x14ac:dyDescent="0.2">
      <c r="A108" s="36">
        <f t="shared" si="2"/>
        <v>43094</v>
      </c>
      <c r="B108" s="37">
        <f>SUMIFS(СВЦЭМ!$C$34:$C$777,СВЦЭМ!$A$34:$A$777,$A108,СВЦЭМ!$B$34:$B$777,B$83)+'СЕТ СН'!$H$9+СВЦЭМ!$D$10+'СЕТ СН'!$H$6-'СЕТ СН'!$H$19</f>
        <v>1489.1099367000002</v>
      </c>
      <c r="C108" s="37">
        <f>SUMIFS(СВЦЭМ!$C$34:$C$777,СВЦЭМ!$A$34:$A$777,$A108,СВЦЭМ!$B$34:$B$777,C$83)+'СЕТ СН'!$H$9+СВЦЭМ!$D$10+'СЕТ СН'!$H$6-'СЕТ СН'!$H$19</f>
        <v>1521.3867493500002</v>
      </c>
      <c r="D108" s="37">
        <f>SUMIFS(СВЦЭМ!$C$34:$C$777,СВЦЭМ!$A$34:$A$777,$A108,СВЦЭМ!$B$34:$B$777,D$83)+'СЕТ СН'!$H$9+СВЦЭМ!$D$10+'СЕТ СН'!$H$6-'СЕТ СН'!$H$19</f>
        <v>1563.5601799700003</v>
      </c>
      <c r="E108" s="37">
        <f>SUMIFS(СВЦЭМ!$C$34:$C$777,СВЦЭМ!$A$34:$A$777,$A108,СВЦЭМ!$B$34:$B$777,E$83)+'СЕТ СН'!$H$9+СВЦЭМ!$D$10+'СЕТ СН'!$H$6-'СЕТ СН'!$H$19</f>
        <v>1573.57525743</v>
      </c>
      <c r="F108" s="37">
        <f>SUMIFS(СВЦЭМ!$C$34:$C$777,СВЦЭМ!$A$34:$A$777,$A108,СВЦЭМ!$B$34:$B$777,F$83)+'СЕТ СН'!$H$9+СВЦЭМ!$D$10+'СЕТ СН'!$H$6-'СЕТ СН'!$H$19</f>
        <v>1574.0239976500002</v>
      </c>
      <c r="G108" s="37">
        <f>SUMIFS(СВЦЭМ!$C$34:$C$777,СВЦЭМ!$A$34:$A$777,$A108,СВЦЭМ!$B$34:$B$777,G$83)+'СЕТ СН'!$H$9+СВЦЭМ!$D$10+'СЕТ СН'!$H$6-'СЕТ СН'!$H$19</f>
        <v>1560.2489119300003</v>
      </c>
      <c r="H108" s="37">
        <f>SUMIFS(СВЦЭМ!$C$34:$C$777,СВЦЭМ!$A$34:$A$777,$A108,СВЦЭМ!$B$34:$B$777,H$83)+'СЕТ СН'!$H$9+СВЦЭМ!$D$10+'СЕТ СН'!$H$6-'СЕТ СН'!$H$19</f>
        <v>1505.1260307100001</v>
      </c>
      <c r="I108" s="37">
        <f>SUMIFS(СВЦЭМ!$C$34:$C$777,СВЦЭМ!$A$34:$A$777,$A108,СВЦЭМ!$B$34:$B$777,I$83)+'СЕТ СН'!$H$9+СВЦЭМ!$D$10+'СЕТ СН'!$H$6-'СЕТ СН'!$H$19</f>
        <v>1408.7190028300001</v>
      </c>
      <c r="J108" s="37">
        <f>SUMIFS(СВЦЭМ!$C$34:$C$777,СВЦЭМ!$A$34:$A$777,$A108,СВЦЭМ!$B$34:$B$777,J$83)+'СЕТ СН'!$H$9+СВЦЭМ!$D$10+'СЕТ СН'!$H$6-'СЕТ СН'!$H$19</f>
        <v>1374.49123229</v>
      </c>
      <c r="K108" s="37">
        <f>SUMIFS(СВЦЭМ!$C$34:$C$777,СВЦЭМ!$A$34:$A$777,$A108,СВЦЭМ!$B$34:$B$777,K$83)+'СЕТ СН'!$H$9+СВЦЭМ!$D$10+'СЕТ СН'!$H$6-'СЕТ СН'!$H$19</f>
        <v>1302.99107508</v>
      </c>
      <c r="L108" s="37">
        <f>SUMIFS(СВЦЭМ!$C$34:$C$777,СВЦЭМ!$A$34:$A$777,$A108,СВЦЭМ!$B$34:$B$777,L$83)+'СЕТ СН'!$H$9+СВЦЭМ!$D$10+'СЕТ СН'!$H$6-'СЕТ СН'!$H$19</f>
        <v>1239.5796686100002</v>
      </c>
      <c r="M108" s="37">
        <f>SUMIFS(СВЦЭМ!$C$34:$C$777,СВЦЭМ!$A$34:$A$777,$A108,СВЦЭМ!$B$34:$B$777,M$83)+'СЕТ СН'!$H$9+СВЦЭМ!$D$10+'СЕТ СН'!$H$6-'СЕТ СН'!$H$19</f>
        <v>1231.1844553400001</v>
      </c>
      <c r="N108" s="37">
        <f>SUMIFS(СВЦЭМ!$C$34:$C$777,СВЦЭМ!$A$34:$A$777,$A108,СВЦЭМ!$B$34:$B$777,N$83)+'СЕТ СН'!$H$9+СВЦЭМ!$D$10+'СЕТ СН'!$H$6-'СЕТ СН'!$H$19</f>
        <v>1246.7830844199998</v>
      </c>
      <c r="O108" s="37">
        <f>SUMIFS(СВЦЭМ!$C$34:$C$777,СВЦЭМ!$A$34:$A$777,$A108,СВЦЭМ!$B$34:$B$777,O$83)+'СЕТ СН'!$H$9+СВЦЭМ!$D$10+'СЕТ СН'!$H$6-'СЕТ СН'!$H$19</f>
        <v>1256.0753884999999</v>
      </c>
      <c r="P108" s="37">
        <f>SUMIFS(СВЦЭМ!$C$34:$C$777,СВЦЭМ!$A$34:$A$777,$A108,СВЦЭМ!$B$34:$B$777,P$83)+'СЕТ СН'!$H$9+СВЦЭМ!$D$10+'СЕТ СН'!$H$6-'СЕТ СН'!$H$19</f>
        <v>1262.1537014700002</v>
      </c>
      <c r="Q108" s="37">
        <f>SUMIFS(СВЦЭМ!$C$34:$C$777,СВЦЭМ!$A$34:$A$777,$A108,СВЦЭМ!$B$34:$B$777,Q$83)+'СЕТ СН'!$H$9+СВЦЭМ!$D$10+'СЕТ СН'!$H$6-'СЕТ СН'!$H$19</f>
        <v>1263.5682537600001</v>
      </c>
      <c r="R108" s="37">
        <f>SUMIFS(СВЦЭМ!$C$34:$C$777,СВЦЭМ!$A$34:$A$777,$A108,СВЦЭМ!$B$34:$B$777,R$83)+'СЕТ СН'!$H$9+СВЦЭМ!$D$10+'СЕТ СН'!$H$6-'СЕТ СН'!$H$19</f>
        <v>1266.5422103400001</v>
      </c>
      <c r="S108" s="37">
        <f>SUMIFS(СВЦЭМ!$C$34:$C$777,СВЦЭМ!$A$34:$A$777,$A108,СВЦЭМ!$B$34:$B$777,S$83)+'СЕТ СН'!$H$9+СВЦЭМ!$D$10+'СЕТ СН'!$H$6-'СЕТ СН'!$H$19</f>
        <v>1239.5413661799998</v>
      </c>
      <c r="T108" s="37">
        <f>SUMIFS(СВЦЭМ!$C$34:$C$777,СВЦЭМ!$A$34:$A$777,$A108,СВЦЭМ!$B$34:$B$777,T$83)+'СЕТ СН'!$H$9+СВЦЭМ!$D$10+'СЕТ СН'!$H$6-'СЕТ СН'!$H$19</f>
        <v>1205.9405129199999</v>
      </c>
      <c r="U108" s="37">
        <f>SUMIFS(СВЦЭМ!$C$34:$C$777,СВЦЭМ!$A$34:$A$777,$A108,СВЦЭМ!$B$34:$B$777,U$83)+'СЕТ СН'!$H$9+СВЦЭМ!$D$10+'СЕТ СН'!$H$6-'СЕТ СН'!$H$19</f>
        <v>1208.20021696</v>
      </c>
      <c r="V108" s="37">
        <f>SUMIFS(СВЦЭМ!$C$34:$C$777,СВЦЭМ!$A$34:$A$777,$A108,СВЦЭМ!$B$34:$B$777,V$83)+'СЕТ СН'!$H$9+СВЦЭМ!$D$10+'СЕТ СН'!$H$6-'СЕТ СН'!$H$19</f>
        <v>1225.0350646900001</v>
      </c>
      <c r="W108" s="37">
        <f>SUMIFS(СВЦЭМ!$C$34:$C$777,СВЦЭМ!$A$34:$A$777,$A108,СВЦЭМ!$B$34:$B$777,W$83)+'СЕТ СН'!$H$9+СВЦЭМ!$D$10+'СЕТ СН'!$H$6-'СЕТ СН'!$H$19</f>
        <v>1283.8569623500002</v>
      </c>
      <c r="X108" s="37">
        <f>SUMIFS(СВЦЭМ!$C$34:$C$777,СВЦЭМ!$A$34:$A$777,$A108,СВЦЭМ!$B$34:$B$777,X$83)+'СЕТ СН'!$H$9+СВЦЭМ!$D$10+'СЕТ СН'!$H$6-'СЕТ СН'!$H$19</f>
        <v>1354.2157396100001</v>
      </c>
      <c r="Y108" s="37">
        <f>SUMIFS(СВЦЭМ!$C$34:$C$777,СВЦЭМ!$A$34:$A$777,$A108,СВЦЭМ!$B$34:$B$777,Y$83)+'СЕТ СН'!$H$9+СВЦЭМ!$D$10+'СЕТ СН'!$H$6-'СЕТ СН'!$H$19</f>
        <v>1422.7710711099999</v>
      </c>
    </row>
    <row r="109" spans="1:25" ht="15.75" x14ac:dyDescent="0.2">
      <c r="A109" s="36">
        <f t="shared" si="2"/>
        <v>43095</v>
      </c>
      <c r="B109" s="37">
        <f>SUMIFS(СВЦЭМ!$C$34:$C$777,СВЦЭМ!$A$34:$A$777,$A109,СВЦЭМ!$B$34:$B$777,B$83)+'СЕТ СН'!$H$9+СВЦЭМ!$D$10+'СЕТ СН'!$H$6-'СЕТ СН'!$H$19</f>
        <v>1481.6908735800002</v>
      </c>
      <c r="C109" s="37">
        <f>SUMIFS(СВЦЭМ!$C$34:$C$777,СВЦЭМ!$A$34:$A$777,$A109,СВЦЭМ!$B$34:$B$777,C$83)+'СЕТ СН'!$H$9+СВЦЭМ!$D$10+'СЕТ СН'!$H$6-'СЕТ СН'!$H$19</f>
        <v>1518.56265437</v>
      </c>
      <c r="D109" s="37">
        <f>SUMIFS(СВЦЭМ!$C$34:$C$777,СВЦЭМ!$A$34:$A$777,$A109,СВЦЭМ!$B$34:$B$777,D$83)+'СЕТ СН'!$H$9+СВЦЭМ!$D$10+'СЕТ СН'!$H$6-'СЕТ СН'!$H$19</f>
        <v>1554.2556495200001</v>
      </c>
      <c r="E109" s="37">
        <f>SUMIFS(СВЦЭМ!$C$34:$C$777,СВЦЭМ!$A$34:$A$777,$A109,СВЦЭМ!$B$34:$B$777,E$83)+'СЕТ СН'!$H$9+СВЦЭМ!$D$10+'СЕТ СН'!$H$6-'СЕТ СН'!$H$19</f>
        <v>1557.5434210100002</v>
      </c>
      <c r="F109" s="37">
        <f>SUMIFS(СВЦЭМ!$C$34:$C$777,СВЦЭМ!$A$34:$A$777,$A109,СВЦЭМ!$B$34:$B$777,F$83)+'СЕТ СН'!$H$9+СВЦЭМ!$D$10+'СЕТ СН'!$H$6-'СЕТ СН'!$H$19</f>
        <v>1561.2780107100002</v>
      </c>
      <c r="G109" s="37">
        <f>SUMIFS(СВЦЭМ!$C$34:$C$777,СВЦЭМ!$A$34:$A$777,$A109,СВЦЭМ!$B$34:$B$777,G$83)+'СЕТ СН'!$H$9+СВЦЭМ!$D$10+'СЕТ СН'!$H$6-'СЕТ СН'!$H$19</f>
        <v>1551.6238302500001</v>
      </c>
      <c r="H109" s="37">
        <f>SUMIFS(СВЦЭМ!$C$34:$C$777,СВЦЭМ!$A$34:$A$777,$A109,СВЦЭМ!$B$34:$B$777,H$83)+'СЕТ СН'!$H$9+СВЦЭМ!$D$10+'СЕТ СН'!$H$6-'СЕТ СН'!$H$19</f>
        <v>1503.0450189000003</v>
      </c>
      <c r="I109" s="37">
        <f>SUMIFS(СВЦЭМ!$C$34:$C$777,СВЦЭМ!$A$34:$A$777,$A109,СВЦЭМ!$B$34:$B$777,I$83)+'СЕТ СН'!$H$9+СВЦЭМ!$D$10+'СЕТ СН'!$H$6-'СЕТ СН'!$H$19</f>
        <v>1422.6690762399999</v>
      </c>
      <c r="J109" s="37">
        <f>SUMIFS(СВЦЭМ!$C$34:$C$777,СВЦЭМ!$A$34:$A$777,$A109,СВЦЭМ!$B$34:$B$777,J$83)+'СЕТ СН'!$H$9+СВЦЭМ!$D$10+'СЕТ СН'!$H$6-'СЕТ СН'!$H$19</f>
        <v>1377.0647903500003</v>
      </c>
      <c r="K109" s="37">
        <f>SUMIFS(СВЦЭМ!$C$34:$C$777,СВЦЭМ!$A$34:$A$777,$A109,СВЦЭМ!$B$34:$B$777,K$83)+'СЕТ СН'!$H$9+СВЦЭМ!$D$10+'СЕТ СН'!$H$6-'СЕТ СН'!$H$19</f>
        <v>1303.5999237300002</v>
      </c>
      <c r="L109" s="37">
        <f>SUMIFS(СВЦЭМ!$C$34:$C$777,СВЦЭМ!$A$34:$A$777,$A109,СВЦЭМ!$B$34:$B$777,L$83)+'СЕТ СН'!$H$9+СВЦЭМ!$D$10+'СЕТ СН'!$H$6-'СЕТ СН'!$H$19</f>
        <v>1242.3939405800002</v>
      </c>
      <c r="M109" s="37">
        <f>SUMIFS(СВЦЭМ!$C$34:$C$777,СВЦЭМ!$A$34:$A$777,$A109,СВЦЭМ!$B$34:$B$777,M$83)+'СЕТ СН'!$H$9+СВЦЭМ!$D$10+'СЕТ СН'!$H$6-'СЕТ СН'!$H$19</f>
        <v>1236.0879697199998</v>
      </c>
      <c r="N109" s="37">
        <f>SUMIFS(СВЦЭМ!$C$34:$C$777,СВЦЭМ!$A$34:$A$777,$A109,СВЦЭМ!$B$34:$B$777,N$83)+'СЕТ СН'!$H$9+СВЦЭМ!$D$10+'СЕТ СН'!$H$6-'СЕТ СН'!$H$19</f>
        <v>1251.7947396999998</v>
      </c>
      <c r="O109" s="37">
        <f>SUMIFS(СВЦЭМ!$C$34:$C$777,СВЦЭМ!$A$34:$A$777,$A109,СВЦЭМ!$B$34:$B$777,O$83)+'СЕТ СН'!$H$9+СВЦЭМ!$D$10+'СЕТ СН'!$H$6-'СЕТ СН'!$H$19</f>
        <v>1260.5629055099998</v>
      </c>
      <c r="P109" s="37">
        <f>SUMIFS(СВЦЭМ!$C$34:$C$777,СВЦЭМ!$A$34:$A$777,$A109,СВЦЭМ!$B$34:$B$777,P$83)+'СЕТ СН'!$H$9+СВЦЭМ!$D$10+'СЕТ СН'!$H$6-'СЕТ СН'!$H$19</f>
        <v>1278.81645037</v>
      </c>
      <c r="Q109" s="37">
        <f>SUMIFS(СВЦЭМ!$C$34:$C$777,СВЦЭМ!$A$34:$A$777,$A109,СВЦЭМ!$B$34:$B$777,Q$83)+'СЕТ СН'!$H$9+СВЦЭМ!$D$10+'СЕТ СН'!$H$6-'СЕТ СН'!$H$19</f>
        <v>1280.65725488</v>
      </c>
      <c r="R109" s="37">
        <f>SUMIFS(СВЦЭМ!$C$34:$C$777,СВЦЭМ!$A$34:$A$777,$A109,СВЦЭМ!$B$34:$B$777,R$83)+'СЕТ СН'!$H$9+СВЦЭМ!$D$10+'СЕТ СН'!$H$6-'СЕТ СН'!$H$19</f>
        <v>1282.6133999899998</v>
      </c>
      <c r="S109" s="37">
        <f>SUMIFS(СВЦЭМ!$C$34:$C$777,СВЦЭМ!$A$34:$A$777,$A109,СВЦЭМ!$B$34:$B$777,S$83)+'СЕТ СН'!$H$9+СВЦЭМ!$D$10+'СЕТ СН'!$H$6-'СЕТ СН'!$H$19</f>
        <v>1250.3189592700001</v>
      </c>
      <c r="T109" s="37">
        <f>SUMIFS(СВЦЭМ!$C$34:$C$777,СВЦЭМ!$A$34:$A$777,$A109,СВЦЭМ!$B$34:$B$777,T$83)+'СЕТ СН'!$H$9+СВЦЭМ!$D$10+'СЕТ СН'!$H$6-'СЕТ СН'!$H$19</f>
        <v>1211.7973941099999</v>
      </c>
      <c r="U109" s="37">
        <f>SUMIFS(СВЦЭМ!$C$34:$C$777,СВЦЭМ!$A$34:$A$777,$A109,СВЦЭМ!$B$34:$B$777,U$83)+'СЕТ СН'!$H$9+СВЦЭМ!$D$10+'СЕТ СН'!$H$6-'СЕТ СН'!$H$19</f>
        <v>1215.9051968700001</v>
      </c>
      <c r="V109" s="37">
        <f>SUMIFS(СВЦЭМ!$C$34:$C$777,СВЦЭМ!$A$34:$A$777,$A109,СВЦЭМ!$B$34:$B$777,V$83)+'СЕТ СН'!$H$9+СВЦЭМ!$D$10+'СЕТ СН'!$H$6-'СЕТ СН'!$H$19</f>
        <v>1232.5835044099999</v>
      </c>
      <c r="W109" s="37">
        <f>SUMIFS(СВЦЭМ!$C$34:$C$777,СВЦЭМ!$A$34:$A$777,$A109,СВЦЭМ!$B$34:$B$777,W$83)+'СЕТ СН'!$H$9+СВЦЭМ!$D$10+'СЕТ СН'!$H$6-'СЕТ СН'!$H$19</f>
        <v>1287.72592007</v>
      </c>
      <c r="X109" s="37">
        <f>SUMIFS(СВЦЭМ!$C$34:$C$777,СВЦЭМ!$A$34:$A$777,$A109,СВЦЭМ!$B$34:$B$777,X$83)+'СЕТ СН'!$H$9+СВЦЭМ!$D$10+'СЕТ СН'!$H$6-'СЕТ СН'!$H$19</f>
        <v>1364.61680372</v>
      </c>
      <c r="Y109" s="37">
        <f>SUMIFS(СВЦЭМ!$C$34:$C$777,СВЦЭМ!$A$34:$A$777,$A109,СВЦЭМ!$B$34:$B$777,Y$83)+'СЕТ СН'!$H$9+СВЦЭМ!$D$10+'СЕТ СН'!$H$6-'СЕТ СН'!$H$19</f>
        <v>1430.8575791900003</v>
      </c>
    </row>
    <row r="110" spans="1:25" ht="15.75" x14ac:dyDescent="0.2">
      <c r="A110" s="36">
        <f t="shared" si="2"/>
        <v>43096</v>
      </c>
      <c r="B110" s="37">
        <f>SUMIFS(СВЦЭМ!$C$34:$C$777,СВЦЭМ!$A$34:$A$777,$A110,СВЦЭМ!$B$34:$B$777,B$83)+'СЕТ СН'!$H$9+СВЦЭМ!$D$10+'СЕТ СН'!$H$6-'СЕТ СН'!$H$19</f>
        <v>1481.5122746800002</v>
      </c>
      <c r="C110" s="37">
        <f>SUMIFS(СВЦЭМ!$C$34:$C$777,СВЦЭМ!$A$34:$A$777,$A110,СВЦЭМ!$B$34:$B$777,C$83)+'СЕТ СН'!$H$9+СВЦЭМ!$D$10+'СЕТ СН'!$H$6-'СЕТ СН'!$H$19</f>
        <v>1521.6603104000001</v>
      </c>
      <c r="D110" s="37">
        <f>SUMIFS(СВЦЭМ!$C$34:$C$777,СВЦЭМ!$A$34:$A$777,$A110,СВЦЭМ!$B$34:$B$777,D$83)+'СЕТ СН'!$H$9+СВЦЭМ!$D$10+'СЕТ СН'!$H$6-'СЕТ СН'!$H$19</f>
        <v>1561.6711847699999</v>
      </c>
      <c r="E110" s="37">
        <f>SUMIFS(СВЦЭМ!$C$34:$C$777,СВЦЭМ!$A$34:$A$777,$A110,СВЦЭМ!$B$34:$B$777,E$83)+'СЕТ СН'!$H$9+СВЦЭМ!$D$10+'СЕТ СН'!$H$6-'СЕТ СН'!$H$19</f>
        <v>1573.8807939500002</v>
      </c>
      <c r="F110" s="37">
        <f>SUMIFS(СВЦЭМ!$C$34:$C$777,СВЦЭМ!$A$34:$A$777,$A110,СВЦЭМ!$B$34:$B$777,F$83)+'СЕТ СН'!$H$9+СВЦЭМ!$D$10+'СЕТ СН'!$H$6-'СЕТ СН'!$H$19</f>
        <v>1573.5976960799999</v>
      </c>
      <c r="G110" s="37">
        <f>SUMIFS(СВЦЭМ!$C$34:$C$777,СВЦЭМ!$A$34:$A$777,$A110,СВЦЭМ!$B$34:$B$777,G$83)+'СЕТ СН'!$H$9+СВЦЭМ!$D$10+'СЕТ СН'!$H$6-'СЕТ СН'!$H$19</f>
        <v>1554.3986014699999</v>
      </c>
      <c r="H110" s="37">
        <f>SUMIFS(СВЦЭМ!$C$34:$C$777,СВЦЭМ!$A$34:$A$777,$A110,СВЦЭМ!$B$34:$B$777,H$83)+'СЕТ СН'!$H$9+СВЦЭМ!$D$10+'СЕТ СН'!$H$6-'СЕТ СН'!$H$19</f>
        <v>1495.7744741300003</v>
      </c>
      <c r="I110" s="37">
        <f>SUMIFS(СВЦЭМ!$C$34:$C$777,СВЦЭМ!$A$34:$A$777,$A110,СВЦЭМ!$B$34:$B$777,I$83)+'СЕТ СН'!$H$9+СВЦЭМ!$D$10+'СЕТ СН'!$H$6-'СЕТ СН'!$H$19</f>
        <v>1420.2580520000001</v>
      </c>
      <c r="J110" s="37">
        <f>SUMIFS(СВЦЭМ!$C$34:$C$777,СВЦЭМ!$A$34:$A$777,$A110,СВЦЭМ!$B$34:$B$777,J$83)+'СЕТ СН'!$H$9+СВЦЭМ!$D$10+'СЕТ СН'!$H$6-'СЕТ СН'!$H$19</f>
        <v>1367.5002334800001</v>
      </c>
      <c r="K110" s="37">
        <f>SUMIFS(СВЦЭМ!$C$34:$C$777,СВЦЭМ!$A$34:$A$777,$A110,СВЦЭМ!$B$34:$B$777,K$83)+'СЕТ СН'!$H$9+СВЦЭМ!$D$10+'СЕТ СН'!$H$6-'СЕТ СН'!$H$19</f>
        <v>1293.9593714100001</v>
      </c>
      <c r="L110" s="37">
        <f>SUMIFS(СВЦЭМ!$C$34:$C$777,СВЦЭМ!$A$34:$A$777,$A110,СВЦЭМ!$B$34:$B$777,L$83)+'СЕТ СН'!$H$9+СВЦЭМ!$D$10+'СЕТ СН'!$H$6-'СЕТ СН'!$H$19</f>
        <v>1238.5922427400001</v>
      </c>
      <c r="M110" s="37">
        <f>SUMIFS(СВЦЭМ!$C$34:$C$777,СВЦЭМ!$A$34:$A$777,$A110,СВЦЭМ!$B$34:$B$777,M$83)+'СЕТ СН'!$H$9+СВЦЭМ!$D$10+'СЕТ СН'!$H$6-'СЕТ СН'!$H$19</f>
        <v>1228.1243816400001</v>
      </c>
      <c r="N110" s="37">
        <f>SUMIFS(СВЦЭМ!$C$34:$C$777,СВЦЭМ!$A$34:$A$777,$A110,СВЦЭМ!$B$34:$B$777,N$83)+'СЕТ СН'!$H$9+СВЦЭМ!$D$10+'СЕТ СН'!$H$6-'СЕТ СН'!$H$19</f>
        <v>1232.2150405100001</v>
      </c>
      <c r="O110" s="37">
        <f>SUMIFS(СВЦЭМ!$C$34:$C$777,СВЦЭМ!$A$34:$A$777,$A110,СВЦЭМ!$B$34:$B$777,O$83)+'СЕТ СН'!$H$9+СВЦЭМ!$D$10+'СЕТ СН'!$H$6-'СЕТ СН'!$H$19</f>
        <v>1243.4162192499998</v>
      </c>
      <c r="P110" s="37">
        <f>SUMIFS(СВЦЭМ!$C$34:$C$777,СВЦЭМ!$A$34:$A$777,$A110,СВЦЭМ!$B$34:$B$777,P$83)+'СЕТ СН'!$H$9+СВЦЭМ!$D$10+'СЕТ СН'!$H$6-'СЕТ СН'!$H$19</f>
        <v>1261.1008636900001</v>
      </c>
      <c r="Q110" s="37">
        <f>SUMIFS(СВЦЭМ!$C$34:$C$777,СВЦЭМ!$A$34:$A$777,$A110,СВЦЭМ!$B$34:$B$777,Q$83)+'СЕТ СН'!$H$9+СВЦЭМ!$D$10+'СЕТ СН'!$H$6-'СЕТ СН'!$H$19</f>
        <v>1269.3611015699998</v>
      </c>
      <c r="R110" s="37">
        <f>SUMIFS(СВЦЭМ!$C$34:$C$777,СВЦЭМ!$A$34:$A$777,$A110,СВЦЭМ!$B$34:$B$777,R$83)+'СЕТ СН'!$H$9+СВЦЭМ!$D$10+'СЕТ СН'!$H$6-'СЕТ СН'!$H$19</f>
        <v>1267.3519868100002</v>
      </c>
      <c r="S110" s="37">
        <f>SUMIFS(СВЦЭМ!$C$34:$C$777,СВЦЭМ!$A$34:$A$777,$A110,СВЦЭМ!$B$34:$B$777,S$83)+'СЕТ СН'!$H$9+СВЦЭМ!$D$10+'СЕТ СН'!$H$6-'СЕТ СН'!$H$19</f>
        <v>1230.9632073399998</v>
      </c>
      <c r="T110" s="37">
        <f>SUMIFS(СВЦЭМ!$C$34:$C$777,СВЦЭМ!$A$34:$A$777,$A110,СВЦЭМ!$B$34:$B$777,T$83)+'СЕТ СН'!$H$9+СВЦЭМ!$D$10+'СЕТ СН'!$H$6-'СЕТ СН'!$H$19</f>
        <v>1204.80262292</v>
      </c>
      <c r="U110" s="37">
        <f>SUMIFS(СВЦЭМ!$C$34:$C$777,СВЦЭМ!$A$34:$A$777,$A110,СВЦЭМ!$B$34:$B$777,U$83)+'СЕТ СН'!$H$9+СВЦЭМ!$D$10+'СЕТ СН'!$H$6-'СЕТ СН'!$H$19</f>
        <v>1208.4159780099999</v>
      </c>
      <c r="V110" s="37">
        <f>SUMIFS(СВЦЭМ!$C$34:$C$777,СВЦЭМ!$A$34:$A$777,$A110,СВЦЭМ!$B$34:$B$777,V$83)+'СЕТ СН'!$H$9+СВЦЭМ!$D$10+'СЕТ СН'!$H$6-'СЕТ СН'!$H$19</f>
        <v>1218.7385956600001</v>
      </c>
      <c r="W110" s="37">
        <f>SUMIFS(СВЦЭМ!$C$34:$C$777,СВЦЭМ!$A$34:$A$777,$A110,СВЦЭМ!$B$34:$B$777,W$83)+'СЕТ СН'!$H$9+СВЦЭМ!$D$10+'СЕТ СН'!$H$6-'СЕТ СН'!$H$19</f>
        <v>1272.4063132699998</v>
      </c>
      <c r="X110" s="37">
        <f>SUMIFS(СВЦЭМ!$C$34:$C$777,СВЦЭМ!$A$34:$A$777,$A110,СВЦЭМ!$B$34:$B$777,X$83)+'СЕТ СН'!$H$9+СВЦЭМ!$D$10+'СЕТ СН'!$H$6-'СЕТ СН'!$H$19</f>
        <v>1338.2231417600001</v>
      </c>
      <c r="Y110" s="37">
        <f>SUMIFS(СВЦЭМ!$C$34:$C$777,СВЦЭМ!$A$34:$A$777,$A110,СВЦЭМ!$B$34:$B$777,Y$83)+'СЕТ СН'!$H$9+СВЦЭМ!$D$10+'СЕТ СН'!$H$6-'СЕТ СН'!$H$19</f>
        <v>1411.80002388</v>
      </c>
    </row>
    <row r="111" spans="1:25" ht="15.75" x14ac:dyDescent="0.2">
      <c r="A111" s="36">
        <f t="shared" si="2"/>
        <v>43097</v>
      </c>
      <c r="B111" s="37">
        <f>SUMIFS(СВЦЭМ!$C$34:$C$777,СВЦЭМ!$A$34:$A$777,$A111,СВЦЭМ!$B$34:$B$777,B$83)+'СЕТ СН'!$H$9+СВЦЭМ!$D$10+'СЕТ СН'!$H$6-'СЕТ СН'!$H$19</f>
        <v>1468.1032036699999</v>
      </c>
      <c r="C111" s="37">
        <f>SUMIFS(СВЦЭМ!$C$34:$C$777,СВЦЭМ!$A$34:$A$777,$A111,СВЦЭМ!$B$34:$B$777,C$83)+'СЕТ СН'!$H$9+СВЦЭМ!$D$10+'СЕТ СН'!$H$6-'СЕТ СН'!$H$19</f>
        <v>1474.9691036899999</v>
      </c>
      <c r="D111" s="37">
        <f>SUMIFS(СВЦЭМ!$C$34:$C$777,СВЦЭМ!$A$34:$A$777,$A111,СВЦЭМ!$B$34:$B$777,D$83)+'СЕТ СН'!$H$9+СВЦЭМ!$D$10+'СЕТ СН'!$H$6-'СЕТ СН'!$H$19</f>
        <v>1482.10285247</v>
      </c>
      <c r="E111" s="37">
        <f>SUMIFS(СВЦЭМ!$C$34:$C$777,СВЦЭМ!$A$34:$A$777,$A111,СВЦЭМ!$B$34:$B$777,E$83)+'СЕТ СН'!$H$9+СВЦЭМ!$D$10+'СЕТ СН'!$H$6-'СЕТ СН'!$H$19</f>
        <v>1481.56695231</v>
      </c>
      <c r="F111" s="37">
        <f>SUMIFS(СВЦЭМ!$C$34:$C$777,СВЦЭМ!$A$34:$A$777,$A111,СВЦЭМ!$B$34:$B$777,F$83)+'СЕТ СН'!$H$9+СВЦЭМ!$D$10+'СЕТ СН'!$H$6-'СЕТ СН'!$H$19</f>
        <v>1480.8118998700002</v>
      </c>
      <c r="G111" s="37">
        <f>SUMIFS(СВЦЭМ!$C$34:$C$777,СВЦЭМ!$A$34:$A$777,$A111,СВЦЭМ!$B$34:$B$777,G$83)+'СЕТ СН'!$H$9+СВЦЭМ!$D$10+'СЕТ СН'!$H$6-'СЕТ СН'!$H$19</f>
        <v>1487.08324696</v>
      </c>
      <c r="H111" s="37">
        <f>SUMIFS(СВЦЭМ!$C$34:$C$777,СВЦЭМ!$A$34:$A$777,$A111,СВЦЭМ!$B$34:$B$777,H$83)+'СЕТ СН'!$H$9+СВЦЭМ!$D$10+'СЕТ СН'!$H$6-'СЕТ СН'!$H$19</f>
        <v>1476.0948133699999</v>
      </c>
      <c r="I111" s="37">
        <f>SUMIFS(СВЦЭМ!$C$34:$C$777,СВЦЭМ!$A$34:$A$777,$A111,СВЦЭМ!$B$34:$B$777,I$83)+'СЕТ СН'!$H$9+СВЦЭМ!$D$10+'СЕТ СН'!$H$6-'СЕТ СН'!$H$19</f>
        <v>1395.9537464200002</v>
      </c>
      <c r="J111" s="37">
        <f>SUMIFS(СВЦЭМ!$C$34:$C$777,СВЦЭМ!$A$34:$A$777,$A111,СВЦЭМ!$B$34:$B$777,J$83)+'СЕТ СН'!$H$9+СВЦЭМ!$D$10+'СЕТ СН'!$H$6-'СЕТ СН'!$H$19</f>
        <v>1338.9061293</v>
      </c>
      <c r="K111" s="37">
        <f>SUMIFS(СВЦЭМ!$C$34:$C$777,СВЦЭМ!$A$34:$A$777,$A111,СВЦЭМ!$B$34:$B$777,K$83)+'СЕТ СН'!$H$9+СВЦЭМ!$D$10+'СЕТ СН'!$H$6-'СЕТ СН'!$H$19</f>
        <v>1280.0770430399998</v>
      </c>
      <c r="L111" s="37">
        <f>SUMIFS(СВЦЭМ!$C$34:$C$777,СВЦЭМ!$A$34:$A$777,$A111,СВЦЭМ!$B$34:$B$777,L$83)+'СЕТ СН'!$H$9+СВЦЭМ!$D$10+'СЕТ СН'!$H$6-'СЕТ СН'!$H$19</f>
        <v>1270.3934913399999</v>
      </c>
      <c r="M111" s="37">
        <f>SUMIFS(СВЦЭМ!$C$34:$C$777,СВЦЭМ!$A$34:$A$777,$A111,СВЦЭМ!$B$34:$B$777,M$83)+'СЕТ СН'!$H$9+СВЦЭМ!$D$10+'СЕТ СН'!$H$6-'СЕТ СН'!$H$19</f>
        <v>1283.5324928200002</v>
      </c>
      <c r="N111" s="37">
        <f>SUMIFS(СВЦЭМ!$C$34:$C$777,СВЦЭМ!$A$34:$A$777,$A111,СВЦЭМ!$B$34:$B$777,N$83)+'СЕТ СН'!$H$9+СВЦЭМ!$D$10+'СЕТ СН'!$H$6-'СЕТ СН'!$H$19</f>
        <v>1300.9195563200001</v>
      </c>
      <c r="O111" s="37">
        <f>SUMIFS(СВЦЭМ!$C$34:$C$777,СВЦЭМ!$A$34:$A$777,$A111,СВЦЭМ!$B$34:$B$777,O$83)+'СЕТ СН'!$H$9+СВЦЭМ!$D$10+'СЕТ СН'!$H$6-'СЕТ СН'!$H$19</f>
        <v>1312.3893288600002</v>
      </c>
      <c r="P111" s="37">
        <f>SUMIFS(СВЦЭМ!$C$34:$C$777,СВЦЭМ!$A$34:$A$777,$A111,СВЦЭМ!$B$34:$B$777,P$83)+'СЕТ СН'!$H$9+СВЦЭМ!$D$10+'СЕТ СН'!$H$6-'СЕТ СН'!$H$19</f>
        <v>1317.5179568399999</v>
      </c>
      <c r="Q111" s="37">
        <f>SUMIFS(СВЦЭМ!$C$34:$C$777,СВЦЭМ!$A$34:$A$777,$A111,СВЦЭМ!$B$34:$B$777,Q$83)+'СЕТ СН'!$H$9+СВЦЭМ!$D$10+'СЕТ СН'!$H$6-'СЕТ СН'!$H$19</f>
        <v>1328.0500931500001</v>
      </c>
      <c r="R111" s="37">
        <f>SUMIFS(СВЦЭМ!$C$34:$C$777,СВЦЭМ!$A$34:$A$777,$A111,СВЦЭМ!$B$34:$B$777,R$83)+'СЕТ СН'!$H$9+СВЦЭМ!$D$10+'СЕТ СН'!$H$6-'СЕТ СН'!$H$19</f>
        <v>1338.7435331800002</v>
      </c>
      <c r="S111" s="37">
        <f>SUMIFS(СВЦЭМ!$C$34:$C$777,СВЦЭМ!$A$34:$A$777,$A111,СВЦЭМ!$B$34:$B$777,S$83)+'СЕТ СН'!$H$9+СВЦЭМ!$D$10+'СЕТ СН'!$H$6-'СЕТ СН'!$H$19</f>
        <v>1327.1144913799999</v>
      </c>
      <c r="T111" s="37">
        <f>SUMIFS(СВЦЭМ!$C$34:$C$777,СВЦЭМ!$A$34:$A$777,$A111,СВЦЭМ!$B$34:$B$777,T$83)+'СЕТ СН'!$H$9+СВЦЭМ!$D$10+'СЕТ СН'!$H$6-'СЕТ СН'!$H$19</f>
        <v>1323.3596738000001</v>
      </c>
      <c r="U111" s="37">
        <f>SUMIFS(СВЦЭМ!$C$34:$C$777,СВЦЭМ!$A$34:$A$777,$A111,СВЦЭМ!$B$34:$B$777,U$83)+'СЕТ СН'!$H$9+СВЦЭМ!$D$10+'СЕТ СН'!$H$6-'СЕТ СН'!$H$19</f>
        <v>1322.6390038200002</v>
      </c>
      <c r="V111" s="37">
        <f>SUMIFS(СВЦЭМ!$C$34:$C$777,СВЦЭМ!$A$34:$A$777,$A111,СВЦЭМ!$B$34:$B$777,V$83)+'СЕТ СН'!$H$9+СВЦЭМ!$D$10+'СЕТ СН'!$H$6-'СЕТ СН'!$H$19</f>
        <v>1307.3591926499998</v>
      </c>
      <c r="W111" s="37">
        <f>SUMIFS(СВЦЭМ!$C$34:$C$777,СВЦЭМ!$A$34:$A$777,$A111,СВЦЭМ!$B$34:$B$777,W$83)+'СЕТ СН'!$H$9+СВЦЭМ!$D$10+'СЕТ СН'!$H$6-'СЕТ СН'!$H$19</f>
        <v>1309.9580932200001</v>
      </c>
      <c r="X111" s="37">
        <f>SUMIFS(СВЦЭМ!$C$34:$C$777,СВЦЭМ!$A$34:$A$777,$A111,СВЦЭМ!$B$34:$B$777,X$83)+'СЕТ СН'!$H$9+СВЦЭМ!$D$10+'СЕТ СН'!$H$6-'СЕТ СН'!$H$19</f>
        <v>1273.3278807299998</v>
      </c>
      <c r="Y111" s="37">
        <f>SUMIFS(СВЦЭМ!$C$34:$C$777,СВЦЭМ!$A$34:$A$777,$A111,СВЦЭМ!$B$34:$B$777,Y$83)+'СЕТ СН'!$H$9+СВЦЭМ!$D$10+'СЕТ СН'!$H$6-'СЕТ СН'!$H$19</f>
        <v>1329.1715239600003</v>
      </c>
    </row>
    <row r="112" spans="1:25" ht="15.75" x14ac:dyDescent="0.2">
      <c r="A112" s="36">
        <f t="shared" si="2"/>
        <v>43098</v>
      </c>
      <c r="B112" s="37">
        <f>SUMIFS(СВЦЭМ!$C$34:$C$777,СВЦЭМ!$A$34:$A$777,$A112,СВЦЭМ!$B$34:$B$777,B$83)+'СЕТ СН'!$H$9+СВЦЭМ!$D$10+'СЕТ СН'!$H$6-'СЕТ СН'!$H$19</f>
        <v>1416.44616567</v>
      </c>
      <c r="C112" s="37">
        <f>SUMIFS(СВЦЭМ!$C$34:$C$777,СВЦЭМ!$A$34:$A$777,$A112,СВЦЭМ!$B$34:$B$777,C$83)+'СЕТ СН'!$H$9+СВЦЭМ!$D$10+'СЕТ СН'!$H$6-'СЕТ СН'!$H$19</f>
        <v>1459.3878238800003</v>
      </c>
      <c r="D112" s="37">
        <f>SUMIFS(СВЦЭМ!$C$34:$C$777,СВЦЭМ!$A$34:$A$777,$A112,СВЦЭМ!$B$34:$B$777,D$83)+'СЕТ СН'!$H$9+СВЦЭМ!$D$10+'СЕТ СН'!$H$6-'СЕТ СН'!$H$19</f>
        <v>1478.7235400600002</v>
      </c>
      <c r="E112" s="37">
        <f>SUMIFS(СВЦЭМ!$C$34:$C$777,СВЦЭМ!$A$34:$A$777,$A112,СВЦЭМ!$B$34:$B$777,E$83)+'СЕТ СН'!$H$9+СВЦЭМ!$D$10+'СЕТ СН'!$H$6-'СЕТ СН'!$H$19</f>
        <v>1475.9502963300001</v>
      </c>
      <c r="F112" s="37">
        <f>SUMIFS(СВЦЭМ!$C$34:$C$777,СВЦЭМ!$A$34:$A$777,$A112,СВЦЭМ!$B$34:$B$777,F$83)+'СЕТ СН'!$H$9+СВЦЭМ!$D$10+'СЕТ СН'!$H$6-'СЕТ СН'!$H$19</f>
        <v>1474.84060516</v>
      </c>
      <c r="G112" s="37">
        <f>SUMIFS(СВЦЭМ!$C$34:$C$777,СВЦЭМ!$A$34:$A$777,$A112,СВЦЭМ!$B$34:$B$777,G$83)+'СЕТ СН'!$H$9+СВЦЭМ!$D$10+'СЕТ СН'!$H$6-'СЕТ СН'!$H$19</f>
        <v>1478.9306836700002</v>
      </c>
      <c r="H112" s="37">
        <f>SUMIFS(СВЦЭМ!$C$34:$C$777,СВЦЭМ!$A$34:$A$777,$A112,СВЦЭМ!$B$34:$B$777,H$83)+'СЕТ СН'!$H$9+СВЦЭМ!$D$10+'СЕТ СН'!$H$6-'СЕТ СН'!$H$19</f>
        <v>1442.6089846600003</v>
      </c>
      <c r="I112" s="37">
        <f>SUMIFS(СВЦЭМ!$C$34:$C$777,СВЦЭМ!$A$34:$A$777,$A112,СВЦЭМ!$B$34:$B$777,I$83)+'СЕТ СН'!$H$9+СВЦЭМ!$D$10+'СЕТ СН'!$H$6-'СЕТ СН'!$H$19</f>
        <v>1374.8662934200001</v>
      </c>
      <c r="J112" s="37">
        <f>SUMIFS(СВЦЭМ!$C$34:$C$777,СВЦЭМ!$A$34:$A$777,$A112,СВЦЭМ!$B$34:$B$777,J$83)+'СЕТ СН'!$H$9+СВЦЭМ!$D$10+'СЕТ СН'!$H$6-'СЕТ СН'!$H$19</f>
        <v>1319.21214973</v>
      </c>
      <c r="K112" s="37">
        <f>SUMIFS(СВЦЭМ!$C$34:$C$777,СВЦЭМ!$A$34:$A$777,$A112,СВЦЭМ!$B$34:$B$777,K$83)+'СЕТ СН'!$H$9+СВЦЭМ!$D$10+'СЕТ СН'!$H$6-'СЕТ СН'!$H$19</f>
        <v>1269.65735559</v>
      </c>
      <c r="L112" s="37">
        <f>SUMIFS(СВЦЭМ!$C$34:$C$777,СВЦЭМ!$A$34:$A$777,$A112,СВЦЭМ!$B$34:$B$777,L$83)+'СЕТ СН'!$H$9+СВЦЭМ!$D$10+'СЕТ СН'!$H$6-'СЕТ СН'!$H$19</f>
        <v>1267.6924050600001</v>
      </c>
      <c r="M112" s="37">
        <f>SUMIFS(СВЦЭМ!$C$34:$C$777,СВЦЭМ!$A$34:$A$777,$A112,СВЦЭМ!$B$34:$B$777,M$83)+'СЕТ СН'!$H$9+СВЦЭМ!$D$10+'СЕТ СН'!$H$6-'СЕТ СН'!$H$19</f>
        <v>1281.0898465099999</v>
      </c>
      <c r="N112" s="37">
        <f>SUMIFS(СВЦЭМ!$C$34:$C$777,СВЦЭМ!$A$34:$A$777,$A112,СВЦЭМ!$B$34:$B$777,N$83)+'СЕТ СН'!$H$9+СВЦЭМ!$D$10+'СЕТ СН'!$H$6-'СЕТ СН'!$H$19</f>
        <v>1298.6388445000002</v>
      </c>
      <c r="O112" s="37">
        <f>SUMIFS(СВЦЭМ!$C$34:$C$777,СВЦЭМ!$A$34:$A$777,$A112,СВЦЭМ!$B$34:$B$777,O$83)+'СЕТ СН'!$H$9+СВЦЭМ!$D$10+'СЕТ СН'!$H$6-'СЕТ СН'!$H$19</f>
        <v>1297.6498347100001</v>
      </c>
      <c r="P112" s="37">
        <f>SUMIFS(СВЦЭМ!$C$34:$C$777,СВЦЭМ!$A$34:$A$777,$A112,СВЦЭМ!$B$34:$B$777,P$83)+'СЕТ СН'!$H$9+СВЦЭМ!$D$10+'СЕТ СН'!$H$6-'СЕТ СН'!$H$19</f>
        <v>1297.6242518200002</v>
      </c>
      <c r="Q112" s="37">
        <f>SUMIFS(СВЦЭМ!$C$34:$C$777,СВЦЭМ!$A$34:$A$777,$A112,СВЦЭМ!$B$34:$B$777,Q$83)+'СЕТ СН'!$H$9+СВЦЭМ!$D$10+'СЕТ СН'!$H$6-'СЕТ СН'!$H$19</f>
        <v>1304.6986364200002</v>
      </c>
      <c r="R112" s="37">
        <f>SUMIFS(СВЦЭМ!$C$34:$C$777,СВЦЭМ!$A$34:$A$777,$A112,СВЦЭМ!$B$34:$B$777,R$83)+'СЕТ СН'!$H$9+СВЦЭМ!$D$10+'СЕТ СН'!$H$6-'СЕТ СН'!$H$19</f>
        <v>1311.73834218</v>
      </c>
      <c r="S112" s="37">
        <f>SUMIFS(СВЦЭМ!$C$34:$C$777,СВЦЭМ!$A$34:$A$777,$A112,СВЦЭМ!$B$34:$B$777,S$83)+'СЕТ СН'!$H$9+СВЦЭМ!$D$10+'СЕТ СН'!$H$6-'СЕТ СН'!$H$19</f>
        <v>1293.9681333600001</v>
      </c>
      <c r="T112" s="37">
        <f>SUMIFS(СВЦЭМ!$C$34:$C$777,СВЦЭМ!$A$34:$A$777,$A112,СВЦЭМ!$B$34:$B$777,T$83)+'СЕТ СН'!$H$9+СВЦЭМ!$D$10+'СЕТ СН'!$H$6-'СЕТ СН'!$H$19</f>
        <v>1284.3465633000001</v>
      </c>
      <c r="U112" s="37">
        <f>SUMIFS(СВЦЭМ!$C$34:$C$777,СВЦЭМ!$A$34:$A$777,$A112,СВЦЭМ!$B$34:$B$777,U$83)+'СЕТ СН'!$H$9+СВЦЭМ!$D$10+'СЕТ СН'!$H$6-'СЕТ СН'!$H$19</f>
        <v>1289.42924103</v>
      </c>
      <c r="V112" s="37">
        <f>SUMIFS(СВЦЭМ!$C$34:$C$777,СВЦЭМ!$A$34:$A$777,$A112,СВЦЭМ!$B$34:$B$777,V$83)+'СЕТ СН'!$H$9+СВЦЭМ!$D$10+'СЕТ СН'!$H$6-'СЕТ СН'!$H$19</f>
        <v>1272.36472959</v>
      </c>
      <c r="W112" s="37">
        <f>SUMIFS(СВЦЭМ!$C$34:$C$777,СВЦЭМ!$A$34:$A$777,$A112,СВЦЭМ!$B$34:$B$777,W$83)+'СЕТ СН'!$H$9+СВЦЭМ!$D$10+'СЕТ СН'!$H$6-'СЕТ СН'!$H$19</f>
        <v>1291.6724277799999</v>
      </c>
      <c r="X112" s="37">
        <f>SUMIFS(СВЦЭМ!$C$34:$C$777,СВЦЭМ!$A$34:$A$777,$A112,СВЦЭМ!$B$34:$B$777,X$83)+'СЕТ СН'!$H$9+СВЦЭМ!$D$10+'СЕТ СН'!$H$6-'СЕТ СН'!$H$19</f>
        <v>1318.7927046</v>
      </c>
      <c r="Y112" s="37">
        <f>SUMIFS(СВЦЭМ!$C$34:$C$777,СВЦЭМ!$A$34:$A$777,$A112,СВЦЭМ!$B$34:$B$777,Y$83)+'СЕТ СН'!$H$9+СВЦЭМ!$D$10+'СЕТ СН'!$H$6-'СЕТ СН'!$H$19</f>
        <v>1373.3674482500001</v>
      </c>
    </row>
    <row r="113" spans="1:27" ht="15.75" x14ac:dyDescent="0.2">
      <c r="A113" s="36">
        <f t="shared" si="2"/>
        <v>43099</v>
      </c>
      <c r="B113" s="37">
        <f>SUMIFS(СВЦЭМ!$C$34:$C$777,СВЦЭМ!$A$34:$A$777,$A113,СВЦЭМ!$B$34:$B$777,B$83)+'СЕТ СН'!$H$9+СВЦЭМ!$D$10+'СЕТ СН'!$H$6-'СЕТ СН'!$H$19</f>
        <v>1384.53445216</v>
      </c>
      <c r="C113" s="37">
        <f>SUMIFS(СВЦЭМ!$C$34:$C$777,СВЦЭМ!$A$34:$A$777,$A113,СВЦЭМ!$B$34:$B$777,C$83)+'СЕТ СН'!$H$9+СВЦЭМ!$D$10+'СЕТ СН'!$H$6-'СЕТ СН'!$H$19</f>
        <v>1431.75464083</v>
      </c>
      <c r="D113" s="37">
        <f>SUMIFS(СВЦЭМ!$C$34:$C$777,СВЦЭМ!$A$34:$A$777,$A113,СВЦЭМ!$B$34:$B$777,D$83)+'СЕТ СН'!$H$9+СВЦЭМ!$D$10+'СЕТ СН'!$H$6-'СЕТ СН'!$H$19</f>
        <v>1462.99614311</v>
      </c>
      <c r="E113" s="37">
        <f>SUMIFS(СВЦЭМ!$C$34:$C$777,СВЦЭМ!$A$34:$A$777,$A113,СВЦЭМ!$B$34:$B$777,E$83)+'СЕТ СН'!$H$9+СВЦЭМ!$D$10+'СЕТ СН'!$H$6-'СЕТ СН'!$H$19</f>
        <v>1470.5754919700003</v>
      </c>
      <c r="F113" s="37">
        <f>SUMIFS(СВЦЭМ!$C$34:$C$777,СВЦЭМ!$A$34:$A$777,$A113,СВЦЭМ!$B$34:$B$777,F$83)+'СЕТ СН'!$H$9+СВЦЭМ!$D$10+'СЕТ СН'!$H$6-'СЕТ СН'!$H$19</f>
        <v>1470.2391884399999</v>
      </c>
      <c r="G113" s="37">
        <f>SUMIFS(СВЦЭМ!$C$34:$C$777,СВЦЭМ!$A$34:$A$777,$A113,СВЦЭМ!$B$34:$B$777,G$83)+'СЕТ СН'!$H$9+СВЦЭМ!$D$10+'СЕТ СН'!$H$6-'СЕТ СН'!$H$19</f>
        <v>1467.0029013000003</v>
      </c>
      <c r="H113" s="37">
        <f>SUMIFS(СВЦЭМ!$C$34:$C$777,СВЦЭМ!$A$34:$A$777,$A113,СВЦЭМ!$B$34:$B$777,H$83)+'СЕТ СН'!$H$9+СВЦЭМ!$D$10+'СЕТ СН'!$H$6-'СЕТ СН'!$H$19</f>
        <v>1451.3397949</v>
      </c>
      <c r="I113" s="37">
        <f>SUMIFS(СВЦЭМ!$C$34:$C$777,СВЦЭМ!$A$34:$A$777,$A113,СВЦЭМ!$B$34:$B$777,I$83)+'СЕТ СН'!$H$9+СВЦЭМ!$D$10+'СЕТ СН'!$H$6-'СЕТ СН'!$H$19</f>
        <v>1403.57635613</v>
      </c>
      <c r="J113" s="37">
        <f>SUMIFS(СВЦЭМ!$C$34:$C$777,СВЦЭМ!$A$34:$A$777,$A113,СВЦЭМ!$B$34:$B$777,J$83)+'СЕТ СН'!$H$9+СВЦЭМ!$D$10+'СЕТ СН'!$H$6-'СЕТ СН'!$H$19</f>
        <v>1338.0181566300002</v>
      </c>
      <c r="K113" s="37">
        <f>SUMIFS(СВЦЭМ!$C$34:$C$777,СВЦЭМ!$A$34:$A$777,$A113,СВЦЭМ!$B$34:$B$777,K$83)+'СЕТ СН'!$H$9+СВЦЭМ!$D$10+'СЕТ СН'!$H$6-'СЕТ СН'!$H$19</f>
        <v>1268.3445636699998</v>
      </c>
      <c r="L113" s="37">
        <f>SUMIFS(СВЦЭМ!$C$34:$C$777,СВЦЭМ!$A$34:$A$777,$A113,СВЦЭМ!$B$34:$B$777,L$83)+'СЕТ СН'!$H$9+СВЦЭМ!$D$10+'СЕТ СН'!$H$6-'СЕТ СН'!$H$19</f>
        <v>1255.89363177</v>
      </c>
      <c r="M113" s="37">
        <f>SUMIFS(СВЦЭМ!$C$34:$C$777,СВЦЭМ!$A$34:$A$777,$A113,СВЦЭМ!$B$34:$B$777,M$83)+'СЕТ СН'!$H$9+СВЦЭМ!$D$10+'СЕТ СН'!$H$6-'СЕТ СН'!$H$19</f>
        <v>1265.5091180999998</v>
      </c>
      <c r="N113" s="37">
        <f>SUMIFS(СВЦЭМ!$C$34:$C$777,СВЦЭМ!$A$34:$A$777,$A113,СВЦЭМ!$B$34:$B$777,N$83)+'СЕТ СН'!$H$9+СВЦЭМ!$D$10+'СЕТ СН'!$H$6-'СЕТ СН'!$H$19</f>
        <v>1276.93525735</v>
      </c>
      <c r="O113" s="37">
        <f>SUMIFS(СВЦЭМ!$C$34:$C$777,СВЦЭМ!$A$34:$A$777,$A113,СВЦЭМ!$B$34:$B$777,O$83)+'СЕТ СН'!$H$9+СВЦЭМ!$D$10+'СЕТ СН'!$H$6-'СЕТ СН'!$H$19</f>
        <v>1286.51015061</v>
      </c>
      <c r="P113" s="37">
        <f>SUMIFS(СВЦЭМ!$C$34:$C$777,СВЦЭМ!$A$34:$A$777,$A113,СВЦЭМ!$B$34:$B$777,P$83)+'СЕТ СН'!$H$9+СВЦЭМ!$D$10+'СЕТ СН'!$H$6-'СЕТ СН'!$H$19</f>
        <v>1288.6430428399999</v>
      </c>
      <c r="Q113" s="37">
        <f>SUMIFS(СВЦЭМ!$C$34:$C$777,СВЦЭМ!$A$34:$A$777,$A113,СВЦЭМ!$B$34:$B$777,Q$83)+'СЕТ СН'!$H$9+СВЦЭМ!$D$10+'СЕТ СН'!$H$6-'СЕТ СН'!$H$19</f>
        <v>1301.00554986</v>
      </c>
      <c r="R113" s="37">
        <f>SUMIFS(СВЦЭМ!$C$34:$C$777,СВЦЭМ!$A$34:$A$777,$A113,СВЦЭМ!$B$34:$B$777,R$83)+'СЕТ СН'!$H$9+СВЦЭМ!$D$10+'СЕТ СН'!$H$6-'СЕТ СН'!$H$19</f>
        <v>1298.8293779700002</v>
      </c>
      <c r="S113" s="37">
        <f>SUMIFS(СВЦЭМ!$C$34:$C$777,СВЦЭМ!$A$34:$A$777,$A113,СВЦЭМ!$B$34:$B$777,S$83)+'СЕТ СН'!$H$9+СВЦЭМ!$D$10+'СЕТ СН'!$H$6-'СЕТ СН'!$H$19</f>
        <v>1274.5211935299999</v>
      </c>
      <c r="T113" s="37">
        <f>SUMIFS(СВЦЭМ!$C$34:$C$777,СВЦЭМ!$A$34:$A$777,$A113,СВЦЭМ!$B$34:$B$777,T$83)+'СЕТ СН'!$H$9+СВЦЭМ!$D$10+'СЕТ СН'!$H$6-'СЕТ СН'!$H$19</f>
        <v>1268.9759371700002</v>
      </c>
      <c r="U113" s="37">
        <f>SUMIFS(СВЦЭМ!$C$34:$C$777,СВЦЭМ!$A$34:$A$777,$A113,СВЦЭМ!$B$34:$B$777,U$83)+'СЕТ СН'!$H$9+СВЦЭМ!$D$10+'СЕТ СН'!$H$6-'СЕТ СН'!$H$19</f>
        <v>1268.2972114300001</v>
      </c>
      <c r="V113" s="37">
        <f>SUMIFS(СВЦЭМ!$C$34:$C$777,СВЦЭМ!$A$34:$A$777,$A113,СВЦЭМ!$B$34:$B$777,V$83)+'СЕТ СН'!$H$9+СВЦЭМ!$D$10+'СЕТ СН'!$H$6-'СЕТ СН'!$H$19</f>
        <v>1248.71831587</v>
      </c>
      <c r="W113" s="37">
        <f>SUMIFS(СВЦЭМ!$C$34:$C$777,СВЦЭМ!$A$34:$A$777,$A113,СВЦЭМ!$B$34:$B$777,W$83)+'СЕТ СН'!$H$9+СВЦЭМ!$D$10+'СЕТ СН'!$H$6-'СЕТ СН'!$H$19</f>
        <v>1266.5671445600001</v>
      </c>
      <c r="X113" s="37">
        <f>SUMIFS(СВЦЭМ!$C$34:$C$777,СВЦЭМ!$A$34:$A$777,$A113,СВЦЭМ!$B$34:$B$777,X$83)+'СЕТ СН'!$H$9+СВЦЭМ!$D$10+'СЕТ СН'!$H$6-'СЕТ СН'!$H$19</f>
        <v>1294.5309554300002</v>
      </c>
      <c r="Y113" s="37">
        <f>SUMIFS(СВЦЭМ!$C$34:$C$777,СВЦЭМ!$A$34:$A$777,$A113,СВЦЭМ!$B$34:$B$777,Y$83)+'СЕТ СН'!$H$9+СВЦЭМ!$D$10+'СЕТ СН'!$H$6-'СЕТ СН'!$H$19</f>
        <v>1374.3229852899999</v>
      </c>
      <c r="AA113" s="38"/>
    </row>
    <row r="114" spans="1:27" ht="15.75" x14ac:dyDescent="0.2">
      <c r="A114" s="36">
        <f t="shared" si="2"/>
        <v>43100</v>
      </c>
      <c r="B114" s="37">
        <f>SUMIFS(СВЦЭМ!$C$34:$C$777,СВЦЭМ!$A$34:$A$777,$A114,СВЦЭМ!$B$34:$B$777,B$83)+'СЕТ СН'!$H$9+СВЦЭМ!$D$10+'СЕТ СН'!$H$6-'СЕТ СН'!$H$19</f>
        <v>1421.0820840400002</v>
      </c>
      <c r="C114" s="37">
        <f>SUMIFS(СВЦЭМ!$C$34:$C$777,СВЦЭМ!$A$34:$A$777,$A114,СВЦЭМ!$B$34:$B$777,C$83)+'СЕТ СН'!$H$9+СВЦЭМ!$D$10+'СЕТ СН'!$H$6-'СЕТ СН'!$H$19</f>
        <v>1450.52072877</v>
      </c>
      <c r="D114" s="37">
        <f>SUMIFS(СВЦЭМ!$C$34:$C$777,СВЦЭМ!$A$34:$A$777,$A114,СВЦЭМ!$B$34:$B$777,D$83)+'СЕТ СН'!$H$9+СВЦЭМ!$D$10+'СЕТ СН'!$H$6-'СЕТ СН'!$H$19</f>
        <v>1471.6195790699999</v>
      </c>
      <c r="E114" s="37">
        <f>SUMIFS(СВЦЭМ!$C$34:$C$777,СВЦЭМ!$A$34:$A$777,$A114,СВЦЭМ!$B$34:$B$777,E$83)+'СЕТ СН'!$H$9+СВЦЭМ!$D$10+'СЕТ СН'!$H$6-'СЕТ СН'!$H$19</f>
        <v>1465.0867365300001</v>
      </c>
      <c r="F114" s="37">
        <f>SUMIFS(СВЦЭМ!$C$34:$C$777,СВЦЭМ!$A$34:$A$777,$A114,СВЦЭМ!$B$34:$B$777,F$83)+'СЕТ СН'!$H$9+СВЦЭМ!$D$10+'СЕТ СН'!$H$6-'СЕТ СН'!$H$19</f>
        <v>1462.8673251499999</v>
      </c>
      <c r="G114" s="37">
        <f>SUMIFS(СВЦЭМ!$C$34:$C$777,СВЦЭМ!$A$34:$A$777,$A114,СВЦЭМ!$B$34:$B$777,G$83)+'СЕТ СН'!$H$9+СВЦЭМ!$D$10+'СЕТ СН'!$H$6-'СЕТ СН'!$H$19</f>
        <v>1463.6552084</v>
      </c>
      <c r="H114" s="37">
        <f>SUMIFS(СВЦЭМ!$C$34:$C$777,СВЦЭМ!$A$34:$A$777,$A114,СВЦЭМ!$B$34:$B$777,H$83)+'СЕТ СН'!$H$9+СВЦЭМ!$D$10+'СЕТ СН'!$H$6-'СЕТ СН'!$H$19</f>
        <v>1469.0222929500001</v>
      </c>
      <c r="I114" s="37">
        <f>SUMIFS(СВЦЭМ!$C$34:$C$777,СВЦЭМ!$A$34:$A$777,$A114,СВЦЭМ!$B$34:$B$777,I$83)+'СЕТ СН'!$H$9+СВЦЭМ!$D$10+'СЕТ СН'!$H$6-'СЕТ СН'!$H$19</f>
        <v>1437.1204341100001</v>
      </c>
      <c r="J114" s="37">
        <f>SUMIFS(СВЦЭМ!$C$34:$C$777,СВЦЭМ!$A$34:$A$777,$A114,СВЦЭМ!$B$34:$B$777,J$83)+'СЕТ СН'!$H$9+СВЦЭМ!$D$10+'СЕТ СН'!$H$6-'СЕТ СН'!$H$19</f>
        <v>1378.2252957999999</v>
      </c>
      <c r="K114" s="37">
        <f>SUMIFS(СВЦЭМ!$C$34:$C$777,СВЦЭМ!$A$34:$A$777,$A114,СВЦЭМ!$B$34:$B$777,K$83)+'СЕТ СН'!$H$9+СВЦЭМ!$D$10+'СЕТ СН'!$H$6-'СЕТ СН'!$H$19</f>
        <v>1313.2848239200002</v>
      </c>
      <c r="L114" s="37">
        <f>SUMIFS(СВЦЭМ!$C$34:$C$777,СВЦЭМ!$A$34:$A$777,$A114,СВЦЭМ!$B$34:$B$777,L$83)+'СЕТ СН'!$H$9+СВЦЭМ!$D$10+'СЕТ СН'!$H$6-'СЕТ СН'!$H$19</f>
        <v>1288.6732152700001</v>
      </c>
      <c r="M114" s="37">
        <f>SUMIFS(СВЦЭМ!$C$34:$C$777,СВЦЭМ!$A$34:$A$777,$A114,СВЦЭМ!$B$34:$B$777,M$83)+'СЕТ СН'!$H$9+СВЦЭМ!$D$10+'СЕТ СН'!$H$6-'СЕТ СН'!$H$19</f>
        <v>1288.1393159200002</v>
      </c>
      <c r="N114" s="37">
        <f>SUMIFS(СВЦЭМ!$C$34:$C$777,СВЦЭМ!$A$34:$A$777,$A114,СВЦЭМ!$B$34:$B$777,N$83)+'СЕТ СН'!$H$9+СВЦЭМ!$D$10+'СЕТ СН'!$H$6-'СЕТ СН'!$H$19</f>
        <v>1294.7613387699998</v>
      </c>
      <c r="O114" s="37">
        <f>SUMIFS(СВЦЭМ!$C$34:$C$777,СВЦЭМ!$A$34:$A$777,$A114,СВЦЭМ!$B$34:$B$777,O$83)+'СЕТ СН'!$H$9+СВЦЭМ!$D$10+'СЕТ СН'!$H$6-'СЕТ СН'!$H$19</f>
        <v>1309.8375825600001</v>
      </c>
      <c r="P114" s="37">
        <f>SUMIFS(СВЦЭМ!$C$34:$C$777,СВЦЭМ!$A$34:$A$777,$A114,СВЦЭМ!$B$34:$B$777,P$83)+'СЕТ СН'!$H$9+СВЦЭМ!$D$10+'СЕТ СН'!$H$6-'СЕТ СН'!$H$19</f>
        <v>1315.35928487</v>
      </c>
      <c r="Q114" s="37">
        <f>SUMIFS(СВЦЭМ!$C$34:$C$777,СВЦЭМ!$A$34:$A$777,$A114,СВЦЭМ!$B$34:$B$777,Q$83)+'СЕТ СН'!$H$9+СВЦЭМ!$D$10+'СЕТ СН'!$H$6-'СЕТ СН'!$H$19</f>
        <v>1318.2925213899998</v>
      </c>
      <c r="R114" s="37">
        <f>SUMIFS(СВЦЭМ!$C$34:$C$777,СВЦЭМ!$A$34:$A$777,$A114,СВЦЭМ!$B$34:$B$777,R$83)+'СЕТ СН'!$H$9+СВЦЭМ!$D$10+'СЕТ СН'!$H$6-'СЕТ СН'!$H$19</f>
        <v>1313.9337055199999</v>
      </c>
      <c r="S114" s="37">
        <f>SUMIFS(СВЦЭМ!$C$34:$C$777,СВЦЭМ!$A$34:$A$777,$A114,СВЦЭМ!$B$34:$B$777,S$83)+'СЕТ СН'!$H$9+СВЦЭМ!$D$10+'СЕТ СН'!$H$6-'СЕТ СН'!$H$19</f>
        <v>1279.3885963399998</v>
      </c>
      <c r="T114" s="37">
        <f>SUMIFS(СВЦЭМ!$C$34:$C$777,СВЦЭМ!$A$34:$A$777,$A114,СВЦЭМ!$B$34:$B$777,T$83)+'СЕТ СН'!$H$9+СВЦЭМ!$D$10+'СЕТ СН'!$H$6-'СЕТ СН'!$H$19</f>
        <v>1246.01267938</v>
      </c>
      <c r="U114" s="37">
        <f>SUMIFS(СВЦЭМ!$C$34:$C$777,СВЦЭМ!$A$34:$A$777,$A114,СВЦЭМ!$B$34:$B$777,U$83)+'СЕТ СН'!$H$9+СВЦЭМ!$D$10+'СЕТ СН'!$H$6-'СЕТ СН'!$H$19</f>
        <v>1247.4306328100001</v>
      </c>
      <c r="V114" s="37">
        <f>SUMIFS(СВЦЭМ!$C$34:$C$777,СВЦЭМ!$A$34:$A$777,$A114,СВЦЭМ!$B$34:$B$777,V$83)+'СЕТ СН'!$H$9+СВЦЭМ!$D$10+'СЕТ СН'!$H$6-'СЕТ СН'!$H$19</f>
        <v>1236.4776499600002</v>
      </c>
      <c r="W114" s="37">
        <f>SUMIFS(СВЦЭМ!$C$34:$C$777,СВЦЭМ!$A$34:$A$777,$A114,СВЦЭМ!$B$34:$B$777,W$83)+'СЕТ СН'!$H$9+СВЦЭМ!$D$10+'СЕТ СН'!$H$6-'СЕТ СН'!$H$19</f>
        <v>1209.3804266299999</v>
      </c>
      <c r="X114" s="37">
        <f>SUMIFS(СВЦЭМ!$C$34:$C$777,СВЦЭМ!$A$34:$A$777,$A114,СВЦЭМ!$B$34:$B$777,X$83)+'СЕТ СН'!$H$9+СВЦЭМ!$D$10+'СЕТ СН'!$H$6-'СЕТ СН'!$H$19</f>
        <v>1241.0665218899999</v>
      </c>
      <c r="Y114" s="37">
        <f>SUMIFS(СВЦЭМ!$C$34:$C$777,СВЦЭМ!$A$34:$A$777,$A114,СВЦЭМ!$B$34:$B$777,Y$83)+'СЕТ СН'!$H$9+СВЦЭМ!$D$10+'СЕТ СН'!$H$6-'СЕТ СН'!$H$19</f>
        <v>1307.2368788100002</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01.12.2017</v>
      </c>
      <c r="B120" s="37">
        <f>SUMIFS(СВЦЭМ!$C$34:$C$777,СВЦЭМ!$A$34:$A$777,$A120,СВЦЭМ!$B$34:$B$777,B$119)+'СЕТ СН'!$I$9+СВЦЭМ!$D$10+'СЕТ СН'!$I$6-'СЕТ СН'!$I$19</f>
        <v>1979.9559225399998</v>
      </c>
      <c r="C120" s="37">
        <f>SUMIFS(СВЦЭМ!$C$34:$C$777,СВЦЭМ!$A$34:$A$777,$A120,СВЦЭМ!$B$34:$B$777,C$119)+'СЕТ СН'!$I$9+СВЦЭМ!$D$10+'СЕТ СН'!$I$6-'СЕТ СН'!$I$19</f>
        <v>2045.4987344199999</v>
      </c>
      <c r="D120" s="37">
        <f>SUMIFS(СВЦЭМ!$C$34:$C$777,СВЦЭМ!$A$34:$A$777,$A120,СВЦЭМ!$B$34:$B$777,D$119)+'СЕТ СН'!$I$9+СВЦЭМ!$D$10+'СЕТ СН'!$I$6-'СЕТ СН'!$I$19</f>
        <v>2043.9844593099997</v>
      </c>
      <c r="E120" s="37">
        <f>SUMIFS(СВЦЭМ!$C$34:$C$777,СВЦЭМ!$A$34:$A$777,$A120,СВЦЭМ!$B$34:$B$777,E$119)+'СЕТ СН'!$I$9+СВЦЭМ!$D$10+'СЕТ СН'!$I$6-'СЕТ СН'!$I$19</f>
        <v>2055.8480145200001</v>
      </c>
      <c r="F120" s="37">
        <f>SUMIFS(СВЦЭМ!$C$34:$C$777,СВЦЭМ!$A$34:$A$777,$A120,СВЦЭМ!$B$34:$B$777,F$119)+'СЕТ СН'!$I$9+СВЦЭМ!$D$10+'СЕТ СН'!$I$6-'СЕТ СН'!$I$19</f>
        <v>2061.9076235299999</v>
      </c>
      <c r="G120" s="37">
        <f>SUMIFS(СВЦЭМ!$C$34:$C$777,СВЦЭМ!$A$34:$A$777,$A120,СВЦЭМ!$B$34:$B$777,G$119)+'СЕТ СН'!$I$9+СВЦЭМ!$D$10+'СЕТ СН'!$I$6-'СЕТ СН'!$I$19</f>
        <v>2040.7347105600002</v>
      </c>
      <c r="H120" s="37">
        <f>SUMIFS(СВЦЭМ!$C$34:$C$777,СВЦЭМ!$A$34:$A$777,$A120,СВЦЭМ!$B$34:$B$777,H$119)+'СЕТ СН'!$I$9+СВЦЭМ!$D$10+'СЕТ СН'!$I$6-'СЕТ СН'!$I$19</f>
        <v>1970.4013637899998</v>
      </c>
      <c r="I120" s="37">
        <f>SUMIFS(СВЦЭМ!$C$34:$C$777,СВЦЭМ!$A$34:$A$777,$A120,СВЦЭМ!$B$34:$B$777,I$119)+'СЕТ СН'!$I$9+СВЦЭМ!$D$10+'СЕТ СН'!$I$6-'СЕТ СН'!$I$19</f>
        <v>1887.0277641900002</v>
      </c>
      <c r="J120" s="37">
        <f>SUMIFS(СВЦЭМ!$C$34:$C$777,СВЦЭМ!$A$34:$A$777,$A120,СВЦЭМ!$B$34:$B$777,J$119)+'СЕТ СН'!$I$9+СВЦЭМ!$D$10+'СЕТ СН'!$I$6-'СЕТ СН'!$I$19</f>
        <v>1825.9903669200003</v>
      </c>
      <c r="K120" s="37">
        <f>SUMIFS(СВЦЭМ!$C$34:$C$777,СВЦЭМ!$A$34:$A$777,$A120,СВЦЭМ!$B$34:$B$777,K$119)+'СЕТ СН'!$I$9+СВЦЭМ!$D$10+'СЕТ СН'!$I$6-'СЕТ СН'!$I$19</f>
        <v>1772.4243828500003</v>
      </c>
      <c r="L120" s="37">
        <f>SUMIFS(СВЦЭМ!$C$34:$C$777,СВЦЭМ!$A$34:$A$777,$A120,СВЦЭМ!$B$34:$B$777,L$119)+'СЕТ СН'!$I$9+СВЦЭМ!$D$10+'СЕТ СН'!$I$6-'СЕТ СН'!$I$19</f>
        <v>1728.5452231600002</v>
      </c>
      <c r="M120" s="37">
        <f>SUMIFS(СВЦЭМ!$C$34:$C$777,СВЦЭМ!$A$34:$A$777,$A120,СВЦЭМ!$B$34:$B$777,M$119)+'СЕТ СН'!$I$9+СВЦЭМ!$D$10+'СЕТ СН'!$I$6-'СЕТ СН'!$I$19</f>
        <v>1719.8485673900004</v>
      </c>
      <c r="N120" s="37">
        <f>SUMIFS(СВЦЭМ!$C$34:$C$777,СВЦЭМ!$A$34:$A$777,$A120,СВЦЭМ!$B$34:$B$777,N$119)+'СЕТ СН'!$I$9+СВЦЭМ!$D$10+'СЕТ СН'!$I$6-'СЕТ СН'!$I$19</f>
        <v>1746.3116081799999</v>
      </c>
      <c r="O120" s="37">
        <f>SUMIFS(СВЦЭМ!$C$34:$C$777,СВЦЭМ!$A$34:$A$777,$A120,СВЦЭМ!$B$34:$B$777,O$119)+'СЕТ СН'!$I$9+СВЦЭМ!$D$10+'СЕТ СН'!$I$6-'СЕТ СН'!$I$19</f>
        <v>1752.5123179800003</v>
      </c>
      <c r="P120" s="37">
        <f>SUMIFS(СВЦЭМ!$C$34:$C$777,СВЦЭМ!$A$34:$A$777,$A120,СВЦЭМ!$B$34:$B$777,P$119)+'СЕТ СН'!$I$9+СВЦЭМ!$D$10+'СЕТ СН'!$I$6-'СЕТ СН'!$I$19</f>
        <v>1757.4075445999997</v>
      </c>
      <c r="Q120" s="37">
        <f>SUMIFS(СВЦЭМ!$C$34:$C$777,СВЦЭМ!$A$34:$A$777,$A120,СВЦЭМ!$B$34:$B$777,Q$119)+'СЕТ СН'!$I$9+СВЦЭМ!$D$10+'СЕТ СН'!$I$6-'СЕТ СН'!$I$19</f>
        <v>1759.7156779200004</v>
      </c>
      <c r="R120" s="37">
        <f>SUMIFS(СВЦЭМ!$C$34:$C$777,СВЦЭМ!$A$34:$A$777,$A120,СВЦЭМ!$B$34:$B$777,R$119)+'СЕТ СН'!$I$9+СВЦЭМ!$D$10+'СЕТ СН'!$I$6-'СЕТ СН'!$I$19</f>
        <v>1766.2746842500001</v>
      </c>
      <c r="S120" s="37">
        <f>SUMIFS(СВЦЭМ!$C$34:$C$777,СВЦЭМ!$A$34:$A$777,$A120,СВЦЭМ!$B$34:$B$777,S$119)+'СЕТ СН'!$I$9+СВЦЭМ!$D$10+'СЕТ СН'!$I$6-'СЕТ СН'!$I$19</f>
        <v>1735.9824371499999</v>
      </c>
      <c r="T120" s="37">
        <f>SUMIFS(СВЦЭМ!$C$34:$C$777,СВЦЭМ!$A$34:$A$777,$A120,СВЦЭМ!$B$34:$B$777,T$119)+'СЕТ СН'!$I$9+СВЦЭМ!$D$10+'СЕТ СН'!$I$6-'СЕТ СН'!$I$19</f>
        <v>1699.5879412100003</v>
      </c>
      <c r="U120" s="37">
        <f>SUMIFS(СВЦЭМ!$C$34:$C$777,СВЦЭМ!$A$34:$A$777,$A120,СВЦЭМ!$B$34:$B$777,U$119)+'СЕТ СН'!$I$9+СВЦЭМ!$D$10+'СЕТ СН'!$I$6-'СЕТ СН'!$I$19</f>
        <v>1701.7417251699999</v>
      </c>
      <c r="V120" s="37">
        <f>SUMIFS(СВЦЭМ!$C$34:$C$777,СВЦЭМ!$A$34:$A$777,$A120,СВЦЭМ!$B$34:$B$777,V$119)+'СЕТ СН'!$I$9+СВЦЭМ!$D$10+'СЕТ СН'!$I$6-'СЕТ СН'!$I$19</f>
        <v>1710.7100299900003</v>
      </c>
      <c r="W120" s="37">
        <f>SUMIFS(СВЦЭМ!$C$34:$C$777,СВЦЭМ!$A$34:$A$777,$A120,СВЦЭМ!$B$34:$B$777,W$119)+'СЕТ СН'!$I$9+СВЦЭМ!$D$10+'СЕТ СН'!$I$6-'СЕТ СН'!$I$19</f>
        <v>1791.6163164700001</v>
      </c>
      <c r="X120" s="37">
        <f>SUMIFS(СВЦЭМ!$C$34:$C$777,СВЦЭМ!$A$34:$A$777,$A120,СВЦЭМ!$B$34:$B$777,X$119)+'СЕТ СН'!$I$9+СВЦЭМ!$D$10+'СЕТ СН'!$I$6-'СЕТ СН'!$I$19</f>
        <v>1863.9588245699997</v>
      </c>
      <c r="Y120" s="37">
        <f>SUMIFS(СВЦЭМ!$C$34:$C$777,СВЦЭМ!$A$34:$A$777,$A120,СВЦЭМ!$B$34:$B$777,Y$119)+'СЕТ СН'!$I$9+СВЦЭМ!$D$10+'СЕТ СН'!$I$6-'СЕТ СН'!$I$19</f>
        <v>1937.4892169200002</v>
      </c>
    </row>
    <row r="121" spans="1:27" ht="15.75" x14ac:dyDescent="0.2">
      <c r="A121" s="36">
        <f>A120+1</f>
        <v>43071</v>
      </c>
      <c r="B121" s="37">
        <f>SUMIFS(СВЦЭМ!$C$34:$C$777,СВЦЭМ!$A$34:$A$777,$A121,СВЦЭМ!$B$34:$B$777,B$119)+'СЕТ СН'!$I$9+СВЦЭМ!$D$10+'СЕТ СН'!$I$6-'СЕТ СН'!$I$19</f>
        <v>1977.5077694000001</v>
      </c>
      <c r="C121" s="37">
        <f>SUMIFS(СВЦЭМ!$C$34:$C$777,СВЦЭМ!$A$34:$A$777,$A121,СВЦЭМ!$B$34:$B$777,C$119)+'СЕТ СН'!$I$9+СВЦЭМ!$D$10+'СЕТ СН'!$I$6-'СЕТ СН'!$I$19</f>
        <v>2065.5544745899997</v>
      </c>
      <c r="D121" s="37">
        <f>SUMIFS(СВЦЭМ!$C$34:$C$777,СВЦЭМ!$A$34:$A$777,$A121,СВЦЭМ!$B$34:$B$777,D$119)+'СЕТ СН'!$I$9+СВЦЭМ!$D$10+'СЕТ СН'!$I$6-'СЕТ СН'!$I$19</f>
        <v>2069.3705989499999</v>
      </c>
      <c r="E121" s="37">
        <f>SUMIFS(СВЦЭМ!$C$34:$C$777,СВЦЭМ!$A$34:$A$777,$A121,СВЦЭМ!$B$34:$B$777,E$119)+'СЕТ СН'!$I$9+СВЦЭМ!$D$10+'СЕТ СН'!$I$6-'СЕТ СН'!$I$19</f>
        <v>2067.23330777</v>
      </c>
      <c r="F121" s="37">
        <f>SUMIFS(СВЦЭМ!$C$34:$C$777,СВЦЭМ!$A$34:$A$777,$A121,СВЦЭМ!$B$34:$B$777,F$119)+'СЕТ СН'!$I$9+СВЦЭМ!$D$10+'СЕТ СН'!$I$6-'СЕТ СН'!$I$19</f>
        <v>2067.9414840899999</v>
      </c>
      <c r="G121" s="37">
        <f>SUMIFS(СВЦЭМ!$C$34:$C$777,СВЦЭМ!$A$34:$A$777,$A121,СВЦЭМ!$B$34:$B$777,G$119)+'СЕТ СН'!$I$9+СВЦЭМ!$D$10+'СЕТ СН'!$I$6-'СЕТ СН'!$I$19</f>
        <v>2069.3131298799999</v>
      </c>
      <c r="H121" s="37">
        <f>SUMIFS(СВЦЭМ!$C$34:$C$777,СВЦЭМ!$A$34:$A$777,$A121,СВЦЭМ!$B$34:$B$777,H$119)+'СЕТ СН'!$I$9+СВЦЭМ!$D$10+'СЕТ СН'!$I$6-'СЕТ СН'!$I$19</f>
        <v>2062.2302910799999</v>
      </c>
      <c r="I121" s="37">
        <f>SUMIFS(СВЦЭМ!$C$34:$C$777,СВЦЭМ!$A$34:$A$777,$A121,СВЦЭМ!$B$34:$B$777,I$119)+'СЕТ СН'!$I$9+СВЦЭМ!$D$10+'СЕТ СН'!$I$6-'СЕТ СН'!$I$19</f>
        <v>1970.01316744</v>
      </c>
      <c r="J121" s="37">
        <f>SUMIFS(СВЦЭМ!$C$34:$C$777,СВЦЭМ!$A$34:$A$777,$A121,СВЦЭМ!$B$34:$B$777,J$119)+'СЕТ СН'!$I$9+СВЦЭМ!$D$10+'СЕТ СН'!$I$6-'СЕТ СН'!$I$19</f>
        <v>1879.2740647000001</v>
      </c>
      <c r="K121" s="37">
        <f>SUMIFS(СВЦЭМ!$C$34:$C$777,СВЦЭМ!$A$34:$A$777,$A121,СВЦЭМ!$B$34:$B$777,K$119)+'СЕТ СН'!$I$9+СВЦЭМ!$D$10+'СЕТ СН'!$I$6-'СЕТ СН'!$I$19</f>
        <v>1830.8562537999996</v>
      </c>
      <c r="L121" s="37">
        <f>SUMIFS(СВЦЭМ!$C$34:$C$777,СВЦЭМ!$A$34:$A$777,$A121,СВЦЭМ!$B$34:$B$777,L$119)+'СЕТ СН'!$I$9+СВЦЭМ!$D$10+'СЕТ СН'!$I$6-'СЕТ СН'!$I$19</f>
        <v>1711.3688044199998</v>
      </c>
      <c r="M121" s="37">
        <f>SUMIFS(СВЦЭМ!$C$34:$C$777,СВЦЭМ!$A$34:$A$777,$A121,СВЦЭМ!$B$34:$B$777,M$119)+'СЕТ СН'!$I$9+СВЦЭМ!$D$10+'СЕТ СН'!$I$6-'СЕТ СН'!$I$19</f>
        <v>1696.5688614299997</v>
      </c>
      <c r="N121" s="37">
        <f>SUMIFS(СВЦЭМ!$C$34:$C$777,СВЦЭМ!$A$34:$A$777,$A121,СВЦЭМ!$B$34:$B$777,N$119)+'СЕТ СН'!$I$9+СВЦЭМ!$D$10+'СЕТ СН'!$I$6-'СЕТ СН'!$I$19</f>
        <v>1690.6442506900003</v>
      </c>
      <c r="O121" s="37">
        <f>SUMIFS(СВЦЭМ!$C$34:$C$777,СВЦЭМ!$A$34:$A$777,$A121,СВЦЭМ!$B$34:$B$777,O$119)+'СЕТ СН'!$I$9+СВЦЭМ!$D$10+'СЕТ СН'!$I$6-'СЕТ СН'!$I$19</f>
        <v>1682.6406537100002</v>
      </c>
      <c r="P121" s="37">
        <f>SUMIFS(СВЦЭМ!$C$34:$C$777,СВЦЭМ!$A$34:$A$777,$A121,СВЦЭМ!$B$34:$B$777,P$119)+'СЕТ СН'!$I$9+СВЦЭМ!$D$10+'СЕТ СН'!$I$6-'СЕТ СН'!$I$19</f>
        <v>1674.2092000000002</v>
      </c>
      <c r="Q121" s="37">
        <f>SUMIFS(СВЦЭМ!$C$34:$C$777,СВЦЭМ!$A$34:$A$777,$A121,СВЦЭМ!$B$34:$B$777,Q$119)+'СЕТ СН'!$I$9+СВЦЭМ!$D$10+'СЕТ СН'!$I$6-'СЕТ СН'!$I$19</f>
        <v>1678.08439929</v>
      </c>
      <c r="R121" s="37">
        <f>SUMIFS(СВЦЭМ!$C$34:$C$777,СВЦЭМ!$A$34:$A$777,$A121,СВЦЭМ!$B$34:$B$777,R$119)+'СЕТ СН'!$I$9+СВЦЭМ!$D$10+'СЕТ СН'!$I$6-'СЕТ СН'!$I$19</f>
        <v>1682.5204443000002</v>
      </c>
      <c r="S121" s="37">
        <f>SUMIFS(СВЦЭМ!$C$34:$C$777,СВЦЭМ!$A$34:$A$777,$A121,СВЦЭМ!$B$34:$B$777,S$119)+'СЕТ СН'!$I$9+СВЦЭМ!$D$10+'СЕТ СН'!$I$6-'СЕТ СН'!$I$19</f>
        <v>1702.0279976100001</v>
      </c>
      <c r="T121" s="37">
        <f>SUMIFS(СВЦЭМ!$C$34:$C$777,СВЦЭМ!$A$34:$A$777,$A121,СВЦЭМ!$B$34:$B$777,T$119)+'СЕТ СН'!$I$9+СВЦЭМ!$D$10+'СЕТ СН'!$I$6-'СЕТ СН'!$I$19</f>
        <v>1739.0733979400002</v>
      </c>
      <c r="U121" s="37">
        <f>SUMIFS(СВЦЭМ!$C$34:$C$777,СВЦЭМ!$A$34:$A$777,$A121,СВЦЭМ!$B$34:$B$777,U$119)+'СЕТ СН'!$I$9+СВЦЭМ!$D$10+'СЕТ СН'!$I$6-'СЕТ СН'!$I$19</f>
        <v>1779.7359077999999</v>
      </c>
      <c r="V121" s="37">
        <f>SUMIFS(СВЦЭМ!$C$34:$C$777,СВЦЭМ!$A$34:$A$777,$A121,СВЦЭМ!$B$34:$B$777,V$119)+'СЕТ СН'!$I$9+СВЦЭМ!$D$10+'СЕТ СН'!$I$6-'СЕТ СН'!$I$19</f>
        <v>1781.6761501199999</v>
      </c>
      <c r="W121" s="37">
        <f>SUMIFS(СВЦЭМ!$C$34:$C$777,СВЦЭМ!$A$34:$A$777,$A121,СВЦЭМ!$B$34:$B$777,W$119)+'СЕТ СН'!$I$9+СВЦЭМ!$D$10+'СЕТ СН'!$I$6-'СЕТ СН'!$I$19</f>
        <v>1816.8420731300002</v>
      </c>
      <c r="X121" s="37">
        <f>SUMIFS(СВЦЭМ!$C$34:$C$777,СВЦЭМ!$A$34:$A$777,$A121,СВЦЭМ!$B$34:$B$777,X$119)+'СЕТ СН'!$I$9+СВЦЭМ!$D$10+'СЕТ СН'!$I$6-'СЕТ СН'!$I$19</f>
        <v>1884.1266223800003</v>
      </c>
      <c r="Y121" s="37">
        <f>SUMIFS(СВЦЭМ!$C$34:$C$777,СВЦЭМ!$A$34:$A$777,$A121,СВЦЭМ!$B$34:$B$777,Y$119)+'СЕТ СН'!$I$9+СВЦЭМ!$D$10+'СЕТ СН'!$I$6-'СЕТ СН'!$I$19</f>
        <v>1925.8231622399999</v>
      </c>
    </row>
    <row r="122" spans="1:27" ht="15.75" x14ac:dyDescent="0.2">
      <c r="A122" s="36">
        <f t="shared" ref="A122:A150" si="3">A121+1</f>
        <v>43072</v>
      </c>
      <c r="B122" s="37">
        <f>SUMIFS(СВЦЭМ!$C$34:$C$777,СВЦЭМ!$A$34:$A$777,$A122,СВЦЭМ!$B$34:$B$777,B$119)+'СЕТ СН'!$I$9+СВЦЭМ!$D$10+'СЕТ СН'!$I$6-'СЕТ СН'!$I$19</f>
        <v>1985.8637991000001</v>
      </c>
      <c r="C122" s="37">
        <f>SUMIFS(СВЦЭМ!$C$34:$C$777,СВЦЭМ!$A$34:$A$777,$A122,СВЦЭМ!$B$34:$B$777,C$119)+'СЕТ СН'!$I$9+СВЦЭМ!$D$10+'СЕТ СН'!$I$6-'СЕТ СН'!$I$19</f>
        <v>2073.2633013200002</v>
      </c>
      <c r="D122" s="37">
        <f>SUMIFS(СВЦЭМ!$C$34:$C$777,СВЦЭМ!$A$34:$A$777,$A122,СВЦЭМ!$B$34:$B$777,D$119)+'СЕТ СН'!$I$9+СВЦЭМ!$D$10+'СЕТ СН'!$I$6-'СЕТ СН'!$I$19</f>
        <v>2078.0344999399999</v>
      </c>
      <c r="E122" s="37">
        <f>SUMIFS(СВЦЭМ!$C$34:$C$777,СВЦЭМ!$A$34:$A$777,$A122,СВЦЭМ!$B$34:$B$777,E$119)+'СЕТ СН'!$I$9+СВЦЭМ!$D$10+'СЕТ СН'!$I$6-'СЕТ СН'!$I$19</f>
        <v>2075.3419974400003</v>
      </c>
      <c r="F122" s="37">
        <f>SUMIFS(СВЦЭМ!$C$34:$C$777,СВЦЭМ!$A$34:$A$777,$A122,СВЦЭМ!$B$34:$B$777,F$119)+'СЕТ СН'!$I$9+СВЦЭМ!$D$10+'СЕТ СН'!$I$6-'СЕТ СН'!$I$19</f>
        <v>2073.6058017400001</v>
      </c>
      <c r="G122" s="37">
        <f>SUMIFS(СВЦЭМ!$C$34:$C$777,СВЦЭМ!$A$34:$A$777,$A122,СВЦЭМ!$B$34:$B$777,G$119)+'СЕТ СН'!$I$9+СВЦЭМ!$D$10+'СЕТ СН'!$I$6-'СЕТ СН'!$I$19</f>
        <v>2076.1015986800003</v>
      </c>
      <c r="H122" s="37">
        <f>SUMIFS(СВЦЭМ!$C$34:$C$777,СВЦЭМ!$A$34:$A$777,$A122,СВЦЭМ!$B$34:$B$777,H$119)+'СЕТ СН'!$I$9+СВЦЭМ!$D$10+'СЕТ СН'!$I$6-'СЕТ СН'!$I$19</f>
        <v>2067.48722937</v>
      </c>
      <c r="I122" s="37">
        <f>SUMIFS(СВЦЭМ!$C$34:$C$777,СВЦЭМ!$A$34:$A$777,$A122,СВЦЭМ!$B$34:$B$777,I$119)+'СЕТ СН'!$I$9+СВЦЭМ!$D$10+'СЕТ СН'!$I$6-'СЕТ СН'!$I$19</f>
        <v>1969.1464292700002</v>
      </c>
      <c r="J122" s="37">
        <f>SUMIFS(СВЦЭМ!$C$34:$C$777,СВЦЭМ!$A$34:$A$777,$A122,СВЦЭМ!$B$34:$B$777,J$119)+'СЕТ СН'!$I$9+СВЦЭМ!$D$10+'СЕТ СН'!$I$6-'СЕТ СН'!$I$19</f>
        <v>1873.6997052699999</v>
      </c>
      <c r="K122" s="37">
        <f>SUMIFS(СВЦЭМ!$C$34:$C$777,СВЦЭМ!$A$34:$A$777,$A122,СВЦЭМ!$B$34:$B$777,K$119)+'СЕТ СН'!$I$9+СВЦЭМ!$D$10+'СЕТ СН'!$I$6-'СЕТ СН'!$I$19</f>
        <v>1792.7661256000001</v>
      </c>
      <c r="L122" s="37">
        <f>SUMIFS(СВЦЭМ!$C$34:$C$777,СВЦЭМ!$A$34:$A$777,$A122,СВЦЭМ!$B$34:$B$777,L$119)+'СЕТ СН'!$I$9+СВЦЭМ!$D$10+'СЕТ СН'!$I$6-'СЕТ СН'!$I$19</f>
        <v>1708.6153904000003</v>
      </c>
      <c r="M122" s="37">
        <f>SUMIFS(СВЦЭМ!$C$34:$C$777,СВЦЭМ!$A$34:$A$777,$A122,СВЦЭМ!$B$34:$B$777,M$119)+'СЕТ СН'!$I$9+СВЦЭМ!$D$10+'СЕТ СН'!$I$6-'СЕТ СН'!$I$19</f>
        <v>1697.7525345200002</v>
      </c>
      <c r="N122" s="37">
        <f>SUMIFS(СВЦЭМ!$C$34:$C$777,СВЦЭМ!$A$34:$A$777,$A122,СВЦЭМ!$B$34:$B$777,N$119)+'СЕТ СН'!$I$9+СВЦЭМ!$D$10+'СЕТ СН'!$I$6-'СЕТ СН'!$I$19</f>
        <v>1689.8715584600004</v>
      </c>
      <c r="O122" s="37">
        <f>SUMIFS(СВЦЭМ!$C$34:$C$777,СВЦЭМ!$A$34:$A$777,$A122,СВЦЭМ!$B$34:$B$777,O$119)+'СЕТ СН'!$I$9+СВЦЭМ!$D$10+'СЕТ СН'!$I$6-'СЕТ СН'!$I$19</f>
        <v>1688.25439048</v>
      </c>
      <c r="P122" s="37">
        <f>SUMIFS(СВЦЭМ!$C$34:$C$777,СВЦЭМ!$A$34:$A$777,$A122,СВЦЭМ!$B$34:$B$777,P$119)+'СЕТ СН'!$I$9+СВЦЭМ!$D$10+'СЕТ СН'!$I$6-'СЕТ СН'!$I$19</f>
        <v>1684.3479267299999</v>
      </c>
      <c r="Q122" s="37">
        <f>SUMIFS(СВЦЭМ!$C$34:$C$777,СВЦЭМ!$A$34:$A$777,$A122,СВЦЭМ!$B$34:$B$777,Q$119)+'СЕТ СН'!$I$9+СВЦЭМ!$D$10+'СЕТ СН'!$I$6-'СЕТ СН'!$I$19</f>
        <v>1683.3201698000003</v>
      </c>
      <c r="R122" s="37">
        <f>SUMIFS(СВЦЭМ!$C$34:$C$777,СВЦЭМ!$A$34:$A$777,$A122,СВЦЭМ!$B$34:$B$777,R$119)+'СЕТ СН'!$I$9+СВЦЭМ!$D$10+'СЕТ СН'!$I$6-'СЕТ СН'!$I$19</f>
        <v>1685.08947889</v>
      </c>
      <c r="S122" s="37">
        <f>SUMIFS(СВЦЭМ!$C$34:$C$777,СВЦЭМ!$A$34:$A$777,$A122,СВЦЭМ!$B$34:$B$777,S$119)+'СЕТ СН'!$I$9+СВЦЭМ!$D$10+'СЕТ СН'!$I$6-'СЕТ СН'!$I$19</f>
        <v>1705.6397760999998</v>
      </c>
      <c r="T122" s="37">
        <f>SUMIFS(СВЦЭМ!$C$34:$C$777,СВЦЭМ!$A$34:$A$777,$A122,СВЦЭМ!$B$34:$B$777,T$119)+'СЕТ СН'!$I$9+СВЦЭМ!$D$10+'СЕТ СН'!$I$6-'СЕТ СН'!$I$19</f>
        <v>1759.5262132300004</v>
      </c>
      <c r="U122" s="37">
        <f>SUMIFS(СВЦЭМ!$C$34:$C$777,СВЦЭМ!$A$34:$A$777,$A122,СВЦЭМ!$B$34:$B$777,U$119)+'СЕТ СН'!$I$9+СВЦЭМ!$D$10+'СЕТ СН'!$I$6-'СЕТ СН'!$I$19</f>
        <v>1827.8242744700001</v>
      </c>
      <c r="V122" s="37">
        <f>SUMIFS(СВЦЭМ!$C$34:$C$777,СВЦЭМ!$A$34:$A$777,$A122,СВЦЭМ!$B$34:$B$777,V$119)+'СЕТ СН'!$I$9+СВЦЭМ!$D$10+'СЕТ СН'!$I$6-'СЕТ СН'!$I$19</f>
        <v>1799.2473517999997</v>
      </c>
      <c r="W122" s="37">
        <f>SUMIFS(СВЦЭМ!$C$34:$C$777,СВЦЭМ!$A$34:$A$777,$A122,СВЦЭМ!$B$34:$B$777,W$119)+'СЕТ СН'!$I$9+СВЦЭМ!$D$10+'СЕТ СН'!$I$6-'СЕТ СН'!$I$19</f>
        <v>1824.2526381500002</v>
      </c>
      <c r="X122" s="37">
        <f>SUMIFS(СВЦЭМ!$C$34:$C$777,СВЦЭМ!$A$34:$A$777,$A122,СВЦЭМ!$B$34:$B$777,X$119)+'СЕТ СН'!$I$9+СВЦЭМ!$D$10+'СЕТ СН'!$I$6-'СЕТ СН'!$I$19</f>
        <v>1891.2956089899999</v>
      </c>
      <c r="Y122" s="37">
        <f>SUMIFS(СВЦЭМ!$C$34:$C$777,СВЦЭМ!$A$34:$A$777,$A122,СВЦЭМ!$B$34:$B$777,Y$119)+'СЕТ СН'!$I$9+СВЦЭМ!$D$10+'СЕТ СН'!$I$6-'СЕТ СН'!$I$19</f>
        <v>1934.3106435999998</v>
      </c>
    </row>
    <row r="123" spans="1:27" ht="15.75" x14ac:dyDescent="0.2">
      <c r="A123" s="36">
        <f t="shared" si="3"/>
        <v>43073</v>
      </c>
      <c r="B123" s="37">
        <f>SUMIFS(СВЦЭМ!$C$34:$C$777,СВЦЭМ!$A$34:$A$777,$A123,СВЦЭМ!$B$34:$B$777,B$119)+'СЕТ СН'!$I$9+СВЦЭМ!$D$10+'СЕТ СН'!$I$6-'СЕТ СН'!$I$19</f>
        <v>1986.3023403400002</v>
      </c>
      <c r="C123" s="37">
        <f>SUMIFS(СВЦЭМ!$C$34:$C$777,СВЦЭМ!$A$34:$A$777,$A123,СВЦЭМ!$B$34:$B$777,C$119)+'СЕТ СН'!$I$9+СВЦЭМ!$D$10+'СЕТ СН'!$I$6-'СЕТ СН'!$I$19</f>
        <v>2019.0561225599999</v>
      </c>
      <c r="D123" s="37">
        <f>SUMIFS(СВЦЭМ!$C$34:$C$777,СВЦЭМ!$A$34:$A$777,$A123,СВЦЭМ!$B$34:$B$777,D$119)+'СЕТ СН'!$I$9+СВЦЭМ!$D$10+'СЕТ СН'!$I$6-'СЕТ СН'!$I$19</f>
        <v>2054.1108203100002</v>
      </c>
      <c r="E123" s="37">
        <f>SUMIFS(СВЦЭМ!$C$34:$C$777,СВЦЭМ!$A$34:$A$777,$A123,СВЦЭМ!$B$34:$B$777,E$119)+'СЕТ СН'!$I$9+СВЦЭМ!$D$10+'СЕТ СН'!$I$6-'СЕТ СН'!$I$19</f>
        <v>2060.7438495400002</v>
      </c>
      <c r="F123" s="37">
        <f>SUMIFS(СВЦЭМ!$C$34:$C$777,СВЦЭМ!$A$34:$A$777,$A123,СВЦЭМ!$B$34:$B$777,F$119)+'СЕТ СН'!$I$9+СВЦЭМ!$D$10+'СЕТ СН'!$I$6-'СЕТ СН'!$I$19</f>
        <v>2055.9684582</v>
      </c>
      <c r="G123" s="37">
        <f>SUMIFS(СВЦЭМ!$C$34:$C$777,СВЦЭМ!$A$34:$A$777,$A123,СВЦЭМ!$B$34:$B$777,G$119)+'СЕТ СН'!$I$9+СВЦЭМ!$D$10+'СЕТ СН'!$I$6-'СЕТ СН'!$I$19</f>
        <v>2044.9819066600003</v>
      </c>
      <c r="H123" s="37">
        <f>SUMIFS(СВЦЭМ!$C$34:$C$777,СВЦЭМ!$A$34:$A$777,$A123,СВЦЭМ!$B$34:$B$777,H$119)+'СЕТ СН'!$I$9+СВЦЭМ!$D$10+'СЕТ СН'!$I$6-'СЕТ СН'!$I$19</f>
        <v>2001.59953825</v>
      </c>
      <c r="I123" s="37">
        <f>SUMIFS(СВЦЭМ!$C$34:$C$777,СВЦЭМ!$A$34:$A$777,$A123,СВЦЭМ!$B$34:$B$777,I$119)+'СЕТ СН'!$I$9+СВЦЭМ!$D$10+'СЕТ СН'!$I$6-'СЕТ СН'!$I$19</f>
        <v>1923.2885108199998</v>
      </c>
      <c r="J123" s="37">
        <f>SUMIFS(СВЦЭМ!$C$34:$C$777,СВЦЭМ!$A$34:$A$777,$A123,СВЦЭМ!$B$34:$B$777,J$119)+'СЕТ СН'!$I$9+СВЦЭМ!$D$10+'СЕТ СН'!$I$6-'СЕТ СН'!$I$19</f>
        <v>1891.3299551499999</v>
      </c>
      <c r="K123" s="37">
        <f>SUMIFS(СВЦЭМ!$C$34:$C$777,СВЦЭМ!$A$34:$A$777,$A123,СВЦЭМ!$B$34:$B$777,K$119)+'СЕТ СН'!$I$9+СВЦЭМ!$D$10+'СЕТ СН'!$I$6-'СЕТ СН'!$I$19</f>
        <v>1785.5416743599999</v>
      </c>
      <c r="L123" s="37">
        <f>SUMIFS(СВЦЭМ!$C$34:$C$777,СВЦЭМ!$A$34:$A$777,$A123,СВЦЭМ!$B$34:$B$777,L$119)+'СЕТ СН'!$I$9+СВЦЭМ!$D$10+'СЕТ СН'!$I$6-'СЕТ СН'!$I$19</f>
        <v>1729.3011951099998</v>
      </c>
      <c r="M123" s="37">
        <f>SUMIFS(СВЦЭМ!$C$34:$C$777,СВЦЭМ!$A$34:$A$777,$A123,СВЦЭМ!$B$34:$B$777,M$119)+'СЕТ СН'!$I$9+СВЦЭМ!$D$10+'СЕТ СН'!$I$6-'СЕТ СН'!$I$19</f>
        <v>1703.9660782199999</v>
      </c>
      <c r="N123" s="37">
        <f>SUMIFS(СВЦЭМ!$C$34:$C$777,СВЦЭМ!$A$34:$A$777,$A123,СВЦЭМ!$B$34:$B$777,N$119)+'СЕТ СН'!$I$9+СВЦЭМ!$D$10+'СЕТ СН'!$I$6-'СЕТ СН'!$I$19</f>
        <v>1762.3023534599997</v>
      </c>
      <c r="O123" s="37">
        <f>SUMIFS(СВЦЭМ!$C$34:$C$777,СВЦЭМ!$A$34:$A$777,$A123,СВЦЭМ!$B$34:$B$777,O$119)+'СЕТ СН'!$I$9+СВЦЭМ!$D$10+'СЕТ СН'!$I$6-'СЕТ СН'!$I$19</f>
        <v>1767.6798381600001</v>
      </c>
      <c r="P123" s="37">
        <f>SUMIFS(СВЦЭМ!$C$34:$C$777,СВЦЭМ!$A$34:$A$777,$A123,СВЦЭМ!$B$34:$B$777,P$119)+'СЕТ СН'!$I$9+СВЦЭМ!$D$10+'СЕТ СН'!$I$6-'СЕТ СН'!$I$19</f>
        <v>1776.1649385000001</v>
      </c>
      <c r="Q123" s="37">
        <f>SUMIFS(СВЦЭМ!$C$34:$C$777,СВЦЭМ!$A$34:$A$777,$A123,СВЦЭМ!$B$34:$B$777,Q$119)+'СЕТ СН'!$I$9+СВЦЭМ!$D$10+'СЕТ СН'!$I$6-'СЕТ СН'!$I$19</f>
        <v>1777.43293584</v>
      </c>
      <c r="R123" s="37">
        <f>SUMIFS(СВЦЭМ!$C$34:$C$777,СВЦЭМ!$A$34:$A$777,$A123,СВЦЭМ!$B$34:$B$777,R$119)+'СЕТ СН'!$I$9+СВЦЭМ!$D$10+'СЕТ СН'!$I$6-'СЕТ СН'!$I$19</f>
        <v>1782.5401339199998</v>
      </c>
      <c r="S123" s="37">
        <f>SUMIFS(СВЦЭМ!$C$34:$C$777,СВЦЭМ!$A$34:$A$777,$A123,СВЦЭМ!$B$34:$B$777,S$119)+'СЕТ СН'!$I$9+СВЦЭМ!$D$10+'СЕТ СН'!$I$6-'СЕТ СН'!$I$19</f>
        <v>1706.0255483700003</v>
      </c>
      <c r="T123" s="37">
        <f>SUMIFS(СВЦЭМ!$C$34:$C$777,СВЦЭМ!$A$34:$A$777,$A123,СВЦЭМ!$B$34:$B$777,T$119)+'СЕТ СН'!$I$9+СВЦЭМ!$D$10+'СЕТ СН'!$I$6-'СЕТ СН'!$I$19</f>
        <v>1708.2434977000003</v>
      </c>
      <c r="U123" s="37">
        <f>SUMIFS(СВЦЭМ!$C$34:$C$777,СВЦЭМ!$A$34:$A$777,$A123,СВЦЭМ!$B$34:$B$777,U$119)+'СЕТ СН'!$I$9+СВЦЭМ!$D$10+'СЕТ СН'!$I$6-'СЕТ СН'!$I$19</f>
        <v>1692.04788388</v>
      </c>
      <c r="V123" s="37">
        <f>SUMIFS(СВЦЭМ!$C$34:$C$777,СВЦЭМ!$A$34:$A$777,$A123,СВЦЭМ!$B$34:$B$777,V$119)+'СЕТ СН'!$I$9+СВЦЭМ!$D$10+'СЕТ СН'!$I$6-'СЕТ СН'!$I$19</f>
        <v>1692.16889171</v>
      </c>
      <c r="W123" s="37">
        <f>SUMIFS(СВЦЭМ!$C$34:$C$777,СВЦЭМ!$A$34:$A$777,$A123,СВЦЭМ!$B$34:$B$777,W$119)+'СЕТ СН'!$I$9+СВЦЭМ!$D$10+'СЕТ СН'!$I$6-'СЕТ СН'!$I$19</f>
        <v>1769.6948693599998</v>
      </c>
      <c r="X123" s="37">
        <f>SUMIFS(СВЦЭМ!$C$34:$C$777,СВЦЭМ!$A$34:$A$777,$A123,СВЦЭМ!$B$34:$B$777,X$119)+'СЕТ СН'!$I$9+СВЦЭМ!$D$10+'СЕТ СН'!$I$6-'СЕТ СН'!$I$19</f>
        <v>1853.1699088800001</v>
      </c>
      <c r="Y123" s="37">
        <f>SUMIFS(СВЦЭМ!$C$34:$C$777,СВЦЭМ!$A$34:$A$777,$A123,СВЦЭМ!$B$34:$B$777,Y$119)+'СЕТ СН'!$I$9+СВЦЭМ!$D$10+'СЕТ СН'!$I$6-'СЕТ СН'!$I$19</f>
        <v>1905.3208413100001</v>
      </c>
    </row>
    <row r="124" spans="1:27" ht="15.75" x14ac:dyDescent="0.2">
      <c r="A124" s="36">
        <f t="shared" si="3"/>
        <v>43074</v>
      </c>
      <c r="B124" s="37">
        <f>SUMIFS(СВЦЭМ!$C$34:$C$777,СВЦЭМ!$A$34:$A$777,$A124,СВЦЭМ!$B$34:$B$777,B$119)+'СЕТ СН'!$I$9+СВЦЭМ!$D$10+'СЕТ СН'!$I$6-'СЕТ СН'!$I$19</f>
        <v>1977.92969825</v>
      </c>
      <c r="C124" s="37">
        <f>SUMIFS(СВЦЭМ!$C$34:$C$777,СВЦЭМ!$A$34:$A$777,$A124,СВЦЭМ!$B$34:$B$777,C$119)+'СЕТ СН'!$I$9+СВЦЭМ!$D$10+'СЕТ СН'!$I$6-'СЕТ СН'!$I$19</f>
        <v>2017.6340389300003</v>
      </c>
      <c r="D124" s="37">
        <f>SUMIFS(СВЦЭМ!$C$34:$C$777,СВЦЭМ!$A$34:$A$777,$A124,СВЦЭМ!$B$34:$B$777,D$119)+'СЕТ СН'!$I$9+СВЦЭМ!$D$10+'СЕТ СН'!$I$6-'СЕТ СН'!$I$19</f>
        <v>2061.6274015500003</v>
      </c>
      <c r="E124" s="37">
        <f>SUMIFS(СВЦЭМ!$C$34:$C$777,СВЦЭМ!$A$34:$A$777,$A124,СВЦЭМ!$B$34:$B$777,E$119)+'СЕТ СН'!$I$9+СВЦЭМ!$D$10+'СЕТ СН'!$I$6-'СЕТ СН'!$I$19</f>
        <v>2078.12852449</v>
      </c>
      <c r="F124" s="37">
        <f>SUMIFS(СВЦЭМ!$C$34:$C$777,СВЦЭМ!$A$34:$A$777,$A124,СВЦЭМ!$B$34:$B$777,F$119)+'СЕТ СН'!$I$9+СВЦЭМ!$D$10+'СЕТ СН'!$I$6-'СЕТ СН'!$I$19</f>
        <v>2069.65024296</v>
      </c>
      <c r="G124" s="37">
        <f>SUMIFS(СВЦЭМ!$C$34:$C$777,СВЦЭМ!$A$34:$A$777,$A124,СВЦЭМ!$B$34:$B$777,G$119)+'СЕТ СН'!$I$9+СВЦЭМ!$D$10+'СЕТ СН'!$I$6-'СЕТ СН'!$I$19</f>
        <v>2053.0931159100001</v>
      </c>
      <c r="H124" s="37">
        <f>SUMIFS(СВЦЭМ!$C$34:$C$777,СВЦЭМ!$A$34:$A$777,$A124,СВЦЭМ!$B$34:$B$777,H$119)+'СЕТ СН'!$I$9+СВЦЭМ!$D$10+'СЕТ СН'!$I$6-'СЕТ СН'!$I$19</f>
        <v>1980.4531454600001</v>
      </c>
      <c r="I124" s="37">
        <f>SUMIFS(СВЦЭМ!$C$34:$C$777,СВЦЭМ!$A$34:$A$777,$A124,СВЦЭМ!$B$34:$B$777,I$119)+'СЕТ СН'!$I$9+СВЦЭМ!$D$10+'СЕТ СН'!$I$6-'СЕТ СН'!$I$19</f>
        <v>1948.2150046199999</v>
      </c>
      <c r="J124" s="37">
        <f>SUMIFS(СВЦЭМ!$C$34:$C$777,СВЦЭМ!$A$34:$A$777,$A124,СВЦЭМ!$B$34:$B$777,J$119)+'СЕТ СН'!$I$9+СВЦЭМ!$D$10+'СЕТ СН'!$I$6-'СЕТ СН'!$I$19</f>
        <v>1889.0786371100003</v>
      </c>
      <c r="K124" s="37">
        <f>SUMIFS(СВЦЭМ!$C$34:$C$777,СВЦЭМ!$A$34:$A$777,$A124,СВЦЭМ!$B$34:$B$777,K$119)+'СЕТ СН'!$I$9+СВЦЭМ!$D$10+'СЕТ СН'!$I$6-'СЕТ СН'!$I$19</f>
        <v>1821.9904143200001</v>
      </c>
      <c r="L124" s="37">
        <f>SUMIFS(СВЦЭМ!$C$34:$C$777,СВЦЭМ!$A$34:$A$777,$A124,СВЦЭМ!$B$34:$B$777,L$119)+'СЕТ СН'!$I$9+СВЦЭМ!$D$10+'СЕТ СН'!$I$6-'СЕТ СН'!$I$19</f>
        <v>1756.9779136500001</v>
      </c>
      <c r="M124" s="37">
        <f>SUMIFS(СВЦЭМ!$C$34:$C$777,СВЦЭМ!$A$34:$A$777,$A124,СВЦЭМ!$B$34:$B$777,M$119)+'СЕТ СН'!$I$9+СВЦЭМ!$D$10+'СЕТ СН'!$I$6-'СЕТ СН'!$I$19</f>
        <v>1741.4690025800001</v>
      </c>
      <c r="N124" s="37">
        <f>SUMIFS(СВЦЭМ!$C$34:$C$777,СВЦЭМ!$A$34:$A$777,$A124,СВЦЭМ!$B$34:$B$777,N$119)+'СЕТ СН'!$I$9+СВЦЭМ!$D$10+'СЕТ СН'!$I$6-'СЕТ СН'!$I$19</f>
        <v>1754.2239745400002</v>
      </c>
      <c r="O124" s="37">
        <f>SUMIFS(СВЦЭМ!$C$34:$C$777,СВЦЭМ!$A$34:$A$777,$A124,СВЦЭМ!$B$34:$B$777,O$119)+'СЕТ СН'!$I$9+СВЦЭМ!$D$10+'СЕТ СН'!$I$6-'СЕТ СН'!$I$19</f>
        <v>1763.2764290100004</v>
      </c>
      <c r="P124" s="37">
        <f>SUMIFS(СВЦЭМ!$C$34:$C$777,СВЦЭМ!$A$34:$A$777,$A124,СВЦЭМ!$B$34:$B$777,P$119)+'СЕТ СН'!$I$9+СВЦЭМ!$D$10+'СЕТ СН'!$I$6-'СЕТ СН'!$I$19</f>
        <v>1771.3298993600001</v>
      </c>
      <c r="Q124" s="37">
        <f>SUMIFS(СВЦЭМ!$C$34:$C$777,СВЦЭМ!$A$34:$A$777,$A124,СВЦЭМ!$B$34:$B$777,Q$119)+'СЕТ СН'!$I$9+СВЦЭМ!$D$10+'СЕТ СН'!$I$6-'СЕТ СН'!$I$19</f>
        <v>1778.1167168800002</v>
      </c>
      <c r="R124" s="37">
        <f>SUMIFS(СВЦЭМ!$C$34:$C$777,СВЦЭМ!$A$34:$A$777,$A124,СВЦЭМ!$B$34:$B$777,R$119)+'СЕТ СН'!$I$9+СВЦЭМ!$D$10+'СЕТ СН'!$I$6-'СЕТ СН'!$I$19</f>
        <v>1769.7839380100004</v>
      </c>
      <c r="S124" s="37">
        <f>SUMIFS(СВЦЭМ!$C$34:$C$777,СВЦЭМ!$A$34:$A$777,$A124,СВЦЭМ!$B$34:$B$777,S$119)+'СЕТ СН'!$I$9+СВЦЭМ!$D$10+'СЕТ СН'!$I$6-'СЕТ СН'!$I$19</f>
        <v>1741.8524663300004</v>
      </c>
      <c r="T124" s="37">
        <f>SUMIFS(СВЦЭМ!$C$34:$C$777,СВЦЭМ!$A$34:$A$777,$A124,СВЦЭМ!$B$34:$B$777,T$119)+'СЕТ СН'!$I$9+СВЦЭМ!$D$10+'СЕТ СН'!$I$6-'СЕТ СН'!$I$19</f>
        <v>1707.0755180699998</v>
      </c>
      <c r="U124" s="37">
        <f>SUMIFS(СВЦЭМ!$C$34:$C$777,СВЦЭМ!$A$34:$A$777,$A124,СВЦЭМ!$B$34:$B$777,U$119)+'СЕТ СН'!$I$9+СВЦЭМ!$D$10+'СЕТ СН'!$I$6-'СЕТ СН'!$I$19</f>
        <v>1714.6850651599998</v>
      </c>
      <c r="V124" s="37">
        <f>SUMIFS(СВЦЭМ!$C$34:$C$777,СВЦЭМ!$A$34:$A$777,$A124,СВЦЭМ!$B$34:$B$777,V$119)+'СЕТ СН'!$I$9+СВЦЭМ!$D$10+'СЕТ СН'!$I$6-'СЕТ СН'!$I$19</f>
        <v>1733.8410347199997</v>
      </c>
      <c r="W124" s="37">
        <f>SUMIFS(СВЦЭМ!$C$34:$C$777,СВЦЭМ!$A$34:$A$777,$A124,СВЦЭМ!$B$34:$B$777,W$119)+'СЕТ СН'!$I$9+СВЦЭМ!$D$10+'СЕТ СН'!$I$6-'СЕТ СН'!$I$19</f>
        <v>1791.7977333999997</v>
      </c>
      <c r="X124" s="37">
        <f>SUMIFS(СВЦЭМ!$C$34:$C$777,СВЦЭМ!$A$34:$A$777,$A124,СВЦЭМ!$B$34:$B$777,X$119)+'СЕТ СН'!$I$9+СВЦЭМ!$D$10+'СЕТ СН'!$I$6-'СЕТ СН'!$I$19</f>
        <v>1862.6387484100001</v>
      </c>
      <c r="Y124" s="37">
        <f>SUMIFS(СВЦЭМ!$C$34:$C$777,СВЦЭМ!$A$34:$A$777,$A124,СВЦЭМ!$B$34:$B$777,Y$119)+'СЕТ СН'!$I$9+СВЦЭМ!$D$10+'СЕТ СН'!$I$6-'СЕТ СН'!$I$19</f>
        <v>1946.08778721</v>
      </c>
    </row>
    <row r="125" spans="1:27" ht="15.75" x14ac:dyDescent="0.2">
      <c r="A125" s="36">
        <f t="shared" si="3"/>
        <v>43075</v>
      </c>
      <c r="B125" s="37">
        <f>SUMIFS(СВЦЭМ!$C$34:$C$777,СВЦЭМ!$A$34:$A$777,$A125,СВЦЭМ!$B$34:$B$777,B$119)+'СЕТ СН'!$I$9+СВЦЭМ!$D$10+'СЕТ СН'!$I$6-'СЕТ СН'!$I$19</f>
        <v>1989.0156447500003</v>
      </c>
      <c r="C125" s="37">
        <f>SUMIFS(СВЦЭМ!$C$34:$C$777,СВЦЭМ!$A$34:$A$777,$A125,СВЦЭМ!$B$34:$B$777,C$119)+'СЕТ СН'!$I$9+СВЦЭМ!$D$10+'СЕТ СН'!$I$6-'СЕТ СН'!$I$19</f>
        <v>2026.9880189200003</v>
      </c>
      <c r="D125" s="37">
        <f>SUMIFS(СВЦЭМ!$C$34:$C$777,СВЦЭМ!$A$34:$A$777,$A125,СВЦЭМ!$B$34:$B$777,D$119)+'СЕТ СН'!$I$9+СВЦЭМ!$D$10+'СЕТ СН'!$I$6-'СЕТ СН'!$I$19</f>
        <v>2075.7964379599998</v>
      </c>
      <c r="E125" s="37">
        <f>SUMIFS(СВЦЭМ!$C$34:$C$777,СВЦЭМ!$A$34:$A$777,$A125,СВЦЭМ!$B$34:$B$777,E$119)+'СЕТ СН'!$I$9+СВЦЭМ!$D$10+'СЕТ СН'!$I$6-'СЕТ СН'!$I$19</f>
        <v>2085.7915412900002</v>
      </c>
      <c r="F125" s="37">
        <f>SUMIFS(СВЦЭМ!$C$34:$C$777,СВЦЭМ!$A$34:$A$777,$A125,СВЦЭМ!$B$34:$B$777,F$119)+'СЕТ СН'!$I$9+СВЦЭМ!$D$10+'СЕТ СН'!$I$6-'СЕТ СН'!$I$19</f>
        <v>2084.6291308199998</v>
      </c>
      <c r="G125" s="37">
        <f>SUMIFS(СВЦЭМ!$C$34:$C$777,СВЦЭМ!$A$34:$A$777,$A125,СВЦЭМ!$B$34:$B$777,G$119)+'СЕТ СН'!$I$9+СВЦЭМ!$D$10+'СЕТ СН'!$I$6-'СЕТ СН'!$I$19</f>
        <v>2067.2756111899998</v>
      </c>
      <c r="H125" s="37">
        <f>SUMIFS(СВЦЭМ!$C$34:$C$777,СВЦЭМ!$A$34:$A$777,$A125,СВЦЭМ!$B$34:$B$777,H$119)+'СЕТ СН'!$I$9+СВЦЭМ!$D$10+'СЕТ СН'!$I$6-'СЕТ СН'!$I$19</f>
        <v>1995.03230661</v>
      </c>
      <c r="I125" s="37">
        <f>SUMIFS(СВЦЭМ!$C$34:$C$777,СВЦЭМ!$A$34:$A$777,$A125,СВЦЭМ!$B$34:$B$777,I$119)+'СЕТ СН'!$I$9+СВЦЭМ!$D$10+'СЕТ СН'!$I$6-'СЕТ СН'!$I$19</f>
        <v>1968.4609195000003</v>
      </c>
      <c r="J125" s="37">
        <f>SUMIFS(СВЦЭМ!$C$34:$C$777,СВЦЭМ!$A$34:$A$777,$A125,СВЦЭМ!$B$34:$B$777,J$119)+'СЕТ СН'!$I$9+СВЦЭМ!$D$10+'СЕТ СН'!$I$6-'СЕТ СН'!$I$19</f>
        <v>1913.9349781299998</v>
      </c>
      <c r="K125" s="37">
        <f>SUMIFS(СВЦЭМ!$C$34:$C$777,СВЦЭМ!$A$34:$A$777,$A125,СВЦЭМ!$B$34:$B$777,K$119)+'СЕТ СН'!$I$9+СВЦЭМ!$D$10+'СЕТ СН'!$I$6-'СЕТ СН'!$I$19</f>
        <v>1878.6682075899998</v>
      </c>
      <c r="L125" s="37">
        <f>SUMIFS(СВЦЭМ!$C$34:$C$777,СВЦЭМ!$A$34:$A$777,$A125,СВЦЭМ!$B$34:$B$777,L$119)+'СЕТ СН'!$I$9+СВЦЭМ!$D$10+'СЕТ СН'!$I$6-'СЕТ СН'!$I$19</f>
        <v>1816.5416709900001</v>
      </c>
      <c r="M125" s="37">
        <f>SUMIFS(СВЦЭМ!$C$34:$C$777,СВЦЭМ!$A$34:$A$777,$A125,СВЦЭМ!$B$34:$B$777,M$119)+'СЕТ СН'!$I$9+СВЦЭМ!$D$10+'СЕТ СН'!$I$6-'СЕТ СН'!$I$19</f>
        <v>1809.61842458</v>
      </c>
      <c r="N125" s="37">
        <f>SUMIFS(СВЦЭМ!$C$34:$C$777,СВЦЭМ!$A$34:$A$777,$A125,СВЦЭМ!$B$34:$B$777,N$119)+'СЕТ СН'!$I$9+СВЦЭМ!$D$10+'СЕТ СН'!$I$6-'СЕТ СН'!$I$19</f>
        <v>1807.3846844500003</v>
      </c>
      <c r="O125" s="37">
        <f>SUMIFS(СВЦЭМ!$C$34:$C$777,СВЦЭМ!$A$34:$A$777,$A125,СВЦЭМ!$B$34:$B$777,O$119)+'СЕТ СН'!$I$9+СВЦЭМ!$D$10+'СЕТ СН'!$I$6-'СЕТ СН'!$I$19</f>
        <v>1807.2558355199999</v>
      </c>
      <c r="P125" s="37">
        <f>SUMIFS(СВЦЭМ!$C$34:$C$777,СВЦЭМ!$A$34:$A$777,$A125,СВЦЭМ!$B$34:$B$777,P$119)+'СЕТ СН'!$I$9+СВЦЭМ!$D$10+'СЕТ СН'!$I$6-'СЕТ СН'!$I$19</f>
        <v>1817.1217693099998</v>
      </c>
      <c r="Q125" s="37">
        <f>SUMIFS(СВЦЭМ!$C$34:$C$777,СВЦЭМ!$A$34:$A$777,$A125,СВЦЭМ!$B$34:$B$777,Q$119)+'СЕТ СН'!$I$9+СВЦЭМ!$D$10+'СЕТ СН'!$I$6-'СЕТ СН'!$I$19</f>
        <v>1821.24079252</v>
      </c>
      <c r="R125" s="37">
        <f>SUMIFS(СВЦЭМ!$C$34:$C$777,СВЦЭМ!$A$34:$A$777,$A125,СВЦЭМ!$B$34:$B$777,R$119)+'СЕТ СН'!$I$9+СВЦЭМ!$D$10+'СЕТ СН'!$I$6-'СЕТ СН'!$I$19</f>
        <v>1820.33982496</v>
      </c>
      <c r="S125" s="37">
        <f>SUMIFS(СВЦЭМ!$C$34:$C$777,СВЦЭМ!$A$34:$A$777,$A125,СВЦЭМ!$B$34:$B$777,S$119)+'СЕТ СН'!$I$9+СВЦЭМ!$D$10+'СЕТ СН'!$I$6-'СЕТ СН'!$I$19</f>
        <v>1795.05071748</v>
      </c>
      <c r="T125" s="37">
        <f>SUMIFS(СВЦЭМ!$C$34:$C$777,СВЦЭМ!$A$34:$A$777,$A125,СВЦЭМ!$B$34:$B$777,T$119)+'СЕТ СН'!$I$9+СВЦЭМ!$D$10+'СЕТ СН'!$I$6-'СЕТ СН'!$I$19</f>
        <v>1763.2334503399998</v>
      </c>
      <c r="U125" s="37">
        <f>SUMIFS(СВЦЭМ!$C$34:$C$777,СВЦЭМ!$A$34:$A$777,$A125,СВЦЭМ!$B$34:$B$777,U$119)+'СЕТ СН'!$I$9+СВЦЭМ!$D$10+'СЕТ СН'!$I$6-'СЕТ СН'!$I$19</f>
        <v>1767.5814923099997</v>
      </c>
      <c r="V125" s="37">
        <f>SUMIFS(СВЦЭМ!$C$34:$C$777,СВЦЭМ!$A$34:$A$777,$A125,СВЦЭМ!$B$34:$B$777,V$119)+'СЕТ СН'!$I$9+СВЦЭМ!$D$10+'СЕТ СН'!$I$6-'СЕТ СН'!$I$19</f>
        <v>1782.0554769700002</v>
      </c>
      <c r="W125" s="37">
        <f>SUMIFS(СВЦЭМ!$C$34:$C$777,СВЦЭМ!$A$34:$A$777,$A125,СВЦЭМ!$B$34:$B$777,W$119)+'СЕТ СН'!$I$9+СВЦЭМ!$D$10+'СЕТ СН'!$I$6-'СЕТ СН'!$I$19</f>
        <v>1839.9144038599998</v>
      </c>
      <c r="X125" s="37">
        <f>SUMIFS(СВЦЭМ!$C$34:$C$777,СВЦЭМ!$A$34:$A$777,$A125,СВЦЭМ!$B$34:$B$777,X$119)+'СЕТ СН'!$I$9+СВЦЭМ!$D$10+'СЕТ СН'!$I$6-'СЕТ СН'!$I$19</f>
        <v>1917.9569228999999</v>
      </c>
      <c r="Y125" s="37">
        <f>SUMIFS(СВЦЭМ!$C$34:$C$777,СВЦЭМ!$A$34:$A$777,$A125,СВЦЭМ!$B$34:$B$777,Y$119)+'СЕТ СН'!$I$9+СВЦЭМ!$D$10+'СЕТ СН'!$I$6-'СЕТ СН'!$I$19</f>
        <v>1987.3740777000003</v>
      </c>
    </row>
    <row r="126" spans="1:27" ht="15.75" x14ac:dyDescent="0.2">
      <c r="A126" s="36">
        <f t="shared" si="3"/>
        <v>43076</v>
      </c>
      <c r="B126" s="37">
        <f>SUMIFS(СВЦЭМ!$C$34:$C$777,СВЦЭМ!$A$34:$A$777,$A126,СВЦЭМ!$B$34:$B$777,B$119)+'СЕТ СН'!$I$9+СВЦЭМ!$D$10+'СЕТ СН'!$I$6-'СЕТ СН'!$I$19</f>
        <v>2008.4221527899999</v>
      </c>
      <c r="C126" s="37">
        <f>SUMIFS(СВЦЭМ!$C$34:$C$777,СВЦЭМ!$A$34:$A$777,$A126,СВЦЭМ!$B$34:$B$777,C$119)+'СЕТ СН'!$I$9+СВЦЭМ!$D$10+'СЕТ СН'!$I$6-'СЕТ СН'!$I$19</f>
        <v>2067.66765257</v>
      </c>
      <c r="D126" s="37">
        <f>SUMIFS(СВЦЭМ!$C$34:$C$777,СВЦЭМ!$A$34:$A$777,$A126,СВЦЭМ!$B$34:$B$777,D$119)+'СЕТ СН'!$I$9+СВЦЭМ!$D$10+'СЕТ СН'!$I$6-'СЕТ СН'!$I$19</f>
        <v>2099.87708157</v>
      </c>
      <c r="E126" s="37">
        <f>SUMIFS(СВЦЭМ!$C$34:$C$777,СВЦЭМ!$A$34:$A$777,$A126,СВЦЭМ!$B$34:$B$777,E$119)+'СЕТ СН'!$I$9+СВЦЭМ!$D$10+'СЕТ СН'!$I$6-'СЕТ СН'!$I$19</f>
        <v>2109.4409687799998</v>
      </c>
      <c r="F126" s="37">
        <f>SUMIFS(СВЦЭМ!$C$34:$C$777,СВЦЭМ!$A$34:$A$777,$A126,СВЦЭМ!$B$34:$B$777,F$119)+'СЕТ СН'!$I$9+СВЦЭМ!$D$10+'СЕТ СН'!$I$6-'СЕТ СН'!$I$19</f>
        <v>2111.27884619</v>
      </c>
      <c r="G126" s="37">
        <f>SUMIFS(СВЦЭМ!$C$34:$C$777,СВЦЭМ!$A$34:$A$777,$A126,СВЦЭМ!$B$34:$B$777,G$119)+'СЕТ СН'!$I$9+СВЦЭМ!$D$10+'СЕТ СН'!$I$6-'СЕТ СН'!$I$19</f>
        <v>2106.9029574200003</v>
      </c>
      <c r="H126" s="37">
        <f>SUMIFS(СВЦЭМ!$C$34:$C$777,СВЦЭМ!$A$34:$A$777,$A126,СВЦЭМ!$B$34:$B$777,H$119)+'СЕТ СН'!$I$9+СВЦЭМ!$D$10+'СЕТ СН'!$I$6-'СЕТ СН'!$I$19</f>
        <v>2049.9250546100002</v>
      </c>
      <c r="I126" s="37">
        <f>SUMIFS(СВЦЭМ!$C$34:$C$777,СВЦЭМ!$A$34:$A$777,$A126,СВЦЭМ!$B$34:$B$777,I$119)+'СЕТ СН'!$I$9+СВЦЭМ!$D$10+'СЕТ СН'!$I$6-'СЕТ СН'!$I$19</f>
        <v>1984.4514961499999</v>
      </c>
      <c r="J126" s="37">
        <f>SUMIFS(СВЦЭМ!$C$34:$C$777,СВЦЭМ!$A$34:$A$777,$A126,СВЦЭМ!$B$34:$B$777,J$119)+'СЕТ СН'!$I$9+СВЦЭМ!$D$10+'СЕТ СН'!$I$6-'СЕТ СН'!$I$19</f>
        <v>1926.32442158</v>
      </c>
      <c r="K126" s="37">
        <f>SUMIFS(СВЦЭМ!$C$34:$C$777,СВЦЭМ!$A$34:$A$777,$A126,СВЦЭМ!$B$34:$B$777,K$119)+'СЕТ СН'!$I$9+СВЦЭМ!$D$10+'СЕТ СН'!$I$6-'СЕТ СН'!$I$19</f>
        <v>1860.02557617</v>
      </c>
      <c r="L126" s="37">
        <f>SUMIFS(СВЦЭМ!$C$34:$C$777,СВЦЭМ!$A$34:$A$777,$A126,СВЦЭМ!$B$34:$B$777,L$119)+'СЕТ СН'!$I$9+СВЦЭМ!$D$10+'СЕТ СН'!$I$6-'СЕТ СН'!$I$19</f>
        <v>1782.26619549</v>
      </c>
      <c r="M126" s="37">
        <f>SUMIFS(СВЦЭМ!$C$34:$C$777,СВЦЭМ!$A$34:$A$777,$A126,СВЦЭМ!$B$34:$B$777,M$119)+'СЕТ СН'!$I$9+СВЦЭМ!$D$10+'СЕТ СН'!$I$6-'СЕТ СН'!$I$19</f>
        <v>1772.3330136900004</v>
      </c>
      <c r="N126" s="37">
        <f>SUMIFS(СВЦЭМ!$C$34:$C$777,СВЦЭМ!$A$34:$A$777,$A126,СВЦЭМ!$B$34:$B$777,N$119)+'СЕТ СН'!$I$9+СВЦЭМ!$D$10+'СЕТ СН'!$I$6-'СЕТ СН'!$I$19</f>
        <v>1796.3164742199997</v>
      </c>
      <c r="O126" s="37">
        <f>SUMIFS(СВЦЭМ!$C$34:$C$777,СВЦЭМ!$A$34:$A$777,$A126,СВЦЭМ!$B$34:$B$777,O$119)+'СЕТ СН'!$I$9+СВЦЭМ!$D$10+'СЕТ СН'!$I$6-'СЕТ СН'!$I$19</f>
        <v>1805.2285867299997</v>
      </c>
      <c r="P126" s="37">
        <f>SUMIFS(СВЦЭМ!$C$34:$C$777,СВЦЭМ!$A$34:$A$777,$A126,СВЦЭМ!$B$34:$B$777,P$119)+'СЕТ СН'!$I$9+СВЦЭМ!$D$10+'СЕТ СН'!$I$6-'СЕТ СН'!$I$19</f>
        <v>1816.8426771300001</v>
      </c>
      <c r="Q126" s="37">
        <f>SUMIFS(СВЦЭМ!$C$34:$C$777,СВЦЭМ!$A$34:$A$777,$A126,СВЦЭМ!$B$34:$B$777,Q$119)+'СЕТ СН'!$I$9+СВЦЭМ!$D$10+'СЕТ СН'!$I$6-'СЕТ СН'!$I$19</f>
        <v>1820.33970116</v>
      </c>
      <c r="R126" s="37">
        <f>SUMIFS(СВЦЭМ!$C$34:$C$777,СВЦЭМ!$A$34:$A$777,$A126,СВЦЭМ!$B$34:$B$777,R$119)+'СЕТ СН'!$I$9+СВЦЭМ!$D$10+'СЕТ СН'!$I$6-'СЕТ СН'!$I$19</f>
        <v>1814.52624294</v>
      </c>
      <c r="S126" s="37">
        <f>SUMIFS(СВЦЭМ!$C$34:$C$777,СВЦЭМ!$A$34:$A$777,$A126,СВЦЭМ!$B$34:$B$777,S$119)+'СЕТ СН'!$I$9+СВЦЭМ!$D$10+'СЕТ СН'!$I$6-'СЕТ СН'!$I$19</f>
        <v>1786.2236202000004</v>
      </c>
      <c r="T126" s="37">
        <f>SUMIFS(СВЦЭМ!$C$34:$C$777,СВЦЭМ!$A$34:$A$777,$A126,СВЦЭМ!$B$34:$B$777,T$119)+'СЕТ СН'!$I$9+СВЦЭМ!$D$10+'СЕТ СН'!$I$6-'СЕТ СН'!$I$19</f>
        <v>1754.8673913499997</v>
      </c>
      <c r="U126" s="37">
        <f>SUMIFS(СВЦЭМ!$C$34:$C$777,СВЦЭМ!$A$34:$A$777,$A126,СВЦЭМ!$B$34:$B$777,U$119)+'СЕТ СН'!$I$9+СВЦЭМ!$D$10+'СЕТ СН'!$I$6-'СЕТ СН'!$I$19</f>
        <v>1756.3114541</v>
      </c>
      <c r="V126" s="37">
        <f>SUMIFS(СВЦЭМ!$C$34:$C$777,СВЦЭМ!$A$34:$A$777,$A126,СВЦЭМ!$B$34:$B$777,V$119)+'СЕТ СН'!$I$9+СВЦЭМ!$D$10+'СЕТ СН'!$I$6-'СЕТ СН'!$I$19</f>
        <v>1771.1193778300003</v>
      </c>
      <c r="W126" s="37">
        <f>SUMIFS(СВЦЭМ!$C$34:$C$777,СВЦЭМ!$A$34:$A$777,$A126,СВЦЭМ!$B$34:$B$777,W$119)+'СЕТ СН'!$I$9+СВЦЭМ!$D$10+'СЕТ СН'!$I$6-'СЕТ СН'!$I$19</f>
        <v>1828.9807630200003</v>
      </c>
      <c r="X126" s="37">
        <f>SUMIFS(СВЦЭМ!$C$34:$C$777,СВЦЭМ!$A$34:$A$777,$A126,СВЦЭМ!$B$34:$B$777,X$119)+'СЕТ СН'!$I$9+СВЦЭМ!$D$10+'СЕТ СН'!$I$6-'СЕТ СН'!$I$19</f>
        <v>1912.2789057700002</v>
      </c>
      <c r="Y126" s="37">
        <f>SUMIFS(СВЦЭМ!$C$34:$C$777,СВЦЭМ!$A$34:$A$777,$A126,СВЦЭМ!$B$34:$B$777,Y$119)+'СЕТ СН'!$I$9+СВЦЭМ!$D$10+'СЕТ СН'!$I$6-'СЕТ СН'!$I$19</f>
        <v>1993.5872080600002</v>
      </c>
    </row>
    <row r="127" spans="1:27" ht="15.75" x14ac:dyDescent="0.2">
      <c r="A127" s="36">
        <f t="shared" si="3"/>
        <v>43077</v>
      </c>
      <c r="B127" s="37">
        <f>SUMIFS(СВЦЭМ!$C$34:$C$777,СВЦЭМ!$A$34:$A$777,$A127,СВЦЭМ!$B$34:$B$777,B$119)+'СЕТ СН'!$I$9+СВЦЭМ!$D$10+'СЕТ СН'!$I$6-'СЕТ СН'!$I$19</f>
        <v>1960.4894403500002</v>
      </c>
      <c r="C127" s="37">
        <f>SUMIFS(СВЦЭМ!$C$34:$C$777,СВЦЭМ!$A$34:$A$777,$A127,СВЦЭМ!$B$34:$B$777,C$119)+'СЕТ СН'!$I$9+СВЦЭМ!$D$10+'СЕТ СН'!$I$6-'СЕТ СН'!$I$19</f>
        <v>2013.7228823099999</v>
      </c>
      <c r="D127" s="37">
        <f>SUMIFS(СВЦЭМ!$C$34:$C$777,СВЦЭМ!$A$34:$A$777,$A127,СВЦЭМ!$B$34:$B$777,D$119)+'СЕТ СН'!$I$9+СВЦЭМ!$D$10+'СЕТ СН'!$I$6-'СЕТ СН'!$I$19</f>
        <v>2056.2507423100001</v>
      </c>
      <c r="E127" s="37">
        <f>SUMIFS(СВЦЭМ!$C$34:$C$777,СВЦЭМ!$A$34:$A$777,$A127,СВЦЭМ!$B$34:$B$777,E$119)+'СЕТ СН'!$I$9+СВЦЭМ!$D$10+'СЕТ СН'!$I$6-'СЕТ СН'!$I$19</f>
        <v>2071.79460346</v>
      </c>
      <c r="F127" s="37">
        <f>SUMIFS(СВЦЭМ!$C$34:$C$777,СВЦЭМ!$A$34:$A$777,$A127,СВЦЭМ!$B$34:$B$777,F$119)+'СЕТ СН'!$I$9+СВЦЭМ!$D$10+'СЕТ СН'!$I$6-'СЕТ СН'!$I$19</f>
        <v>2091.31613999</v>
      </c>
      <c r="G127" s="37">
        <f>SUMIFS(СВЦЭМ!$C$34:$C$777,СВЦЭМ!$A$34:$A$777,$A127,СВЦЭМ!$B$34:$B$777,G$119)+'СЕТ СН'!$I$9+СВЦЭМ!$D$10+'СЕТ СН'!$I$6-'СЕТ СН'!$I$19</f>
        <v>2077.2053614400002</v>
      </c>
      <c r="H127" s="37">
        <f>SUMIFS(СВЦЭМ!$C$34:$C$777,СВЦЭМ!$A$34:$A$777,$A127,СВЦЭМ!$B$34:$B$777,H$119)+'СЕТ СН'!$I$9+СВЦЭМ!$D$10+'СЕТ СН'!$I$6-'СЕТ СН'!$I$19</f>
        <v>2018.1844488900001</v>
      </c>
      <c r="I127" s="37">
        <f>SUMIFS(СВЦЭМ!$C$34:$C$777,СВЦЭМ!$A$34:$A$777,$A127,СВЦЭМ!$B$34:$B$777,I$119)+'СЕТ СН'!$I$9+СВЦЭМ!$D$10+'СЕТ СН'!$I$6-'СЕТ СН'!$I$19</f>
        <v>1925.7661624299999</v>
      </c>
      <c r="J127" s="37">
        <f>SUMIFS(СВЦЭМ!$C$34:$C$777,СВЦЭМ!$A$34:$A$777,$A127,СВЦЭМ!$B$34:$B$777,J$119)+'СЕТ СН'!$I$9+СВЦЭМ!$D$10+'СЕТ СН'!$I$6-'СЕТ СН'!$I$19</f>
        <v>1867.1169472399997</v>
      </c>
      <c r="K127" s="37">
        <f>SUMIFS(СВЦЭМ!$C$34:$C$777,СВЦЭМ!$A$34:$A$777,$A127,СВЦЭМ!$B$34:$B$777,K$119)+'СЕТ СН'!$I$9+СВЦЭМ!$D$10+'СЕТ СН'!$I$6-'СЕТ СН'!$I$19</f>
        <v>1841.7314679700003</v>
      </c>
      <c r="L127" s="37">
        <f>SUMIFS(СВЦЭМ!$C$34:$C$777,СВЦЭМ!$A$34:$A$777,$A127,СВЦЭМ!$B$34:$B$777,L$119)+'СЕТ СН'!$I$9+СВЦЭМ!$D$10+'СЕТ СН'!$I$6-'СЕТ СН'!$I$19</f>
        <v>1780.38913568</v>
      </c>
      <c r="M127" s="37">
        <f>SUMIFS(СВЦЭМ!$C$34:$C$777,СВЦЭМ!$A$34:$A$777,$A127,СВЦЭМ!$B$34:$B$777,M$119)+'СЕТ СН'!$I$9+СВЦЭМ!$D$10+'СЕТ СН'!$I$6-'СЕТ СН'!$I$19</f>
        <v>1776.9458941100002</v>
      </c>
      <c r="N127" s="37">
        <f>SUMIFS(СВЦЭМ!$C$34:$C$777,СВЦЭМ!$A$34:$A$777,$A127,СВЦЭМ!$B$34:$B$777,N$119)+'СЕТ СН'!$I$9+СВЦЭМ!$D$10+'СЕТ СН'!$I$6-'СЕТ СН'!$I$19</f>
        <v>1790.5009970999999</v>
      </c>
      <c r="O127" s="37">
        <f>SUMIFS(СВЦЭМ!$C$34:$C$777,СВЦЭМ!$A$34:$A$777,$A127,СВЦЭМ!$B$34:$B$777,O$119)+'СЕТ СН'!$I$9+СВЦЭМ!$D$10+'СЕТ СН'!$I$6-'СЕТ СН'!$I$19</f>
        <v>1818.5546008199999</v>
      </c>
      <c r="P127" s="37">
        <f>SUMIFS(СВЦЭМ!$C$34:$C$777,СВЦЭМ!$A$34:$A$777,$A127,СВЦЭМ!$B$34:$B$777,P$119)+'СЕТ СН'!$I$9+СВЦЭМ!$D$10+'СЕТ СН'!$I$6-'СЕТ СН'!$I$19</f>
        <v>1792.7146288100002</v>
      </c>
      <c r="Q127" s="37">
        <f>SUMIFS(СВЦЭМ!$C$34:$C$777,СВЦЭМ!$A$34:$A$777,$A127,СВЦЭМ!$B$34:$B$777,Q$119)+'СЕТ СН'!$I$9+СВЦЭМ!$D$10+'СЕТ СН'!$I$6-'СЕТ СН'!$I$19</f>
        <v>1782.3042847400002</v>
      </c>
      <c r="R127" s="37">
        <f>SUMIFS(СВЦЭМ!$C$34:$C$777,СВЦЭМ!$A$34:$A$777,$A127,СВЦЭМ!$B$34:$B$777,R$119)+'СЕТ СН'!$I$9+СВЦЭМ!$D$10+'СЕТ СН'!$I$6-'СЕТ СН'!$I$19</f>
        <v>1779.0124416899998</v>
      </c>
      <c r="S127" s="37">
        <f>SUMIFS(СВЦЭМ!$C$34:$C$777,СВЦЭМ!$A$34:$A$777,$A127,СВЦЭМ!$B$34:$B$777,S$119)+'СЕТ СН'!$I$9+СВЦЭМ!$D$10+'СЕТ СН'!$I$6-'СЕТ СН'!$I$19</f>
        <v>1743.7843959499996</v>
      </c>
      <c r="T127" s="37">
        <f>SUMIFS(СВЦЭМ!$C$34:$C$777,СВЦЭМ!$A$34:$A$777,$A127,СВЦЭМ!$B$34:$B$777,T$119)+'СЕТ СН'!$I$9+СВЦЭМ!$D$10+'СЕТ СН'!$I$6-'СЕТ СН'!$I$19</f>
        <v>1706.1904728299996</v>
      </c>
      <c r="U127" s="37">
        <f>SUMIFS(СВЦЭМ!$C$34:$C$777,СВЦЭМ!$A$34:$A$777,$A127,СВЦЭМ!$B$34:$B$777,U$119)+'СЕТ СН'!$I$9+СВЦЭМ!$D$10+'СЕТ СН'!$I$6-'СЕТ СН'!$I$19</f>
        <v>1706.8365959600001</v>
      </c>
      <c r="V127" s="37">
        <f>SUMIFS(СВЦЭМ!$C$34:$C$777,СВЦЭМ!$A$34:$A$777,$A127,СВЦЭМ!$B$34:$B$777,V$119)+'СЕТ СН'!$I$9+СВЦЭМ!$D$10+'СЕТ СН'!$I$6-'СЕТ СН'!$I$19</f>
        <v>1726.42510266</v>
      </c>
      <c r="W127" s="37">
        <f>SUMIFS(СВЦЭМ!$C$34:$C$777,СВЦЭМ!$A$34:$A$777,$A127,СВЦЭМ!$B$34:$B$777,W$119)+'СЕТ СН'!$I$9+СВЦЭМ!$D$10+'СЕТ СН'!$I$6-'СЕТ СН'!$I$19</f>
        <v>1789.0911317299997</v>
      </c>
      <c r="X127" s="37">
        <f>SUMIFS(СВЦЭМ!$C$34:$C$777,СВЦЭМ!$A$34:$A$777,$A127,СВЦЭМ!$B$34:$B$777,X$119)+'СЕТ СН'!$I$9+СВЦЭМ!$D$10+'СЕТ СН'!$I$6-'СЕТ СН'!$I$19</f>
        <v>1867.4907240399998</v>
      </c>
      <c r="Y127" s="37">
        <f>SUMIFS(СВЦЭМ!$C$34:$C$777,СВЦЭМ!$A$34:$A$777,$A127,СВЦЭМ!$B$34:$B$777,Y$119)+'СЕТ СН'!$I$9+СВЦЭМ!$D$10+'СЕТ СН'!$I$6-'СЕТ СН'!$I$19</f>
        <v>1950.0361466900004</v>
      </c>
    </row>
    <row r="128" spans="1:27" ht="15.75" x14ac:dyDescent="0.2">
      <c r="A128" s="36">
        <f t="shared" si="3"/>
        <v>43078</v>
      </c>
      <c r="B128" s="37">
        <f>SUMIFS(СВЦЭМ!$C$34:$C$777,СВЦЭМ!$A$34:$A$777,$A128,СВЦЭМ!$B$34:$B$777,B$119)+'СЕТ СН'!$I$9+СВЦЭМ!$D$10+'СЕТ СН'!$I$6-'СЕТ СН'!$I$19</f>
        <v>2009.41624546</v>
      </c>
      <c r="C128" s="37">
        <f>SUMIFS(СВЦЭМ!$C$34:$C$777,СВЦЭМ!$A$34:$A$777,$A128,СВЦЭМ!$B$34:$B$777,C$119)+'СЕТ СН'!$I$9+СВЦЭМ!$D$10+'СЕТ СН'!$I$6-'СЕТ СН'!$I$19</f>
        <v>2060.1730703000003</v>
      </c>
      <c r="D128" s="37">
        <f>SUMIFS(СВЦЭМ!$C$34:$C$777,СВЦЭМ!$A$34:$A$777,$A128,СВЦЭМ!$B$34:$B$777,D$119)+'СЕТ СН'!$I$9+СВЦЭМ!$D$10+'СЕТ СН'!$I$6-'СЕТ СН'!$I$19</f>
        <v>2098.8717231199998</v>
      </c>
      <c r="E128" s="37">
        <f>SUMIFS(СВЦЭМ!$C$34:$C$777,СВЦЭМ!$A$34:$A$777,$A128,СВЦЭМ!$B$34:$B$777,E$119)+'СЕТ СН'!$I$9+СВЦЭМ!$D$10+'СЕТ СН'!$I$6-'СЕТ СН'!$I$19</f>
        <v>2110.3284309299997</v>
      </c>
      <c r="F128" s="37">
        <f>SUMIFS(СВЦЭМ!$C$34:$C$777,СВЦЭМ!$A$34:$A$777,$A128,СВЦЭМ!$B$34:$B$777,F$119)+'СЕТ СН'!$I$9+СВЦЭМ!$D$10+'СЕТ СН'!$I$6-'СЕТ СН'!$I$19</f>
        <v>2112.2765146399997</v>
      </c>
      <c r="G128" s="37">
        <f>SUMIFS(СВЦЭМ!$C$34:$C$777,СВЦЭМ!$A$34:$A$777,$A128,СВЦЭМ!$B$34:$B$777,G$119)+'СЕТ СН'!$I$9+СВЦЭМ!$D$10+'СЕТ СН'!$I$6-'СЕТ СН'!$I$19</f>
        <v>2100.75276983</v>
      </c>
      <c r="H128" s="37">
        <f>SUMIFS(СВЦЭМ!$C$34:$C$777,СВЦЭМ!$A$34:$A$777,$A128,СВЦЭМ!$B$34:$B$777,H$119)+'СЕТ СН'!$I$9+СВЦЭМ!$D$10+'СЕТ СН'!$I$6-'СЕТ СН'!$I$19</f>
        <v>2067.9423790999999</v>
      </c>
      <c r="I128" s="37">
        <f>SUMIFS(СВЦЭМ!$C$34:$C$777,СВЦЭМ!$A$34:$A$777,$A128,СВЦЭМ!$B$34:$B$777,I$119)+'СЕТ СН'!$I$9+СВЦЭМ!$D$10+'СЕТ СН'!$I$6-'СЕТ СН'!$I$19</f>
        <v>2006.9984821099997</v>
      </c>
      <c r="J128" s="37">
        <f>SUMIFS(СВЦЭМ!$C$34:$C$777,СВЦЭМ!$A$34:$A$777,$A128,СВЦЭМ!$B$34:$B$777,J$119)+'СЕТ СН'!$I$9+СВЦЭМ!$D$10+'СЕТ СН'!$I$6-'СЕТ СН'!$I$19</f>
        <v>1925.8314444100001</v>
      </c>
      <c r="K128" s="37">
        <f>SUMIFS(СВЦЭМ!$C$34:$C$777,СВЦЭМ!$A$34:$A$777,$A128,СВЦЭМ!$B$34:$B$777,K$119)+'СЕТ СН'!$I$9+СВЦЭМ!$D$10+'СЕТ СН'!$I$6-'СЕТ СН'!$I$19</f>
        <v>1820.92608264</v>
      </c>
      <c r="L128" s="37">
        <f>SUMIFS(СВЦЭМ!$C$34:$C$777,СВЦЭМ!$A$34:$A$777,$A128,СВЦЭМ!$B$34:$B$777,L$119)+'СЕТ СН'!$I$9+СВЦЭМ!$D$10+'СЕТ СН'!$I$6-'СЕТ СН'!$I$19</f>
        <v>1735.0980187100004</v>
      </c>
      <c r="M128" s="37">
        <f>SUMIFS(СВЦЭМ!$C$34:$C$777,СВЦЭМ!$A$34:$A$777,$A128,СВЦЭМ!$B$34:$B$777,M$119)+'СЕТ СН'!$I$9+СВЦЭМ!$D$10+'СЕТ СН'!$I$6-'СЕТ СН'!$I$19</f>
        <v>1717.1830244399998</v>
      </c>
      <c r="N128" s="37">
        <f>SUMIFS(СВЦЭМ!$C$34:$C$777,СВЦЭМ!$A$34:$A$777,$A128,СВЦЭМ!$B$34:$B$777,N$119)+'СЕТ СН'!$I$9+СВЦЭМ!$D$10+'СЕТ СН'!$I$6-'СЕТ СН'!$I$19</f>
        <v>1711.0877194100003</v>
      </c>
      <c r="O128" s="37">
        <f>SUMIFS(СВЦЭМ!$C$34:$C$777,СВЦЭМ!$A$34:$A$777,$A128,СВЦЭМ!$B$34:$B$777,O$119)+'СЕТ СН'!$I$9+СВЦЭМ!$D$10+'СЕТ СН'!$I$6-'СЕТ СН'!$I$19</f>
        <v>1705.81306576</v>
      </c>
      <c r="P128" s="37">
        <f>SUMIFS(СВЦЭМ!$C$34:$C$777,СВЦЭМ!$A$34:$A$777,$A128,СВЦЭМ!$B$34:$B$777,P$119)+'СЕТ СН'!$I$9+СВЦЭМ!$D$10+'СЕТ СН'!$I$6-'СЕТ СН'!$I$19</f>
        <v>1702.6041918199999</v>
      </c>
      <c r="Q128" s="37">
        <f>SUMIFS(СВЦЭМ!$C$34:$C$777,СВЦЭМ!$A$34:$A$777,$A128,СВЦЭМ!$B$34:$B$777,Q$119)+'СЕТ СН'!$I$9+СВЦЭМ!$D$10+'СЕТ СН'!$I$6-'СЕТ СН'!$I$19</f>
        <v>1704.5497175299997</v>
      </c>
      <c r="R128" s="37">
        <f>SUMIFS(СВЦЭМ!$C$34:$C$777,СВЦЭМ!$A$34:$A$777,$A128,СВЦЭМ!$B$34:$B$777,R$119)+'СЕТ СН'!$I$9+СВЦЭМ!$D$10+'СЕТ СН'!$I$6-'СЕТ СН'!$I$19</f>
        <v>1707.9249361399998</v>
      </c>
      <c r="S128" s="37">
        <f>SUMIFS(СВЦЭМ!$C$34:$C$777,СВЦЭМ!$A$34:$A$777,$A128,СВЦЭМ!$B$34:$B$777,S$119)+'СЕТ СН'!$I$9+СВЦЭМ!$D$10+'СЕТ СН'!$I$6-'СЕТ СН'!$I$19</f>
        <v>1717.3222796700002</v>
      </c>
      <c r="T128" s="37">
        <f>SUMIFS(СВЦЭМ!$C$34:$C$777,СВЦЭМ!$A$34:$A$777,$A128,СВЦЭМ!$B$34:$B$777,T$119)+'СЕТ СН'!$I$9+СВЦЭМ!$D$10+'СЕТ СН'!$I$6-'СЕТ СН'!$I$19</f>
        <v>1725.2971321800001</v>
      </c>
      <c r="U128" s="37">
        <f>SUMIFS(СВЦЭМ!$C$34:$C$777,СВЦЭМ!$A$34:$A$777,$A128,СВЦЭМ!$B$34:$B$777,U$119)+'СЕТ СН'!$I$9+СВЦЭМ!$D$10+'СЕТ СН'!$I$6-'СЕТ СН'!$I$19</f>
        <v>1720.9594703600001</v>
      </c>
      <c r="V128" s="37">
        <f>SUMIFS(СВЦЭМ!$C$34:$C$777,СВЦЭМ!$A$34:$A$777,$A128,СВЦЭМ!$B$34:$B$777,V$119)+'СЕТ СН'!$I$9+СВЦЭМ!$D$10+'СЕТ СН'!$I$6-'СЕТ СН'!$I$19</f>
        <v>1719.0888449900003</v>
      </c>
      <c r="W128" s="37">
        <f>SUMIFS(СВЦЭМ!$C$34:$C$777,СВЦЭМ!$A$34:$A$777,$A128,СВЦЭМ!$B$34:$B$777,W$119)+'СЕТ СН'!$I$9+СВЦЭМ!$D$10+'СЕТ СН'!$I$6-'СЕТ СН'!$I$19</f>
        <v>1811.73988749</v>
      </c>
      <c r="X128" s="37">
        <f>SUMIFS(СВЦЭМ!$C$34:$C$777,СВЦЭМ!$A$34:$A$777,$A128,СВЦЭМ!$B$34:$B$777,X$119)+'СЕТ СН'!$I$9+СВЦЭМ!$D$10+'СЕТ СН'!$I$6-'СЕТ СН'!$I$19</f>
        <v>1889.8298192900002</v>
      </c>
      <c r="Y128" s="37">
        <f>SUMIFS(СВЦЭМ!$C$34:$C$777,СВЦЭМ!$A$34:$A$777,$A128,СВЦЭМ!$B$34:$B$777,Y$119)+'СЕТ СН'!$I$9+СВЦЭМ!$D$10+'СЕТ СН'!$I$6-'СЕТ СН'!$I$19</f>
        <v>1975.1211145500001</v>
      </c>
    </row>
    <row r="129" spans="1:25" ht="15.75" x14ac:dyDescent="0.2">
      <c r="A129" s="36">
        <f t="shared" si="3"/>
        <v>43079</v>
      </c>
      <c r="B129" s="37">
        <f>SUMIFS(СВЦЭМ!$C$34:$C$777,СВЦЭМ!$A$34:$A$777,$A129,СВЦЭМ!$B$34:$B$777,B$119)+'СЕТ СН'!$I$9+СВЦЭМ!$D$10+'СЕТ СН'!$I$6-'СЕТ СН'!$I$19</f>
        <v>2011.40903518</v>
      </c>
      <c r="C129" s="37">
        <f>SUMIFS(СВЦЭМ!$C$34:$C$777,СВЦЭМ!$A$34:$A$777,$A129,СВЦЭМ!$B$34:$B$777,C$119)+'СЕТ СН'!$I$9+СВЦЭМ!$D$10+'СЕТ СН'!$I$6-'СЕТ СН'!$I$19</f>
        <v>1989.26804795</v>
      </c>
      <c r="D129" s="37">
        <f>SUMIFS(СВЦЭМ!$C$34:$C$777,СВЦЭМ!$A$34:$A$777,$A129,СВЦЭМ!$B$34:$B$777,D$119)+'СЕТ СН'!$I$9+СВЦЭМ!$D$10+'СЕТ СН'!$I$6-'СЕТ СН'!$I$19</f>
        <v>1993.4707393999997</v>
      </c>
      <c r="E129" s="37">
        <f>SUMIFS(СВЦЭМ!$C$34:$C$777,СВЦЭМ!$A$34:$A$777,$A129,СВЦЭМ!$B$34:$B$777,E$119)+'СЕТ СН'!$I$9+СВЦЭМ!$D$10+'СЕТ СН'!$I$6-'СЕТ СН'!$I$19</f>
        <v>1994.0800383800001</v>
      </c>
      <c r="F129" s="37">
        <f>SUMIFS(СВЦЭМ!$C$34:$C$777,СВЦЭМ!$A$34:$A$777,$A129,СВЦЭМ!$B$34:$B$777,F$119)+'СЕТ СН'!$I$9+СВЦЭМ!$D$10+'СЕТ СН'!$I$6-'СЕТ СН'!$I$19</f>
        <v>1992.2843313900003</v>
      </c>
      <c r="G129" s="37">
        <f>SUMIFS(СВЦЭМ!$C$34:$C$777,СВЦЭМ!$A$34:$A$777,$A129,СВЦЭМ!$B$34:$B$777,G$119)+'СЕТ СН'!$I$9+СВЦЭМ!$D$10+'СЕТ СН'!$I$6-'СЕТ СН'!$I$19</f>
        <v>1994.7211951999998</v>
      </c>
      <c r="H129" s="37">
        <f>SUMIFS(СВЦЭМ!$C$34:$C$777,СВЦЭМ!$A$34:$A$777,$A129,СВЦЭМ!$B$34:$B$777,H$119)+'СЕТ СН'!$I$9+СВЦЭМ!$D$10+'СЕТ СН'!$I$6-'СЕТ СН'!$I$19</f>
        <v>1983.6250263900001</v>
      </c>
      <c r="I129" s="37">
        <f>SUMIFS(СВЦЭМ!$C$34:$C$777,СВЦЭМ!$A$34:$A$777,$A129,СВЦЭМ!$B$34:$B$777,I$119)+'СЕТ СН'!$I$9+СВЦЭМ!$D$10+'СЕТ СН'!$I$6-'СЕТ СН'!$I$19</f>
        <v>1946.80777369</v>
      </c>
      <c r="J129" s="37">
        <f>SUMIFS(СВЦЭМ!$C$34:$C$777,СВЦЭМ!$A$34:$A$777,$A129,СВЦЭМ!$B$34:$B$777,J$119)+'СЕТ СН'!$I$9+СВЦЭМ!$D$10+'СЕТ СН'!$I$6-'СЕТ СН'!$I$19</f>
        <v>1855.9803474600003</v>
      </c>
      <c r="K129" s="37">
        <f>SUMIFS(СВЦЭМ!$C$34:$C$777,СВЦЭМ!$A$34:$A$777,$A129,СВЦЭМ!$B$34:$B$777,K$119)+'СЕТ СН'!$I$9+СВЦЭМ!$D$10+'СЕТ СН'!$I$6-'СЕТ СН'!$I$19</f>
        <v>1847.6978889800002</v>
      </c>
      <c r="L129" s="37">
        <f>SUMIFS(СВЦЭМ!$C$34:$C$777,СВЦЭМ!$A$34:$A$777,$A129,СВЦЭМ!$B$34:$B$777,L$119)+'СЕТ СН'!$I$9+СВЦЭМ!$D$10+'СЕТ СН'!$I$6-'СЕТ СН'!$I$19</f>
        <v>1743.3690785899998</v>
      </c>
      <c r="M129" s="37">
        <f>SUMIFS(СВЦЭМ!$C$34:$C$777,СВЦЭМ!$A$34:$A$777,$A129,СВЦЭМ!$B$34:$B$777,M$119)+'СЕТ СН'!$I$9+СВЦЭМ!$D$10+'СЕТ СН'!$I$6-'СЕТ СН'!$I$19</f>
        <v>1731.1580270200002</v>
      </c>
      <c r="N129" s="37">
        <f>SUMIFS(СВЦЭМ!$C$34:$C$777,СВЦЭМ!$A$34:$A$777,$A129,СВЦЭМ!$B$34:$B$777,N$119)+'СЕТ СН'!$I$9+СВЦЭМ!$D$10+'СЕТ СН'!$I$6-'СЕТ СН'!$I$19</f>
        <v>1798.9455326099996</v>
      </c>
      <c r="O129" s="37">
        <f>SUMIFS(СВЦЭМ!$C$34:$C$777,СВЦЭМ!$A$34:$A$777,$A129,СВЦЭМ!$B$34:$B$777,O$119)+'СЕТ СН'!$I$9+СВЦЭМ!$D$10+'СЕТ СН'!$I$6-'СЕТ СН'!$I$19</f>
        <v>1795.1368440599999</v>
      </c>
      <c r="P129" s="37">
        <f>SUMIFS(СВЦЭМ!$C$34:$C$777,СВЦЭМ!$A$34:$A$777,$A129,СВЦЭМ!$B$34:$B$777,P$119)+'СЕТ СН'!$I$9+СВЦЭМ!$D$10+'СЕТ СН'!$I$6-'СЕТ СН'!$I$19</f>
        <v>1790.9019567</v>
      </c>
      <c r="Q129" s="37">
        <f>SUMIFS(СВЦЭМ!$C$34:$C$777,СВЦЭМ!$A$34:$A$777,$A129,СВЦЭМ!$B$34:$B$777,Q$119)+'СЕТ СН'!$I$9+СВЦЭМ!$D$10+'СЕТ СН'!$I$6-'СЕТ СН'!$I$19</f>
        <v>1787.4707437500001</v>
      </c>
      <c r="R129" s="37">
        <f>SUMIFS(СВЦЭМ!$C$34:$C$777,СВЦЭМ!$A$34:$A$777,$A129,СВЦЭМ!$B$34:$B$777,R$119)+'СЕТ СН'!$I$9+СВЦЭМ!$D$10+'СЕТ СН'!$I$6-'СЕТ СН'!$I$19</f>
        <v>1792.84870555</v>
      </c>
      <c r="S129" s="37">
        <f>SUMIFS(СВЦЭМ!$C$34:$C$777,СВЦЭМ!$A$34:$A$777,$A129,СВЦЭМ!$B$34:$B$777,S$119)+'СЕТ СН'!$I$9+СВЦЭМ!$D$10+'СЕТ СН'!$I$6-'СЕТ СН'!$I$19</f>
        <v>1753.0801183399999</v>
      </c>
      <c r="T129" s="37">
        <f>SUMIFS(СВЦЭМ!$C$34:$C$777,СВЦЭМ!$A$34:$A$777,$A129,СВЦЭМ!$B$34:$B$777,T$119)+'СЕТ СН'!$I$9+СВЦЭМ!$D$10+'СЕТ СН'!$I$6-'СЕТ СН'!$I$19</f>
        <v>1707.8161682800001</v>
      </c>
      <c r="U129" s="37">
        <f>SUMIFS(СВЦЭМ!$C$34:$C$777,СВЦЭМ!$A$34:$A$777,$A129,СВЦЭМ!$B$34:$B$777,U$119)+'СЕТ СН'!$I$9+СВЦЭМ!$D$10+'СЕТ СН'!$I$6-'СЕТ СН'!$I$19</f>
        <v>1704.3271689000003</v>
      </c>
      <c r="V129" s="37">
        <f>SUMIFS(СВЦЭМ!$C$34:$C$777,СВЦЭМ!$A$34:$A$777,$A129,СВЦЭМ!$B$34:$B$777,V$119)+'СЕТ СН'!$I$9+СВЦЭМ!$D$10+'СЕТ СН'!$I$6-'СЕТ СН'!$I$19</f>
        <v>1704.6701903200001</v>
      </c>
      <c r="W129" s="37">
        <f>SUMIFS(СВЦЭМ!$C$34:$C$777,СВЦЭМ!$A$34:$A$777,$A129,СВЦЭМ!$B$34:$B$777,W$119)+'СЕТ СН'!$I$9+СВЦЭМ!$D$10+'СЕТ СН'!$I$6-'СЕТ СН'!$I$19</f>
        <v>1743.0476504099997</v>
      </c>
      <c r="X129" s="37">
        <f>SUMIFS(СВЦЭМ!$C$34:$C$777,СВЦЭМ!$A$34:$A$777,$A129,СВЦЭМ!$B$34:$B$777,X$119)+'СЕТ СН'!$I$9+СВЦЭМ!$D$10+'СЕТ СН'!$I$6-'СЕТ СН'!$I$19</f>
        <v>1887.22849546</v>
      </c>
      <c r="Y129" s="37">
        <f>SUMIFS(СВЦЭМ!$C$34:$C$777,СВЦЭМ!$A$34:$A$777,$A129,СВЦЭМ!$B$34:$B$777,Y$119)+'СЕТ СН'!$I$9+СВЦЭМ!$D$10+'СЕТ СН'!$I$6-'СЕТ СН'!$I$19</f>
        <v>1903.0506777400001</v>
      </c>
    </row>
    <row r="130" spans="1:25" ht="15.75" x14ac:dyDescent="0.2">
      <c r="A130" s="36">
        <f t="shared" si="3"/>
        <v>43080</v>
      </c>
      <c r="B130" s="37">
        <f>SUMIFS(СВЦЭМ!$C$34:$C$777,СВЦЭМ!$A$34:$A$777,$A130,СВЦЭМ!$B$34:$B$777,B$119)+'СЕТ СН'!$I$9+СВЦЭМ!$D$10+'СЕТ СН'!$I$6-'СЕТ СН'!$I$19</f>
        <v>1980.9294561799998</v>
      </c>
      <c r="C130" s="37">
        <f>SUMIFS(СВЦЭМ!$C$34:$C$777,СВЦЭМ!$A$34:$A$777,$A130,СВЦЭМ!$B$34:$B$777,C$119)+'СЕТ СН'!$I$9+СВЦЭМ!$D$10+'СЕТ СН'!$I$6-'СЕТ СН'!$I$19</f>
        <v>2045.10858517</v>
      </c>
      <c r="D130" s="37">
        <f>SUMIFS(СВЦЭМ!$C$34:$C$777,СВЦЭМ!$A$34:$A$777,$A130,СВЦЭМ!$B$34:$B$777,D$119)+'СЕТ СН'!$I$9+СВЦЭМ!$D$10+'СЕТ СН'!$I$6-'СЕТ СН'!$I$19</f>
        <v>2084.3972486900002</v>
      </c>
      <c r="E130" s="37">
        <f>SUMIFS(СВЦЭМ!$C$34:$C$777,СВЦЭМ!$A$34:$A$777,$A130,СВЦЭМ!$B$34:$B$777,E$119)+'СЕТ СН'!$I$9+СВЦЭМ!$D$10+'СЕТ СН'!$I$6-'СЕТ СН'!$I$19</f>
        <v>2092.3964799300002</v>
      </c>
      <c r="F130" s="37">
        <f>SUMIFS(СВЦЭМ!$C$34:$C$777,СВЦЭМ!$A$34:$A$777,$A130,СВЦЭМ!$B$34:$B$777,F$119)+'СЕТ СН'!$I$9+СВЦЭМ!$D$10+'СЕТ СН'!$I$6-'СЕТ СН'!$I$19</f>
        <v>2089.7117581900002</v>
      </c>
      <c r="G130" s="37">
        <f>SUMIFS(СВЦЭМ!$C$34:$C$777,СВЦЭМ!$A$34:$A$777,$A130,СВЦЭМ!$B$34:$B$777,G$119)+'СЕТ СН'!$I$9+СВЦЭМ!$D$10+'СЕТ СН'!$I$6-'СЕТ СН'!$I$19</f>
        <v>2065.63981573</v>
      </c>
      <c r="H130" s="37">
        <f>SUMIFS(СВЦЭМ!$C$34:$C$777,СВЦЭМ!$A$34:$A$777,$A130,СВЦЭМ!$B$34:$B$777,H$119)+'СЕТ СН'!$I$9+СВЦЭМ!$D$10+'СЕТ СН'!$I$6-'СЕТ СН'!$I$19</f>
        <v>2023.1231870399997</v>
      </c>
      <c r="I130" s="37">
        <f>SUMIFS(СВЦЭМ!$C$34:$C$777,СВЦЭМ!$A$34:$A$777,$A130,СВЦЭМ!$B$34:$B$777,I$119)+'СЕТ СН'!$I$9+СВЦЭМ!$D$10+'СЕТ СН'!$I$6-'СЕТ СН'!$I$19</f>
        <v>1949.6938765899999</v>
      </c>
      <c r="J130" s="37">
        <f>SUMIFS(СВЦЭМ!$C$34:$C$777,СВЦЭМ!$A$34:$A$777,$A130,СВЦЭМ!$B$34:$B$777,J$119)+'СЕТ СН'!$I$9+СВЦЭМ!$D$10+'СЕТ СН'!$I$6-'СЕТ СН'!$I$19</f>
        <v>1888.6135129100003</v>
      </c>
      <c r="K130" s="37">
        <f>SUMIFS(СВЦЭМ!$C$34:$C$777,СВЦЭМ!$A$34:$A$777,$A130,СВЦЭМ!$B$34:$B$777,K$119)+'СЕТ СН'!$I$9+СВЦЭМ!$D$10+'СЕТ СН'!$I$6-'СЕТ СН'!$I$19</f>
        <v>1809.9246681699997</v>
      </c>
      <c r="L130" s="37">
        <f>SUMIFS(СВЦЭМ!$C$34:$C$777,СВЦЭМ!$A$34:$A$777,$A130,СВЦЭМ!$B$34:$B$777,L$119)+'СЕТ СН'!$I$9+СВЦЭМ!$D$10+'СЕТ СН'!$I$6-'СЕТ СН'!$I$19</f>
        <v>1744.6716982099997</v>
      </c>
      <c r="M130" s="37">
        <f>SUMIFS(СВЦЭМ!$C$34:$C$777,СВЦЭМ!$A$34:$A$777,$A130,СВЦЭМ!$B$34:$B$777,M$119)+'СЕТ СН'!$I$9+СВЦЭМ!$D$10+'СЕТ СН'!$I$6-'СЕТ СН'!$I$19</f>
        <v>1730.2567474300004</v>
      </c>
      <c r="N130" s="37">
        <f>SUMIFS(СВЦЭМ!$C$34:$C$777,СВЦЭМ!$A$34:$A$777,$A130,СВЦЭМ!$B$34:$B$777,N$119)+'СЕТ СН'!$I$9+СВЦЭМ!$D$10+'СЕТ СН'!$I$6-'СЕТ СН'!$I$19</f>
        <v>1721.4883085199999</v>
      </c>
      <c r="O130" s="37">
        <f>SUMIFS(СВЦЭМ!$C$34:$C$777,СВЦЭМ!$A$34:$A$777,$A130,СВЦЭМ!$B$34:$B$777,O$119)+'СЕТ СН'!$I$9+СВЦЭМ!$D$10+'СЕТ СН'!$I$6-'СЕТ СН'!$I$19</f>
        <v>1745.4764716199998</v>
      </c>
      <c r="P130" s="37">
        <f>SUMIFS(СВЦЭМ!$C$34:$C$777,СВЦЭМ!$A$34:$A$777,$A130,СВЦЭМ!$B$34:$B$777,P$119)+'СЕТ СН'!$I$9+СВЦЭМ!$D$10+'СЕТ СН'!$I$6-'СЕТ СН'!$I$19</f>
        <v>1761.4546982399997</v>
      </c>
      <c r="Q130" s="37">
        <f>SUMIFS(СВЦЭМ!$C$34:$C$777,СВЦЭМ!$A$34:$A$777,$A130,СВЦЭМ!$B$34:$B$777,Q$119)+'СЕТ СН'!$I$9+СВЦЭМ!$D$10+'СЕТ СН'!$I$6-'СЕТ СН'!$I$19</f>
        <v>1778.5348490699998</v>
      </c>
      <c r="R130" s="37">
        <f>SUMIFS(СВЦЭМ!$C$34:$C$777,СВЦЭМ!$A$34:$A$777,$A130,СВЦЭМ!$B$34:$B$777,R$119)+'СЕТ СН'!$I$9+СВЦЭМ!$D$10+'СЕТ СН'!$I$6-'СЕТ СН'!$I$19</f>
        <v>1783.1496965300003</v>
      </c>
      <c r="S130" s="37">
        <f>SUMIFS(СВЦЭМ!$C$34:$C$777,СВЦЭМ!$A$34:$A$777,$A130,СВЦЭМ!$B$34:$B$777,S$119)+'СЕТ СН'!$I$9+СВЦЭМ!$D$10+'СЕТ СН'!$I$6-'СЕТ СН'!$I$19</f>
        <v>1788.10871391</v>
      </c>
      <c r="T130" s="37">
        <f>SUMIFS(СВЦЭМ!$C$34:$C$777,СВЦЭМ!$A$34:$A$777,$A130,СВЦЭМ!$B$34:$B$777,T$119)+'СЕТ СН'!$I$9+СВЦЭМ!$D$10+'СЕТ СН'!$I$6-'СЕТ СН'!$I$19</f>
        <v>1793.8360525400003</v>
      </c>
      <c r="U130" s="37">
        <f>SUMIFS(СВЦЭМ!$C$34:$C$777,СВЦЭМ!$A$34:$A$777,$A130,СВЦЭМ!$B$34:$B$777,U$119)+'СЕТ СН'!$I$9+СВЦЭМ!$D$10+'СЕТ СН'!$I$6-'СЕТ СН'!$I$19</f>
        <v>1789.0956532199998</v>
      </c>
      <c r="V130" s="37">
        <f>SUMIFS(СВЦЭМ!$C$34:$C$777,СВЦЭМ!$A$34:$A$777,$A130,СВЦЭМ!$B$34:$B$777,V$119)+'СЕТ СН'!$I$9+СВЦЭМ!$D$10+'СЕТ СН'!$I$6-'СЕТ СН'!$I$19</f>
        <v>1788.2419224</v>
      </c>
      <c r="W130" s="37">
        <f>SUMIFS(СВЦЭМ!$C$34:$C$777,СВЦЭМ!$A$34:$A$777,$A130,СВЦЭМ!$B$34:$B$777,W$119)+'СЕТ СН'!$I$9+СВЦЭМ!$D$10+'СЕТ СН'!$I$6-'СЕТ СН'!$I$19</f>
        <v>1864.5768546199997</v>
      </c>
      <c r="X130" s="37">
        <f>SUMIFS(СВЦЭМ!$C$34:$C$777,СВЦЭМ!$A$34:$A$777,$A130,СВЦЭМ!$B$34:$B$777,X$119)+'СЕТ СН'!$I$9+СВЦЭМ!$D$10+'СЕТ СН'!$I$6-'СЕТ СН'!$I$19</f>
        <v>1944.7295391299999</v>
      </c>
      <c r="Y130" s="37">
        <f>SUMIFS(СВЦЭМ!$C$34:$C$777,СВЦЭМ!$A$34:$A$777,$A130,СВЦЭМ!$B$34:$B$777,Y$119)+'СЕТ СН'!$I$9+СВЦЭМ!$D$10+'СЕТ СН'!$I$6-'СЕТ СН'!$I$19</f>
        <v>2024.6389485600002</v>
      </c>
    </row>
    <row r="131" spans="1:25" ht="15.75" x14ac:dyDescent="0.2">
      <c r="A131" s="36">
        <f t="shared" si="3"/>
        <v>43081</v>
      </c>
      <c r="B131" s="37">
        <f>SUMIFS(СВЦЭМ!$C$34:$C$777,СВЦЭМ!$A$34:$A$777,$A131,СВЦЭМ!$B$34:$B$777,B$119)+'СЕТ СН'!$I$9+СВЦЭМ!$D$10+'СЕТ СН'!$I$6-'СЕТ СН'!$I$19</f>
        <v>2071.4555855400004</v>
      </c>
      <c r="C131" s="37">
        <f>SUMIFS(СВЦЭМ!$C$34:$C$777,СВЦЭМ!$A$34:$A$777,$A131,СВЦЭМ!$B$34:$B$777,C$119)+'СЕТ СН'!$I$9+СВЦЭМ!$D$10+'СЕТ СН'!$I$6-'СЕТ СН'!$I$19</f>
        <v>2081.8419550799999</v>
      </c>
      <c r="D131" s="37">
        <f>SUMIFS(СВЦЭМ!$C$34:$C$777,СВЦЭМ!$A$34:$A$777,$A131,СВЦЭМ!$B$34:$B$777,D$119)+'СЕТ СН'!$I$9+СВЦЭМ!$D$10+'СЕТ СН'!$I$6-'СЕТ СН'!$I$19</f>
        <v>2100.6134157300003</v>
      </c>
      <c r="E131" s="37">
        <f>SUMIFS(СВЦЭМ!$C$34:$C$777,СВЦЭМ!$A$34:$A$777,$A131,СВЦЭМ!$B$34:$B$777,E$119)+'СЕТ СН'!$I$9+СВЦЭМ!$D$10+'СЕТ СН'!$I$6-'СЕТ СН'!$I$19</f>
        <v>2104.0925938199998</v>
      </c>
      <c r="F131" s="37">
        <f>SUMIFS(СВЦЭМ!$C$34:$C$777,СВЦЭМ!$A$34:$A$777,$A131,СВЦЭМ!$B$34:$B$777,F$119)+'СЕТ СН'!$I$9+СВЦЭМ!$D$10+'СЕТ СН'!$I$6-'СЕТ СН'!$I$19</f>
        <v>2103.56500224</v>
      </c>
      <c r="G131" s="37">
        <f>SUMIFS(СВЦЭМ!$C$34:$C$777,СВЦЭМ!$A$34:$A$777,$A131,СВЦЭМ!$B$34:$B$777,G$119)+'СЕТ СН'!$I$9+СВЦЭМ!$D$10+'СЕТ СН'!$I$6-'СЕТ СН'!$I$19</f>
        <v>2091.4124669900002</v>
      </c>
      <c r="H131" s="37">
        <f>SUMIFS(СВЦЭМ!$C$34:$C$777,СВЦЭМ!$A$34:$A$777,$A131,СВЦЭМ!$B$34:$B$777,H$119)+'СЕТ СН'!$I$9+СВЦЭМ!$D$10+'СЕТ СН'!$I$6-'СЕТ СН'!$I$19</f>
        <v>2074.9911165600001</v>
      </c>
      <c r="I131" s="37">
        <f>SUMIFS(СВЦЭМ!$C$34:$C$777,СВЦЭМ!$A$34:$A$777,$A131,СВЦЭМ!$B$34:$B$777,I$119)+'СЕТ СН'!$I$9+СВЦЭМ!$D$10+'СЕТ СН'!$I$6-'СЕТ СН'!$I$19</f>
        <v>1956.00431235</v>
      </c>
      <c r="J131" s="37">
        <f>SUMIFS(СВЦЭМ!$C$34:$C$777,СВЦЭМ!$A$34:$A$777,$A131,СВЦЭМ!$B$34:$B$777,J$119)+'СЕТ СН'!$I$9+СВЦЭМ!$D$10+'СЕТ СН'!$I$6-'СЕТ СН'!$I$19</f>
        <v>1896.3474947300001</v>
      </c>
      <c r="K131" s="37">
        <f>SUMIFS(СВЦЭМ!$C$34:$C$777,СВЦЭМ!$A$34:$A$777,$A131,СВЦЭМ!$B$34:$B$777,K$119)+'СЕТ СН'!$I$9+СВЦЭМ!$D$10+'СЕТ СН'!$I$6-'СЕТ СН'!$I$19</f>
        <v>1827.4741201400002</v>
      </c>
      <c r="L131" s="37">
        <f>SUMIFS(СВЦЭМ!$C$34:$C$777,СВЦЭМ!$A$34:$A$777,$A131,СВЦЭМ!$B$34:$B$777,L$119)+'СЕТ СН'!$I$9+СВЦЭМ!$D$10+'СЕТ СН'!$I$6-'СЕТ СН'!$I$19</f>
        <v>1764.9546249599998</v>
      </c>
      <c r="M131" s="37">
        <f>SUMIFS(СВЦЭМ!$C$34:$C$777,СВЦЭМ!$A$34:$A$777,$A131,СВЦЭМ!$B$34:$B$777,M$119)+'СЕТ СН'!$I$9+СВЦЭМ!$D$10+'СЕТ СН'!$I$6-'СЕТ СН'!$I$19</f>
        <v>1753.9682126600001</v>
      </c>
      <c r="N131" s="37">
        <f>SUMIFS(СВЦЭМ!$C$34:$C$777,СВЦЭМ!$A$34:$A$777,$A131,СВЦЭМ!$B$34:$B$777,N$119)+'СЕТ СН'!$I$9+СВЦЭМ!$D$10+'СЕТ СН'!$I$6-'СЕТ СН'!$I$19</f>
        <v>1754.6880682399997</v>
      </c>
      <c r="O131" s="37">
        <f>SUMIFS(СВЦЭМ!$C$34:$C$777,СВЦЭМ!$A$34:$A$777,$A131,СВЦЭМ!$B$34:$B$777,O$119)+'СЕТ СН'!$I$9+СВЦЭМ!$D$10+'СЕТ СН'!$I$6-'СЕТ СН'!$I$19</f>
        <v>1835.4563583999998</v>
      </c>
      <c r="P131" s="37">
        <f>SUMIFS(СВЦЭМ!$C$34:$C$777,СВЦЭМ!$A$34:$A$777,$A131,СВЦЭМ!$B$34:$B$777,P$119)+'СЕТ СН'!$I$9+СВЦЭМ!$D$10+'СЕТ СН'!$I$6-'СЕТ СН'!$I$19</f>
        <v>1858.1414594400003</v>
      </c>
      <c r="Q131" s="37">
        <f>SUMIFS(СВЦЭМ!$C$34:$C$777,СВЦЭМ!$A$34:$A$777,$A131,СВЦЭМ!$B$34:$B$777,Q$119)+'СЕТ СН'!$I$9+СВЦЭМ!$D$10+'СЕТ СН'!$I$6-'СЕТ СН'!$I$19</f>
        <v>1861.0175854600002</v>
      </c>
      <c r="R131" s="37">
        <f>SUMIFS(СВЦЭМ!$C$34:$C$777,СВЦЭМ!$A$34:$A$777,$A131,СВЦЭМ!$B$34:$B$777,R$119)+'СЕТ СН'!$I$9+СВЦЭМ!$D$10+'СЕТ СН'!$I$6-'СЕТ СН'!$I$19</f>
        <v>1801.5661144599999</v>
      </c>
      <c r="S131" s="37">
        <f>SUMIFS(СВЦЭМ!$C$34:$C$777,СВЦЭМ!$A$34:$A$777,$A131,СВЦЭМ!$B$34:$B$777,S$119)+'СЕТ СН'!$I$9+СВЦЭМ!$D$10+'СЕТ СН'!$I$6-'СЕТ СН'!$I$19</f>
        <v>1794.2349917700003</v>
      </c>
      <c r="T131" s="37">
        <f>SUMIFS(СВЦЭМ!$C$34:$C$777,СВЦЭМ!$A$34:$A$777,$A131,СВЦЭМ!$B$34:$B$777,T$119)+'СЕТ СН'!$I$9+СВЦЭМ!$D$10+'СЕТ СН'!$I$6-'СЕТ СН'!$I$19</f>
        <v>1803.97523146</v>
      </c>
      <c r="U131" s="37">
        <f>SUMIFS(СВЦЭМ!$C$34:$C$777,СВЦЭМ!$A$34:$A$777,$A131,СВЦЭМ!$B$34:$B$777,U$119)+'СЕТ СН'!$I$9+СВЦЭМ!$D$10+'СЕТ СН'!$I$6-'СЕТ СН'!$I$19</f>
        <v>1809.3542128600002</v>
      </c>
      <c r="V131" s="37">
        <f>SUMIFS(СВЦЭМ!$C$34:$C$777,СВЦЭМ!$A$34:$A$777,$A131,СВЦЭМ!$B$34:$B$777,V$119)+'СЕТ СН'!$I$9+СВЦЭМ!$D$10+'СЕТ СН'!$I$6-'СЕТ СН'!$I$19</f>
        <v>1815.0441580200004</v>
      </c>
      <c r="W131" s="37">
        <f>SUMIFS(СВЦЭМ!$C$34:$C$777,СВЦЭМ!$A$34:$A$777,$A131,СВЦЭМ!$B$34:$B$777,W$119)+'СЕТ СН'!$I$9+СВЦЭМ!$D$10+'СЕТ СН'!$I$6-'СЕТ СН'!$I$19</f>
        <v>1859.7654888900001</v>
      </c>
      <c r="X131" s="37">
        <f>SUMIFS(СВЦЭМ!$C$34:$C$777,СВЦЭМ!$A$34:$A$777,$A131,СВЦЭМ!$B$34:$B$777,X$119)+'СЕТ СН'!$I$9+СВЦЭМ!$D$10+'СЕТ СН'!$I$6-'СЕТ СН'!$I$19</f>
        <v>1932.9373914299999</v>
      </c>
      <c r="Y131" s="37">
        <f>SUMIFS(СВЦЭМ!$C$34:$C$777,СВЦЭМ!$A$34:$A$777,$A131,СВЦЭМ!$B$34:$B$777,Y$119)+'СЕТ СН'!$I$9+СВЦЭМ!$D$10+'СЕТ СН'!$I$6-'СЕТ СН'!$I$19</f>
        <v>1968.1750016599999</v>
      </c>
    </row>
    <row r="132" spans="1:25" ht="15.75" x14ac:dyDescent="0.2">
      <c r="A132" s="36">
        <f t="shared" si="3"/>
        <v>43082</v>
      </c>
      <c r="B132" s="37">
        <f>SUMIFS(СВЦЭМ!$C$34:$C$777,СВЦЭМ!$A$34:$A$777,$A132,СВЦЭМ!$B$34:$B$777,B$119)+'СЕТ СН'!$I$9+СВЦЭМ!$D$10+'СЕТ СН'!$I$6-'СЕТ СН'!$I$19</f>
        <v>2022.37758592</v>
      </c>
      <c r="C132" s="37">
        <f>SUMIFS(СВЦЭМ!$C$34:$C$777,СВЦЭМ!$A$34:$A$777,$A132,СВЦЭМ!$B$34:$B$777,C$119)+'СЕТ СН'!$I$9+СВЦЭМ!$D$10+'СЕТ СН'!$I$6-'СЕТ СН'!$I$19</f>
        <v>2084.7023544399999</v>
      </c>
      <c r="D132" s="37">
        <f>SUMIFS(СВЦЭМ!$C$34:$C$777,СВЦЭМ!$A$34:$A$777,$A132,СВЦЭМ!$B$34:$B$777,D$119)+'СЕТ СН'!$I$9+СВЦЭМ!$D$10+'СЕТ СН'!$I$6-'СЕТ СН'!$I$19</f>
        <v>2106.0224249800003</v>
      </c>
      <c r="E132" s="37">
        <f>SUMIFS(СВЦЭМ!$C$34:$C$777,СВЦЭМ!$A$34:$A$777,$A132,СВЦЭМ!$B$34:$B$777,E$119)+'СЕТ СН'!$I$9+СВЦЭМ!$D$10+'СЕТ СН'!$I$6-'СЕТ СН'!$I$19</f>
        <v>2109.8342696899999</v>
      </c>
      <c r="F132" s="37">
        <f>SUMIFS(СВЦЭМ!$C$34:$C$777,СВЦЭМ!$A$34:$A$777,$A132,СВЦЭМ!$B$34:$B$777,F$119)+'СЕТ СН'!$I$9+СВЦЭМ!$D$10+'СЕТ СН'!$I$6-'СЕТ СН'!$I$19</f>
        <v>2111.0881671100001</v>
      </c>
      <c r="G132" s="37">
        <f>SUMIFS(СВЦЭМ!$C$34:$C$777,СВЦЭМ!$A$34:$A$777,$A132,СВЦЭМ!$B$34:$B$777,G$119)+'СЕТ СН'!$I$9+СВЦЭМ!$D$10+'СЕТ СН'!$I$6-'СЕТ СН'!$I$19</f>
        <v>2104.5998497</v>
      </c>
      <c r="H132" s="37">
        <f>SUMIFS(СВЦЭМ!$C$34:$C$777,СВЦЭМ!$A$34:$A$777,$A132,СВЦЭМ!$B$34:$B$777,H$119)+'СЕТ СН'!$I$9+СВЦЭМ!$D$10+'СЕТ СН'!$I$6-'СЕТ СН'!$I$19</f>
        <v>2038.7081248900004</v>
      </c>
      <c r="I132" s="37">
        <f>SUMIFS(СВЦЭМ!$C$34:$C$777,СВЦЭМ!$A$34:$A$777,$A132,СВЦЭМ!$B$34:$B$777,I$119)+'СЕТ СН'!$I$9+СВЦЭМ!$D$10+'СЕТ СН'!$I$6-'СЕТ СН'!$I$19</f>
        <v>1953.08686145</v>
      </c>
      <c r="J132" s="37">
        <f>SUMIFS(СВЦЭМ!$C$34:$C$777,СВЦЭМ!$A$34:$A$777,$A132,СВЦЭМ!$B$34:$B$777,J$119)+'СЕТ СН'!$I$9+СВЦЭМ!$D$10+'СЕТ СН'!$I$6-'СЕТ СН'!$I$19</f>
        <v>1934.2672697899998</v>
      </c>
      <c r="K132" s="37">
        <f>SUMIFS(СВЦЭМ!$C$34:$C$777,СВЦЭМ!$A$34:$A$777,$A132,СВЦЭМ!$B$34:$B$777,K$119)+'СЕТ СН'!$I$9+СВЦЭМ!$D$10+'СЕТ СН'!$I$6-'СЕТ СН'!$I$19</f>
        <v>1870.7142843800002</v>
      </c>
      <c r="L132" s="37">
        <f>SUMIFS(СВЦЭМ!$C$34:$C$777,СВЦЭМ!$A$34:$A$777,$A132,СВЦЭМ!$B$34:$B$777,L$119)+'СЕТ СН'!$I$9+СВЦЭМ!$D$10+'СЕТ СН'!$I$6-'СЕТ СН'!$I$19</f>
        <v>1813.6268612399999</v>
      </c>
      <c r="M132" s="37">
        <f>SUMIFS(СВЦЭМ!$C$34:$C$777,СВЦЭМ!$A$34:$A$777,$A132,СВЦЭМ!$B$34:$B$777,M$119)+'СЕТ СН'!$I$9+СВЦЭМ!$D$10+'СЕТ СН'!$I$6-'СЕТ СН'!$I$19</f>
        <v>1788.50175932</v>
      </c>
      <c r="N132" s="37">
        <f>SUMIFS(СВЦЭМ!$C$34:$C$777,СВЦЭМ!$A$34:$A$777,$A132,СВЦЭМ!$B$34:$B$777,N$119)+'СЕТ СН'!$I$9+СВЦЭМ!$D$10+'СЕТ СН'!$I$6-'СЕТ СН'!$I$19</f>
        <v>1778.0291356600001</v>
      </c>
      <c r="O132" s="37">
        <f>SUMIFS(СВЦЭМ!$C$34:$C$777,СВЦЭМ!$A$34:$A$777,$A132,СВЦЭМ!$B$34:$B$777,O$119)+'СЕТ СН'!$I$9+СВЦЭМ!$D$10+'СЕТ СН'!$I$6-'СЕТ СН'!$I$19</f>
        <v>1776.5913842199998</v>
      </c>
      <c r="P132" s="37">
        <f>SUMIFS(СВЦЭМ!$C$34:$C$777,СВЦЭМ!$A$34:$A$777,$A132,СВЦЭМ!$B$34:$B$777,P$119)+'СЕТ СН'!$I$9+СВЦЭМ!$D$10+'СЕТ СН'!$I$6-'СЕТ СН'!$I$19</f>
        <v>1780.6516285799999</v>
      </c>
      <c r="Q132" s="37">
        <f>SUMIFS(СВЦЭМ!$C$34:$C$777,СВЦЭМ!$A$34:$A$777,$A132,СВЦЭМ!$B$34:$B$777,Q$119)+'СЕТ СН'!$I$9+СВЦЭМ!$D$10+'СЕТ СН'!$I$6-'СЕТ СН'!$I$19</f>
        <v>1783.3599034400004</v>
      </c>
      <c r="R132" s="37">
        <f>SUMIFS(СВЦЭМ!$C$34:$C$777,СВЦЭМ!$A$34:$A$777,$A132,СВЦЭМ!$B$34:$B$777,R$119)+'СЕТ СН'!$I$9+СВЦЭМ!$D$10+'СЕТ СН'!$I$6-'СЕТ СН'!$I$19</f>
        <v>1787.8128451499997</v>
      </c>
      <c r="S132" s="37">
        <f>SUMIFS(СВЦЭМ!$C$34:$C$777,СВЦЭМ!$A$34:$A$777,$A132,СВЦЭМ!$B$34:$B$777,S$119)+'СЕТ СН'!$I$9+СВЦЭМ!$D$10+'СЕТ СН'!$I$6-'СЕТ СН'!$I$19</f>
        <v>1788.5625886899998</v>
      </c>
      <c r="T132" s="37">
        <f>SUMIFS(СВЦЭМ!$C$34:$C$777,СВЦЭМ!$A$34:$A$777,$A132,СВЦЭМ!$B$34:$B$777,T$119)+'СЕТ СН'!$I$9+СВЦЭМ!$D$10+'СЕТ СН'!$I$6-'СЕТ СН'!$I$19</f>
        <v>1808.24805883</v>
      </c>
      <c r="U132" s="37">
        <f>SUMIFS(СВЦЭМ!$C$34:$C$777,СВЦЭМ!$A$34:$A$777,$A132,СВЦЭМ!$B$34:$B$777,U$119)+'СЕТ СН'!$I$9+СВЦЭМ!$D$10+'СЕТ СН'!$I$6-'СЕТ СН'!$I$19</f>
        <v>1810.6474236700001</v>
      </c>
      <c r="V132" s="37">
        <f>SUMIFS(СВЦЭМ!$C$34:$C$777,СВЦЭМ!$A$34:$A$777,$A132,СВЦЭМ!$B$34:$B$777,V$119)+'СЕТ СН'!$I$9+СВЦЭМ!$D$10+'СЕТ СН'!$I$6-'СЕТ СН'!$I$19</f>
        <v>1806.1510093799998</v>
      </c>
      <c r="W132" s="37">
        <f>SUMIFS(СВЦЭМ!$C$34:$C$777,СВЦЭМ!$A$34:$A$777,$A132,СВЦЭМ!$B$34:$B$777,W$119)+'СЕТ СН'!$I$9+СВЦЭМ!$D$10+'СЕТ СН'!$I$6-'СЕТ СН'!$I$19</f>
        <v>1833.4337570099997</v>
      </c>
      <c r="X132" s="37">
        <f>SUMIFS(СВЦЭМ!$C$34:$C$777,СВЦЭМ!$A$34:$A$777,$A132,СВЦЭМ!$B$34:$B$777,X$119)+'СЕТ СН'!$I$9+СВЦЭМ!$D$10+'СЕТ СН'!$I$6-'СЕТ СН'!$I$19</f>
        <v>1891.5538683499999</v>
      </c>
      <c r="Y132" s="37">
        <f>SUMIFS(СВЦЭМ!$C$34:$C$777,СВЦЭМ!$A$34:$A$777,$A132,СВЦЭМ!$B$34:$B$777,Y$119)+'СЕТ СН'!$I$9+СВЦЭМ!$D$10+'СЕТ СН'!$I$6-'СЕТ СН'!$I$19</f>
        <v>1901.4737526099998</v>
      </c>
    </row>
    <row r="133" spans="1:25" ht="15.75" x14ac:dyDescent="0.2">
      <c r="A133" s="36">
        <f t="shared" si="3"/>
        <v>43083</v>
      </c>
      <c r="B133" s="37">
        <f>SUMIFS(СВЦЭМ!$C$34:$C$777,СВЦЭМ!$A$34:$A$777,$A133,СВЦЭМ!$B$34:$B$777,B$119)+'СЕТ СН'!$I$9+СВЦЭМ!$D$10+'СЕТ СН'!$I$6-'СЕТ СН'!$I$19</f>
        <v>1903.1409750499997</v>
      </c>
      <c r="C133" s="37">
        <f>SUMIFS(СВЦЭМ!$C$34:$C$777,СВЦЭМ!$A$34:$A$777,$A133,СВЦЭМ!$B$34:$B$777,C$119)+'СЕТ СН'!$I$9+СВЦЭМ!$D$10+'СЕТ СН'!$I$6-'СЕТ СН'!$I$19</f>
        <v>1937.8703659800003</v>
      </c>
      <c r="D133" s="37">
        <f>SUMIFS(СВЦЭМ!$C$34:$C$777,СВЦЭМ!$A$34:$A$777,$A133,СВЦЭМ!$B$34:$B$777,D$119)+'СЕТ СН'!$I$9+СВЦЭМ!$D$10+'СЕТ СН'!$I$6-'СЕТ СН'!$I$19</f>
        <v>2016.1039406500004</v>
      </c>
      <c r="E133" s="37">
        <f>SUMIFS(СВЦЭМ!$C$34:$C$777,СВЦЭМ!$A$34:$A$777,$A133,СВЦЭМ!$B$34:$B$777,E$119)+'СЕТ СН'!$I$9+СВЦЭМ!$D$10+'СЕТ СН'!$I$6-'СЕТ СН'!$I$19</f>
        <v>2107.1410756300002</v>
      </c>
      <c r="F133" s="37">
        <f>SUMIFS(СВЦЭМ!$C$34:$C$777,СВЦЭМ!$A$34:$A$777,$A133,СВЦЭМ!$B$34:$B$777,F$119)+'СЕТ СН'!$I$9+СВЦЭМ!$D$10+'СЕТ СН'!$I$6-'СЕТ СН'!$I$19</f>
        <v>2108.7854647200002</v>
      </c>
      <c r="G133" s="37">
        <f>SUMIFS(СВЦЭМ!$C$34:$C$777,СВЦЭМ!$A$34:$A$777,$A133,СВЦЭМ!$B$34:$B$777,G$119)+'СЕТ СН'!$I$9+СВЦЭМ!$D$10+'СЕТ СН'!$I$6-'СЕТ СН'!$I$19</f>
        <v>2113.6989345399998</v>
      </c>
      <c r="H133" s="37">
        <f>SUMIFS(СВЦЭМ!$C$34:$C$777,СВЦЭМ!$A$34:$A$777,$A133,СВЦЭМ!$B$34:$B$777,H$119)+'СЕТ СН'!$I$9+СВЦЭМ!$D$10+'СЕТ СН'!$I$6-'СЕТ СН'!$I$19</f>
        <v>2070.5147744599999</v>
      </c>
      <c r="I133" s="37">
        <f>SUMIFS(СВЦЭМ!$C$34:$C$777,СВЦЭМ!$A$34:$A$777,$A133,СВЦЭМ!$B$34:$B$777,I$119)+'СЕТ СН'!$I$9+СВЦЭМ!$D$10+'СЕТ СН'!$I$6-'СЕТ СН'!$I$19</f>
        <v>1984.1149338100004</v>
      </c>
      <c r="J133" s="37">
        <f>SUMIFS(СВЦЭМ!$C$34:$C$777,СВЦЭМ!$A$34:$A$777,$A133,СВЦЭМ!$B$34:$B$777,J$119)+'СЕТ СН'!$I$9+СВЦЭМ!$D$10+'СЕТ СН'!$I$6-'СЕТ СН'!$I$19</f>
        <v>1923.0137681000001</v>
      </c>
      <c r="K133" s="37">
        <f>SUMIFS(СВЦЭМ!$C$34:$C$777,СВЦЭМ!$A$34:$A$777,$A133,СВЦЭМ!$B$34:$B$777,K$119)+'СЕТ СН'!$I$9+СВЦЭМ!$D$10+'СЕТ СН'!$I$6-'СЕТ СН'!$I$19</f>
        <v>1869.88689931</v>
      </c>
      <c r="L133" s="37">
        <f>SUMIFS(СВЦЭМ!$C$34:$C$777,СВЦЭМ!$A$34:$A$777,$A133,СВЦЭМ!$B$34:$B$777,L$119)+'СЕТ СН'!$I$9+СВЦЭМ!$D$10+'СЕТ СН'!$I$6-'СЕТ СН'!$I$19</f>
        <v>1798.40931658</v>
      </c>
      <c r="M133" s="37">
        <f>SUMIFS(СВЦЭМ!$C$34:$C$777,СВЦЭМ!$A$34:$A$777,$A133,СВЦЭМ!$B$34:$B$777,M$119)+'СЕТ СН'!$I$9+СВЦЭМ!$D$10+'СЕТ СН'!$I$6-'СЕТ СН'!$I$19</f>
        <v>1783.8442091500001</v>
      </c>
      <c r="N133" s="37">
        <f>SUMIFS(СВЦЭМ!$C$34:$C$777,СВЦЭМ!$A$34:$A$777,$A133,СВЦЭМ!$B$34:$B$777,N$119)+'СЕТ СН'!$I$9+СВЦЭМ!$D$10+'СЕТ СН'!$I$6-'СЕТ СН'!$I$19</f>
        <v>1793.5190514300002</v>
      </c>
      <c r="O133" s="37">
        <f>SUMIFS(СВЦЭМ!$C$34:$C$777,СВЦЭМ!$A$34:$A$777,$A133,СВЦЭМ!$B$34:$B$777,O$119)+'СЕТ СН'!$I$9+СВЦЭМ!$D$10+'СЕТ СН'!$I$6-'СЕТ СН'!$I$19</f>
        <v>1789.8057897099998</v>
      </c>
      <c r="P133" s="37">
        <f>SUMIFS(СВЦЭМ!$C$34:$C$777,СВЦЭМ!$A$34:$A$777,$A133,СВЦЭМ!$B$34:$B$777,P$119)+'СЕТ СН'!$I$9+СВЦЭМ!$D$10+'СЕТ СН'!$I$6-'СЕТ СН'!$I$19</f>
        <v>1821.2737640799996</v>
      </c>
      <c r="Q133" s="37">
        <f>SUMIFS(СВЦЭМ!$C$34:$C$777,СВЦЭМ!$A$34:$A$777,$A133,СВЦЭМ!$B$34:$B$777,Q$119)+'СЕТ СН'!$I$9+СВЦЭМ!$D$10+'СЕТ СН'!$I$6-'СЕТ СН'!$I$19</f>
        <v>1822.7962378499997</v>
      </c>
      <c r="R133" s="37">
        <f>SUMIFS(СВЦЭМ!$C$34:$C$777,СВЦЭМ!$A$34:$A$777,$A133,СВЦЭМ!$B$34:$B$777,R$119)+'СЕТ СН'!$I$9+СВЦЭМ!$D$10+'СЕТ СН'!$I$6-'СЕТ СН'!$I$19</f>
        <v>1819.7931689200004</v>
      </c>
      <c r="S133" s="37">
        <f>SUMIFS(СВЦЭМ!$C$34:$C$777,СВЦЭМ!$A$34:$A$777,$A133,СВЦЭМ!$B$34:$B$777,S$119)+'СЕТ СН'!$I$9+СВЦЭМ!$D$10+'СЕТ СН'!$I$6-'СЕТ СН'!$I$19</f>
        <v>1793.57779467</v>
      </c>
      <c r="T133" s="37">
        <f>SUMIFS(СВЦЭМ!$C$34:$C$777,СВЦЭМ!$A$34:$A$777,$A133,СВЦЭМ!$B$34:$B$777,T$119)+'СЕТ СН'!$I$9+СВЦЭМ!$D$10+'СЕТ СН'!$I$6-'СЕТ СН'!$I$19</f>
        <v>1772.3880095699997</v>
      </c>
      <c r="U133" s="37">
        <f>SUMIFS(СВЦЭМ!$C$34:$C$777,СВЦЭМ!$A$34:$A$777,$A133,СВЦЭМ!$B$34:$B$777,U$119)+'СЕТ СН'!$I$9+СВЦЭМ!$D$10+'СЕТ СН'!$I$6-'СЕТ СН'!$I$19</f>
        <v>1778.0106969799999</v>
      </c>
      <c r="V133" s="37">
        <f>SUMIFS(СВЦЭМ!$C$34:$C$777,СВЦЭМ!$A$34:$A$777,$A133,СВЦЭМ!$B$34:$B$777,V$119)+'СЕТ СН'!$I$9+СВЦЭМ!$D$10+'СЕТ СН'!$I$6-'СЕТ СН'!$I$19</f>
        <v>1794.0767829599999</v>
      </c>
      <c r="W133" s="37">
        <f>SUMIFS(СВЦЭМ!$C$34:$C$777,СВЦЭМ!$A$34:$A$777,$A133,СВЦЭМ!$B$34:$B$777,W$119)+'СЕТ СН'!$I$9+СВЦЭМ!$D$10+'СЕТ СН'!$I$6-'СЕТ СН'!$I$19</f>
        <v>1847.3654807499997</v>
      </c>
      <c r="X133" s="37">
        <f>SUMIFS(СВЦЭМ!$C$34:$C$777,СВЦЭМ!$A$34:$A$777,$A133,СВЦЭМ!$B$34:$B$777,X$119)+'СЕТ СН'!$I$9+СВЦЭМ!$D$10+'СЕТ СН'!$I$6-'СЕТ СН'!$I$19</f>
        <v>1910.7639674900001</v>
      </c>
      <c r="Y133" s="37">
        <f>SUMIFS(СВЦЭМ!$C$34:$C$777,СВЦЭМ!$A$34:$A$777,$A133,СВЦЭМ!$B$34:$B$777,Y$119)+'СЕТ СН'!$I$9+СВЦЭМ!$D$10+'СЕТ СН'!$I$6-'СЕТ СН'!$I$19</f>
        <v>1988.9483596800001</v>
      </c>
    </row>
    <row r="134" spans="1:25" ht="15.75" x14ac:dyDescent="0.2">
      <c r="A134" s="36">
        <f t="shared" si="3"/>
        <v>43084</v>
      </c>
      <c r="B134" s="37">
        <f>SUMIFS(СВЦЭМ!$C$34:$C$777,СВЦЭМ!$A$34:$A$777,$A134,СВЦЭМ!$B$34:$B$777,B$119)+'СЕТ СН'!$I$9+СВЦЭМ!$D$10+'СЕТ СН'!$I$6-'СЕТ СН'!$I$19</f>
        <v>2012.73144744</v>
      </c>
      <c r="C134" s="37">
        <f>SUMIFS(СВЦЭМ!$C$34:$C$777,СВЦЭМ!$A$34:$A$777,$A134,СВЦЭМ!$B$34:$B$777,C$119)+'СЕТ СН'!$I$9+СВЦЭМ!$D$10+'СЕТ СН'!$I$6-'СЕТ СН'!$I$19</f>
        <v>1996.3801280799998</v>
      </c>
      <c r="D134" s="37">
        <f>SUMIFS(СВЦЭМ!$C$34:$C$777,СВЦЭМ!$A$34:$A$777,$A134,СВЦЭМ!$B$34:$B$777,D$119)+'СЕТ СН'!$I$9+СВЦЭМ!$D$10+'СЕТ СН'!$I$6-'СЕТ СН'!$I$19</f>
        <v>1963.3012740300001</v>
      </c>
      <c r="E134" s="37">
        <f>SUMIFS(СВЦЭМ!$C$34:$C$777,СВЦЭМ!$A$34:$A$777,$A134,СВЦЭМ!$B$34:$B$777,E$119)+'СЕТ СН'!$I$9+СВЦЭМ!$D$10+'СЕТ СН'!$I$6-'СЕТ СН'!$I$19</f>
        <v>1978.7388823900001</v>
      </c>
      <c r="F134" s="37">
        <f>SUMIFS(СВЦЭМ!$C$34:$C$777,СВЦЭМ!$A$34:$A$777,$A134,СВЦЭМ!$B$34:$B$777,F$119)+'СЕТ СН'!$I$9+СВЦЭМ!$D$10+'СЕТ СН'!$I$6-'СЕТ СН'!$I$19</f>
        <v>2066.5082556100001</v>
      </c>
      <c r="G134" s="37">
        <f>SUMIFS(СВЦЭМ!$C$34:$C$777,СВЦЭМ!$A$34:$A$777,$A134,СВЦЭМ!$B$34:$B$777,G$119)+'СЕТ СН'!$I$9+СВЦЭМ!$D$10+'СЕТ СН'!$I$6-'СЕТ СН'!$I$19</f>
        <v>2094.6209095499999</v>
      </c>
      <c r="H134" s="37">
        <f>SUMIFS(СВЦЭМ!$C$34:$C$777,СВЦЭМ!$A$34:$A$777,$A134,СВЦЭМ!$B$34:$B$777,H$119)+'СЕТ СН'!$I$9+СВЦЭМ!$D$10+'СЕТ СН'!$I$6-'СЕТ СН'!$I$19</f>
        <v>2041.63519374</v>
      </c>
      <c r="I134" s="37">
        <f>SUMIFS(СВЦЭМ!$C$34:$C$777,СВЦЭМ!$A$34:$A$777,$A134,СВЦЭМ!$B$34:$B$777,I$119)+'СЕТ СН'!$I$9+СВЦЭМ!$D$10+'СЕТ СН'!$I$6-'СЕТ СН'!$I$19</f>
        <v>1959.2849662899998</v>
      </c>
      <c r="J134" s="37">
        <f>SUMIFS(СВЦЭМ!$C$34:$C$777,СВЦЭМ!$A$34:$A$777,$A134,СВЦЭМ!$B$34:$B$777,J$119)+'СЕТ СН'!$I$9+СВЦЭМ!$D$10+'СЕТ СН'!$I$6-'СЕТ СН'!$I$19</f>
        <v>1918.97941984</v>
      </c>
      <c r="K134" s="37">
        <f>SUMIFS(СВЦЭМ!$C$34:$C$777,СВЦЭМ!$A$34:$A$777,$A134,СВЦЭМ!$B$34:$B$777,K$119)+'СЕТ СН'!$I$9+СВЦЭМ!$D$10+'СЕТ СН'!$I$6-'СЕТ СН'!$I$19</f>
        <v>1862.09593688</v>
      </c>
      <c r="L134" s="37">
        <f>SUMIFS(СВЦЭМ!$C$34:$C$777,СВЦЭМ!$A$34:$A$777,$A134,СВЦЭМ!$B$34:$B$777,L$119)+'СЕТ СН'!$I$9+СВЦЭМ!$D$10+'СЕТ СН'!$I$6-'СЕТ СН'!$I$19</f>
        <v>1799.1399496499998</v>
      </c>
      <c r="M134" s="37">
        <f>SUMIFS(СВЦЭМ!$C$34:$C$777,СВЦЭМ!$A$34:$A$777,$A134,СВЦЭМ!$B$34:$B$777,M$119)+'СЕТ СН'!$I$9+СВЦЭМ!$D$10+'СЕТ СН'!$I$6-'СЕТ СН'!$I$19</f>
        <v>1778.4718633299999</v>
      </c>
      <c r="N134" s="37">
        <f>SUMIFS(СВЦЭМ!$C$34:$C$777,СВЦЭМ!$A$34:$A$777,$A134,СВЦЭМ!$B$34:$B$777,N$119)+'СЕТ СН'!$I$9+СВЦЭМ!$D$10+'СЕТ СН'!$I$6-'СЕТ СН'!$I$19</f>
        <v>1783.8889076200003</v>
      </c>
      <c r="O134" s="37">
        <f>SUMIFS(СВЦЭМ!$C$34:$C$777,СВЦЭМ!$A$34:$A$777,$A134,СВЦЭМ!$B$34:$B$777,O$119)+'СЕТ СН'!$I$9+СВЦЭМ!$D$10+'СЕТ СН'!$I$6-'СЕТ СН'!$I$19</f>
        <v>1800.7495698499997</v>
      </c>
      <c r="P134" s="37">
        <f>SUMIFS(СВЦЭМ!$C$34:$C$777,СВЦЭМ!$A$34:$A$777,$A134,СВЦЭМ!$B$34:$B$777,P$119)+'СЕТ СН'!$I$9+СВЦЭМ!$D$10+'СЕТ СН'!$I$6-'СЕТ СН'!$I$19</f>
        <v>1826.4556933700001</v>
      </c>
      <c r="Q134" s="37">
        <f>SUMIFS(СВЦЭМ!$C$34:$C$777,СВЦЭМ!$A$34:$A$777,$A134,СВЦЭМ!$B$34:$B$777,Q$119)+'СЕТ СН'!$I$9+СВЦЭМ!$D$10+'СЕТ СН'!$I$6-'СЕТ СН'!$I$19</f>
        <v>1830.93119419</v>
      </c>
      <c r="R134" s="37">
        <f>SUMIFS(СВЦЭМ!$C$34:$C$777,СВЦЭМ!$A$34:$A$777,$A134,СВЦЭМ!$B$34:$B$777,R$119)+'СЕТ СН'!$I$9+СВЦЭМ!$D$10+'СЕТ СН'!$I$6-'СЕТ СН'!$I$19</f>
        <v>1832.1178465599996</v>
      </c>
      <c r="S134" s="37">
        <f>SUMIFS(СВЦЭМ!$C$34:$C$777,СВЦЭМ!$A$34:$A$777,$A134,СВЦЭМ!$B$34:$B$777,S$119)+'СЕТ СН'!$I$9+СВЦЭМ!$D$10+'СЕТ СН'!$I$6-'СЕТ СН'!$I$19</f>
        <v>1808.5098342600004</v>
      </c>
      <c r="T134" s="37">
        <f>SUMIFS(СВЦЭМ!$C$34:$C$777,СВЦЭМ!$A$34:$A$777,$A134,СВЦЭМ!$B$34:$B$777,T$119)+'СЕТ СН'!$I$9+СВЦЭМ!$D$10+'СЕТ СН'!$I$6-'СЕТ СН'!$I$19</f>
        <v>1777.3063973500002</v>
      </c>
      <c r="U134" s="37">
        <f>SUMIFS(СВЦЭМ!$C$34:$C$777,СВЦЭМ!$A$34:$A$777,$A134,СВЦЭМ!$B$34:$B$777,U$119)+'СЕТ СН'!$I$9+СВЦЭМ!$D$10+'СЕТ СН'!$I$6-'СЕТ СН'!$I$19</f>
        <v>1782.4444057600003</v>
      </c>
      <c r="V134" s="37">
        <f>SUMIFS(СВЦЭМ!$C$34:$C$777,СВЦЭМ!$A$34:$A$777,$A134,СВЦЭМ!$B$34:$B$777,V$119)+'СЕТ СН'!$I$9+СВЦЭМ!$D$10+'СЕТ СН'!$I$6-'СЕТ СН'!$I$19</f>
        <v>1800.1491234100004</v>
      </c>
      <c r="W134" s="37">
        <f>SUMIFS(СВЦЭМ!$C$34:$C$777,СВЦЭМ!$A$34:$A$777,$A134,СВЦЭМ!$B$34:$B$777,W$119)+'СЕТ СН'!$I$9+СВЦЭМ!$D$10+'СЕТ СН'!$I$6-'СЕТ СН'!$I$19</f>
        <v>1854.23989145</v>
      </c>
      <c r="X134" s="37">
        <f>SUMIFS(СВЦЭМ!$C$34:$C$777,СВЦЭМ!$A$34:$A$777,$A134,СВЦЭМ!$B$34:$B$777,X$119)+'СЕТ СН'!$I$9+СВЦЭМ!$D$10+'СЕТ СН'!$I$6-'СЕТ СН'!$I$19</f>
        <v>1912.62396046</v>
      </c>
      <c r="Y134" s="37">
        <f>SUMIFS(СВЦЭМ!$C$34:$C$777,СВЦЭМ!$A$34:$A$777,$A134,СВЦЭМ!$B$34:$B$777,Y$119)+'СЕТ СН'!$I$9+СВЦЭМ!$D$10+'СЕТ СН'!$I$6-'СЕТ СН'!$I$19</f>
        <v>1991.9953796</v>
      </c>
    </row>
    <row r="135" spans="1:25" ht="15.75" x14ac:dyDescent="0.2">
      <c r="A135" s="36">
        <f t="shared" si="3"/>
        <v>43085</v>
      </c>
      <c r="B135" s="37">
        <f>SUMIFS(СВЦЭМ!$C$34:$C$777,СВЦЭМ!$A$34:$A$777,$A135,СВЦЭМ!$B$34:$B$777,B$119)+'СЕТ СН'!$I$9+СВЦЭМ!$D$10+'СЕТ СН'!$I$6-'СЕТ СН'!$I$19</f>
        <v>2019.5178530100002</v>
      </c>
      <c r="C135" s="37">
        <f>SUMIFS(СВЦЭМ!$C$34:$C$777,СВЦЭМ!$A$34:$A$777,$A135,СВЦЭМ!$B$34:$B$777,C$119)+'СЕТ СН'!$I$9+СВЦЭМ!$D$10+'СЕТ СН'!$I$6-'СЕТ СН'!$I$19</f>
        <v>2009.8669323700001</v>
      </c>
      <c r="D135" s="37">
        <f>SUMIFS(СВЦЭМ!$C$34:$C$777,СВЦЭМ!$A$34:$A$777,$A135,СВЦЭМ!$B$34:$B$777,D$119)+'СЕТ СН'!$I$9+СВЦЭМ!$D$10+'СЕТ СН'!$I$6-'СЕТ СН'!$I$19</f>
        <v>1991.6237405900001</v>
      </c>
      <c r="E135" s="37">
        <f>SUMIFS(СВЦЭМ!$C$34:$C$777,СВЦЭМ!$A$34:$A$777,$A135,СВЦЭМ!$B$34:$B$777,E$119)+'СЕТ СН'!$I$9+СВЦЭМ!$D$10+'СЕТ СН'!$I$6-'СЕТ СН'!$I$19</f>
        <v>1991.8397223399998</v>
      </c>
      <c r="F135" s="37">
        <f>SUMIFS(СВЦЭМ!$C$34:$C$777,СВЦЭМ!$A$34:$A$777,$A135,СВЦЭМ!$B$34:$B$777,F$119)+'СЕТ СН'!$I$9+СВЦЭМ!$D$10+'СЕТ СН'!$I$6-'СЕТ СН'!$I$19</f>
        <v>1990.9779036499999</v>
      </c>
      <c r="G135" s="37">
        <f>SUMIFS(СВЦЭМ!$C$34:$C$777,СВЦЭМ!$A$34:$A$777,$A135,СВЦЭМ!$B$34:$B$777,G$119)+'СЕТ СН'!$I$9+СВЦЭМ!$D$10+'СЕТ СН'!$I$6-'СЕТ СН'!$I$19</f>
        <v>1996.4542083000001</v>
      </c>
      <c r="H135" s="37">
        <f>SUMIFS(СВЦЭМ!$C$34:$C$777,СВЦЭМ!$A$34:$A$777,$A135,СВЦЭМ!$B$34:$B$777,H$119)+'СЕТ СН'!$I$9+СВЦЭМ!$D$10+'СЕТ СН'!$I$6-'СЕТ СН'!$I$19</f>
        <v>1984.7388019099999</v>
      </c>
      <c r="I135" s="37">
        <f>SUMIFS(СВЦЭМ!$C$34:$C$777,СВЦЭМ!$A$34:$A$777,$A135,СВЦЭМ!$B$34:$B$777,I$119)+'СЕТ СН'!$I$9+СВЦЭМ!$D$10+'СЕТ СН'!$I$6-'СЕТ СН'!$I$19</f>
        <v>1936.19574758</v>
      </c>
      <c r="J135" s="37">
        <f>SUMIFS(СВЦЭМ!$C$34:$C$777,СВЦЭМ!$A$34:$A$777,$A135,СВЦЭМ!$B$34:$B$777,J$119)+'СЕТ СН'!$I$9+СВЦЭМ!$D$10+'СЕТ СН'!$I$6-'СЕТ СН'!$I$19</f>
        <v>1922.6814023300003</v>
      </c>
      <c r="K135" s="37">
        <f>SUMIFS(СВЦЭМ!$C$34:$C$777,СВЦЭМ!$A$34:$A$777,$A135,СВЦЭМ!$B$34:$B$777,K$119)+'СЕТ СН'!$I$9+СВЦЭМ!$D$10+'СЕТ СН'!$I$6-'СЕТ СН'!$I$19</f>
        <v>1869.8490643699997</v>
      </c>
      <c r="L135" s="37">
        <f>SUMIFS(СВЦЭМ!$C$34:$C$777,СВЦЭМ!$A$34:$A$777,$A135,СВЦЭМ!$B$34:$B$777,L$119)+'СЕТ СН'!$I$9+СВЦЭМ!$D$10+'СЕТ СН'!$I$6-'СЕТ СН'!$I$19</f>
        <v>1805.4449792100004</v>
      </c>
      <c r="M135" s="37">
        <f>SUMIFS(СВЦЭМ!$C$34:$C$777,СВЦЭМ!$A$34:$A$777,$A135,СВЦЭМ!$B$34:$B$777,M$119)+'СЕТ СН'!$I$9+СВЦЭМ!$D$10+'СЕТ СН'!$I$6-'СЕТ СН'!$I$19</f>
        <v>1789.9922073500002</v>
      </c>
      <c r="N135" s="37">
        <f>SUMIFS(СВЦЭМ!$C$34:$C$777,СВЦЭМ!$A$34:$A$777,$A135,СВЦЭМ!$B$34:$B$777,N$119)+'СЕТ СН'!$I$9+СВЦЭМ!$D$10+'СЕТ СН'!$I$6-'СЕТ СН'!$I$19</f>
        <v>1801.9366898600001</v>
      </c>
      <c r="O135" s="37">
        <f>SUMIFS(СВЦЭМ!$C$34:$C$777,СВЦЭМ!$A$34:$A$777,$A135,СВЦЭМ!$B$34:$B$777,O$119)+'СЕТ СН'!$I$9+СВЦЭМ!$D$10+'СЕТ СН'!$I$6-'СЕТ СН'!$I$19</f>
        <v>1820.8685613300004</v>
      </c>
      <c r="P135" s="37">
        <f>SUMIFS(СВЦЭМ!$C$34:$C$777,СВЦЭМ!$A$34:$A$777,$A135,СВЦЭМ!$B$34:$B$777,P$119)+'СЕТ СН'!$I$9+СВЦЭМ!$D$10+'СЕТ СН'!$I$6-'СЕТ СН'!$I$19</f>
        <v>1832.5748066400001</v>
      </c>
      <c r="Q135" s="37">
        <f>SUMIFS(СВЦЭМ!$C$34:$C$777,СВЦЭМ!$A$34:$A$777,$A135,СВЦЭМ!$B$34:$B$777,Q$119)+'СЕТ СН'!$I$9+СВЦЭМ!$D$10+'СЕТ СН'!$I$6-'СЕТ СН'!$I$19</f>
        <v>1835.1867193400003</v>
      </c>
      <c r="R135" s="37">
        <f>SUMIFS(СВЦЭМ!$C$34:$C$777,СВЦЭМ!$A$34:$A$777,$A135,СВЦЭМ!$B$34:$B$777,R$119)+'СЕТ СН'!$I$9+СВЦЭМ!$D$10+'СЕТ СН'!$I$6-'СЕТ СН'!$I$19</f>
        <v>1832.2622639399997</v>
      </c>
      <c r="S135" s="37">
        <f>SUMIFS(СВЦЭМ!$C$34:$C$777,СВЦЭМ!$A$34:$A$777,$A135,СВЦЭМ!$B$34:$B$777,S$119)+'СЕТ СН'!$I$9+СВЦЭМ!$D$10+'СЕТ СН'!$I$6-'СЕТ СН'!$I$19</f>
        <v>1805.4621163299998</v>
      </c>
      <c r="T135" s="37">
        <f>SUMIFS(СВЦЭМ!$C$34:$C$777,СВЦЭМ!$A$34:$A$777,$A135,СВЦЭМ!$B$34:$B$777,T$119)+'СЕТ СН'!$I$9+СВЦЭМ!$D$10+'СЕТ СН'!$I$6-'СЕТ СН'!$I$19</f>
        <v>1780.7769510799999</v>
      </c>
      <c r="U135" s="37">
        <f>SUMIFS(СВЦЭМ!$C$34:$C$777,СВЦЭМ!$A$34:$A$777,$A135,СВЦЭМ!$B$34:$B$777,U$119)+'СЕТ СН'!$I$9+СВЦЭМ!$D$10+'СЕТ СН'!$I$6-'СЕТ СН'!$I$19</f>
        <v>1800.7877022100001</v>
      </c>
      <c r="V135" s="37">
        <f>SUMIFS(СВЦЭМ!$C$34:$C$777,СВЦЭМ!$A$34:$A$777,$A135,СВЦЭМ!$B$34:$B$777,V$119)+'СЕТ СН'!$I$9+СВЦЭМ!$D$10+'СЕТ СН'!$I$6-'СЕТ СН'!$I$19</f>
        <v>1819.6185075200001</v>
      </c>
      <c r="W135" s="37">
        <f>SUMIFS(СВЦЭМ!$C$34:$C$777,СВЦЭМ!$A$34:$A$777,$A135,СВЦЭМ!$B$34:$B$777,W$119)+'СЕТ СН'!$I$9+СВЦЭМ!$D$10+'СЕТ СН'!$I$6-'СЕТ СН'!$I$19</f>
        <v>1843.3022270700003</v>
      </c>
      <c r="X135" s="37">
        <f>SUMIFS(СВЦЭМ!$C$34:$C$777,СВЦЭМ!$A$34:$A$777,$A135,СВЦЭМ!$B$34:$B$777,X$119)+'СЕТ СН'!$I$9+СВЦЭМ!$D$10+'СЕТ СН'!$I$6-'СЕТ СН'!$I$19</f>
        <v>1905.5652268599997</v>
      </c>
      <c r="Y135" s="37">
        <f>SUMIFS(СВЦЭМ!$C$34:$C$777,СВЦЭМ!$A$34:$A$777,$A135,СВЦЭМ!$B$34:$B$777,Y$119)+'СЕТ СН'!$I$9+СВЦЭМ!$D$10+'СЕТ СН'!$I$6-'СЕТ СН'!$I$19</f>
        <v>1982.4571868600001</v>
      </c>
    </row>
    <row r="136" spans="1:25" ht="15.75" x14ac:dyDescent="0.2">
      <c r="A136" s="36">
        <f t="shared" si="3"/>
        <v>43086</v>
      </c>
      <c r="B136" s="37">
        <f>SUMIFS(СВЦЭМ!$C$34:$C$777,СВЦЭМ!$A$34:$A$777,$A136,СВЦЭМ!$B$34:$B$777,B$119)+'СЕТ СН'!$I$9+СВЦЭМ!$D$10+'СЕТ СН'!$I$6-'СЕТ СН'!$I$19</f>
        <v>2017.7326709700001</v>
      </c>
      <c r="C136" s="37">
        <f>SUMIFS(СВЦЭМ!$C$34:$C$777,СВЦЭМ!$A$34:$A$777,$A136,СВЦЭМ!$B$34:$B$777,C$119)+'СЕТ СН'!$I$9+СВЦЭМ!$D$10+'СЕТ СН'!$I$6-'СЕТ СН'!$I$19</f>
        <v>1997.8188017299999</v>
      </c>
      <c r="D136" s="37">
        <f>SUMIFS(СВЦЭМ!$C$34:$C$777,СВЦЭМ!$A$34:$A$777,$A136,СВЦЭМ!$B$34:$B$777,D$119)+'СЕТ СН'!$I$9+СВЦЭМ!$D$10+'СЕТ СН'!$I$6-'СЕТ СН'!$I$19</f>
        <v>1983.30819041</v>
      </c>
      <c r="E136" s="37">
        <f>SUMIFS(СВЦЭМ!$C$34:$C$777,СВЦЭМ!$A$34:$A$777,$A136,СВЦЭМ!$B$34:$B$777,E$119)+'СЕТ СН'!$I$9+СВЦЭМ!$D$10+'СЕТ СН'!$I$6-'СЕТ СН'!$I$19</f>
        <v>1981.08552461</v>
      </c>
      <c r="F136" s="37">
        <f>SUMIFS(СВЦЭМ!$C$34:$C$777,СВЦЭМ!$A$34:$A$777,$A136,СВЦЭМ!$B$34:$B$777,F$119)+'СЕТ СН'!$I$9+СВЦЭМ!$D$10+'СЕТ СН'!$I$6-'СЕТ СН'!$I$19</f>
        <v>1980.18990631</v>
      </c>
      <c r="G136" s="37">
        <f>SUMIFS(СВЦЭМ!$C$34:$C$777,СВЦЭМ!$A$34:$A$777,$A136,СВЦЭМ!$B$34:$B$777,G$119)+'СЕТ СН'!$I$9+СВЦЭМ!$D$10+'СЕТ СН'!$I$6-'СЕТ СН'!$I$19</f>
        <v>1984.45177109</v>
      </c>
      <c r="H136" s="37">
        <f>SUMIFS(СВЦЭМ!$C$34:$C$777,СВЦЭМ!$A$34:$A$777,$A136,СВЦЭМ!$B$34:$B$777,H$119)+'СЕТ СН'!$I$9+СВЦЭМ!$D$10+'СЕТ СН'!$I$6-'СЕТ СН'!$I$19</f>
        <v>1992.8057874699998</v>
      </c>
      <c r="I136" s="37">
        <f>SUMIFS(СВЦЭМ!$C$34:$C$777,СВЦЭМ!$A$34:$A$777,$A136,СВЦЭМ!$B$34:$B$777,I$119)+'СЕТ СН'!$I$9+СВЦЭМ!$D$10+'СЕТ СН'!$I$6-'СЕТ СН'!$I$19</f>
        <v>2006.02253776</v>
      </c>
      <c r="J136" s="37">
        <f>SUMIFS(СВЦЭМ!$C$34:$C$777,СВЦЭМ!$A$34:$A$777,$A136,СВЦЭМ!$B$34:$B$777,J$119)+'СЕТ СН'!$I$9+СВЦЭМ!$D$10+'СЕТ СН'!$I$6-'СЕТ СН'!$I$19</f>
        <v>1964.5398573100001</v>
      </c>
      <c r="K136" s="37">
        <f>SUMIFS(СВЦЭМ!$C$34:$C$777,СВЦЭМ!$A$34:$A$777,$A136,СВЦЭМ!$B$34:$B$777,K$119)+'СЕТ СН'!$I$9+СВЦЭМ!$D$10+'СЕТ СН'!$I$6-'СЕТ СН'!$I$19</f>
        <v>1873.3370297199999</v>
      </c>
      <c r="L136" s="37">
        <f>SUMIFS(СВЦЭМ!$C$34:$C$777,СВЦЭМ!$A$34:$A$777,$A136,СВЦЭМ!$B$34:$B$777,L$119)+'СЕТ СН'!$I$9+СВЦЭМ!$D$10+'СЕТ СН'!$I$6-'СЕТ СН'!$I$19</f>
        <v>1787.48127514</v>
      </c>
      <c r="M136" s="37">
        <f>SUMIFS(СВЦЭМ!$C$34:$C$777,СВЦЭМ!$A$34:$A$777,$A136,СВЦЭМ!$B$34:$B$777,M$119)+'СЕТ СН'!$I$9+СВЦЭМ!$D$10+'СЕТ СН'!$I$6-'СЕТ СН'!$I$19</f>
        <v>1772.6838763100004</v>
      </c>
      <c r="N136" s="37">
        <f>SUMIFS(СВЦЭМ!$C$34:$C$777,СВЦЭМ!$A$34:$A$777,$A136,СВЦЭМ!$B$34:$B$777,N$119)+'СЕТ СН'!$I$9+СВЦЭМ!$D$10+'СЕТ СН'!$I$6-'СЕТ СН'!$I$19</f>
        <v>1787.6986327200002</v>
      </c>
      <c r="O136" s="37">
        <f>SUMIFS(СВЦЭМ!$C$34:$C$777,СВЦЭМ!$A$34:$A$777,$A136,СВЦЭМ!$B$34:$B$777,O$119)+'СЕТ СН'!$I$9+СВЦЭМ!$D$10+'СЕТ СН'!$I$6-'СЕТ СН'!$I$19</f>
        <v>1792.3795621500003</v>
      </c>
      <c r="P136" s="37">
        <f>SUMIFS(СВЦЭМ!$C$34:$C$777,СВЦЭМ!$A$34:$A$777,$A136,СВЦЭМ!$B$34:$B$777,P$119)+'СЕТ СН'!$I$9+СВЦЭМ!$D$10+'СЕТ СН'!$I$6-'СЕТ СН'!$I$19</f>
        <v>1803.68604375</v>
      </c>
      <c r="Q136" s="37">
        <f>SUMIFS(СВЦЭМ!$C$34:$C$777,СВЦЭМ!$A$34:$A$777,$A136,СВЦЭМ!$B$34:$B$777,Q$119)+'СЕТ СН'!$I$9+СВЦЭМ!$D$10+'СЕТ СН'!$I$6-'СЕТ СН'!$I$19</f>
        <v>1809.9951844899997</v>
      </c>
      <c r="R136" s="37">
        <f>SUMIFS(СВЦЭМ!$C$34:$C$777,СВЦЭМ!$A$34:$A$777,$A136,СВЦЭМ!$B$34:$B$777,R$119)+'СЕТ СН'!$I$9+СВЦЭМ!$D$10+'СЕТ СН'!$I$6-'СЕТ СН'!$I$19</f>
        <v>1809.9689289300004</v>
      </c>
      <c r="S136" s="37">
        <f>SUMIFS(СВЦЭМ!$C$34:$C$777,СВЦЭМ!$A$34:$A$777,$A136,СВЦЭМ!$B$34:$B$777,S$119)+'СЕТ СН'!$I$9+СВЦЭМ!$D$10+'СЕТ СН'!$I$6-'СЕТ СН'!$I$19</f>
        <v>1776.3325596699997</v>
      </c>
      <c r="T136" s="37">
        <f>SUMIFS(СВЦЭМ!$C$34:$C$777,СВЦЭМ!$A$34:$A$777,$A136,СВЦЭМ!$B$34:$B$777,T$119)+'СЕТ СН'!$I$9+СВЦЭМ!$D$10+'СЕТ СН'!$I$6-'СЕТ СН'!$I$19</f>
        <v>1793.9736490599998</v>
      </c>
      <c r="U136" s="37">
        <f>SUMIFS(СВЦЭМ!$C$34:$C$777,СВЦЭМ!$A$34:$A$777,$A136,СВЦЭМ!$B$34:$B$777,U$119)+'СЕТ СН'!$I$9+СВЦЭМ!$D$10+'СЕТ СН'!$I$6-'СЕТ СН'!$I$19</f>
        <v>1799.3953410300001</v>
      </c>
      <c r="V136" s="37">
        <f>SUMIFS(СВЦЭМ!$C$34:$C$777,СВЦЭМ!$A$34:$A$777,$A136,СВЦЭМ!$B$34:$B$777,V$119)+'СЕТ СН'!$I$9+СВЦЭМ!$D$10+'СЕТ СН'!$I$6-'СЕТ СН'!$I$19</f>
        <v>1817.96691538</v>
      </c>
      <c r="W136" s="37">
        <f>SUMIFS(СВЦЭМ!$C$34:$C$777,СВЦЭМ!$A$34:$A$777,$A136,СВЦЭМ!$B$34:$B$777,W$119)+'СЕТ СН'!$I$9+СВЦЭМ!$D$10+'СЕТ СН'!$I$6-'СЕТ СН'!$I$19</f>
        <v>1866.3269449300001</v>
      </c>
      <c r="X136" s="37">
        <f>SUMIFS(СВЦЭМ!$C$34:$C$777,СВЦЭМ!$A$34:$A$777,$A136,СВЦЭМ!$B$34:$B$777,X$119)+'СЕТ СН'!$I$9+СВЦЭМ!$D$10+'СЕТ СН'!$I$6-'СЕТ СН'!$I$19</f>
        <v>1910.81440819</v>
      </c>
      <c r="Y136" s="37">
        <f>SUMIFS(СВЦЭМ!$C$34:$C$777,СВЦЭМ!$A$34:$A$777,$A136,СВЦЭМ!$B$34:$B$777,Y$119)+'СЕТ СН'!$I$9+СВЦЭМ!$D$10+'СЕТ СН'!$I$6-'СЕТ СН'!$I$19</f>
        <v>1952.1293600999998</v>
      </c>
    </row>
    <row r="137" spans="1:25" ht="15.75" x14ac:dyDescent="0.2">
      <c r="A137" s="36">
        <f t="shared" si="3"/>
        <v>43087</v>
      </c>
      <c r="B137" s="37">
        <f>SUMIFS(СВЦЭМ!$C$34:$C$777,СВЦЭМ!$A$34:$A$777,$A137,СВЦЭМ!$B$34:$B$777,B$119)+'СЕТ СН'!$I$9+СВЦЭМ!$D$10+'СЕТ СН'!$I$6-'СЕТ СН'!$I$19</f>
        <v>2010.5434068</v>
      </c>
      <c r="C137" s="37">
        <f>SUMIFS(СВЦЭМ!$C$34:$C$777,СВЦЭМ!$A$34:$A$777,$A137,СВЦЭМ!$B$34:$B$777,C$119)+'СЕТ СН'!$I$9+СВЦЭМ!$D$10+'СЕТ СН'!$I$6-'СЕТ СН'!$I$19</f>
        <v>1995.1554531100001</v>
      </c>
      <c r="D137" s="37">
        <f>SUMIFS(СВЦЭМ!$C$34:$C$777,СВЦЭМ!$A$34:$A$777,$A137,СВЦЭМ!$B$34:$B$777,D$119)+'СЕТ СН'!$I$9+СВЦЭМ!$D$10+'СЕТ СН'!$I$6-'СЕТ СН'!$I$19</f>
        <v>1983.4555815100002</v>
      </c>
      <c r="E137" s="37">
        <f>SUMIFS(СВЦЭМ!$C$34:$C$777,СВЦЭМ!$A$34:$A$777,$A137,СВЦЭМ!$B$34:$B$777,E$119)+'СЕТ СН'!$I$9+СВЦЭМ!$D$10+'СЕТ СН'!$I$6-'СЕТ СН'!$I$19</f>
        <v>1981.46140728</v>
      </c>
      <c r="F137" s="37">
        <f>SUMIFS(СВЦЭМ!$C$34:$C$777,СВЦЭМ!$A$34:$A$777,$A137,СВЦЭМ!$B$34:$B$777,F$119)+'СЕТ СН'!$I$9+СВЦЭМ!$D$10+'СЕТ СН'!$I$6-'СЕТ СН'!$I$19</f>
        <v>1981.66405394</v>
      </c>
      <c r="G137" s="37">
        <f>SUMIFS(СВЦЭМ!$C$34:$C$777,СВЦЭМ!$A$34:$A$777,$A137,СВЦЭМ!$B$34:$B$777,G$119)+'СЕТ СН'!$I$9+СВЦЭМ!$D$10+'СЕТ СН'!$I$6-'СЕТ СН'!$I$19</f>
        <v>1990.9428194800003</v>
      </c>
      <c r="H137" s="37">
        <f>SUMIFS(СВЦЭМ!$C$34:$C$777,СВЦЭМ!$A$34:$A$777,$A137,СВЦЭМ!$B$34:$B$777,H$119)+'СЕТ СН'!$I$9+СВЦЭМ!$D$10+'СЕТ СН'!$I$6-'СЕТ СН'!$I$19</f>
        <v>2008.0898982500003</v>
      </c>
      <c r="I137" s="37">
        <f>SUMIFS(СВЦЭМ!$C$34:$C$777,СВЦЭМ!$A$34:$A$777,$A137,СВЦЭМ!$B$34:$B$777,I$119)+'СЕТ СН'!$I$9+СВЦЭМ!$D$10+'СЕТ СН'!$I$6-'СЕТ СН'!$I$19</f>
        <v>1991.8695448099998</v>
      </c>
      <c r="J137" s="37">
        <f>SUMIFS(СВЦЭМ!$C$34:$C$777,СВЦЭМ!$A$34:$A$777,$A137,СВЦЭМ!$B$34:$B$777,J$119)+'СЕТ СН'!$I$9+СВЦЭМ!$D$10+'СЕТ СН'!$I$6-'СЕТ СН'!$I$19</f>
        <v>1930.9023761799999</v>
      </c>
      <c r="K137" s="37">
        <f>SUMIFS(СВЦЭМ!$C$34:$C$777,СВЦЭМ!$A$34:$A$777,$A137,СВЦЭМ!$B$34:$B$777,K$119)+'СЕТ СН'!$I$9+СВЦЭМ!$D$10+'СЕТ СН'!$I$6-'СЕТ СН'!$I$19</f>
        <v>1866.1053968400001</v>
      </c>
      <c r="L137" s="37">
        <f>SUMIFS(СВЦЭМ!$C$34:$C$777,СВЦЭМ!$A$34:$A$777,$A137,СВЦЭМ!$B$34:$B$777,L$119)+'СЕТ СН'!$I$9+СВЦЭМ!$D$10+'СЕТ СН'!$I$6-'СЕТ СН'!$I$19</f>
        <v>1800.1179029200002</v>
      </c>
      <c r="M137" s="37">
        <f>SUMIFS(СВЦЭМ!$C$34:$C$777,СВЦЭМ!$A$34:$A$777,$A137,СВЦЭМ!$B$34:$B$777,M$119)+'СЕТ СН'!$I$9+СВЦЭМ!$D$10+'СЕТ СН'!$I$6-'СЕТ СН'!$I$19</f>
        <v>1794.9005792600001</v>
      </c>
      <c r="N137" s="37">
        <f>SUMIFS(СВЦЭМ!$C$34:$C$777,СВЦЭМ!$A$34:$A$777,$A137,СВЦЭМ!$B$34:$B$777,N$119)+'СЕТ СН'!$I$9+СВЦЭМ!$D$10+'СЕТ СН'!$I$6-'СЕТ СН'!$I$19</f>
        <v>1812.2689411900001</v>
      </c>
      <c r="O137" s="37">
        <f>SUMIFS(СВЦЭМ!$C$34:$C$777,СВЦЭМ!$A$34:$A$777,$A137,СВЦЭМ!$B$34:$B$777,O$119)+'СЕТ СН'!$I$9+СВЦЭМ!$D$10+'СЕТ СН'!$I$6-'СЕТ СН'!$I$19</f>
        <v>1836.11252229</v>
      </c>
      <c r="P137" s="37">
        <f>SUMIFS(СВЦЭМ!$C$34:$C$777,СВЦЭМ!$A$34:$A$777,$A137,СВЦЭМ!$B$34:$B$777,P$119)+'СЕТ СН'!$I$9+СВЦЭМ!$D$10+'СЕТ СН'!$I$6-'СЕТ СН'!$I$19</f>
        <v>1841.3368105899999</v>
      </c>
      <c r="Q137" s="37">
        <f>SUMIFS(СВЦЭМ!$C$34:$C$777,СВЦЭМ!$A$34:$A$777,$A137,СВЦЭМ!$B$34:$B$777,Q$119)+'СЕТ СН'!$I$9+СВЦЭМ!$D$10+'СЕТ СН'!$I$6-'СЕТ СН'!$I$19</f>
        <v>1831.8203414</v>
      </c>
      <c r="R137" s="37">
        <f>SUMIFS(СВЦЭМ!$C$34:$C$777,СВЦЭМ!$A$34:$A$777,$A137,СВЦЭМ!$B$34:$B$777,R$119)+'СЕТ СН'!$I$9+СВЦЭМ!$D$10+'СЕТ СН'!$I$6-'СЕТ СН'!$I$19</f>
        <v>1830.50865428</v>
      </c>
      <c r="S137" s="37">
        <f>SUMIFS(СВЦЭМ!$C$34:$C$777,СВЦЭМ!$A$34:$A$777,$A137,СВЦЭМ!$B$34:$B$777,S$119)+'СЕТ СН'!$I$9+СВЦЭМ!$D$10+'СЕТ СН'!$I$6-'СЕТ СН'!$I$19</f>
        <v>1801.7175245799999</v>
      </c>
      <c r="T137" s="37">
        <f>SUMIFS(СВЦЭМ!$C$34:$C$777,СВЦЭМ!$A$34:$A$777,$A137,СВЦЭМ!$B$34:$B$777,T$119)+'СЕТ СН'!$I$9+СВЦЭМ!$D$10+'СЕТ СН'!$I$6-'СЕТ СН'!$I$19</f>
        <v>1787.1827134100004</v>
      </c>
      <c r="U137" s="37">
        <f>SUMIFS(СВЦЭМ!$C$34:$C$777,СВЦЭМ!$A$34:$A$777,$A137,СВЦЭМ!$B$34:$B$777,U$119)+'СЕТ СН'!$I$9+СВЦЭМ!$D$10+'СЕТ СН'!$I$6-'СЕТ СН'!$I$19</f>
        <v>1789.1094070400004</v>
      </c>
      <c r="V137" s="37">
        <f>SUMIFS(СВЦЭМ!$C$34:$C$777,СВЦЭМ!$A$34:$A$777,$A137,СВЦЭМ!$B$34:$B$777,V$119)+'СЕТ СН'!$I$9+СВЦЭМ!$D$10+'СЕТ СН'!$I$6-'СЕТ СН'!$I$19</f>
        <v>1800.3240188700001</v>
      </c>
      <c r="W137" s="37">
        <f>SUMIFS(СВЦЭМ!$C$34:$C$777,СВЦЭМ!$A$34:$A$777,$A137,СВЦЭМ!$B$34:$B$777,W$119)+'СЕТ СН'!$I$9+СВЦЭМ!$D$10+'СЕТ СН'!$I$6-'СЕТ СН'!$I$19</f>
        <v>1857.9279412400001</v>
      </c>
      <c r="X137" s="37">
        <f>SUMIFS(СВЦЭМ!$C$34:$C$777,СВЦЭМ!$A$34:$A$777,$A137,СВЦЭМ!$B$34:$B$777,X$119)+'СЕТ СН'!$I$9+СВЦЭМ!$D$10+'СЕТ СН'!$I$6-'СЕТ СН'!$I$19</f>
        <v>1922.5369939399998</v>
      </c>
      <c r="Y137" s="37">
        <f>SUMIFS(СВЦЭМ!$C$34:$C$777,СВЦЭМ!$A$34:$A$777,$A137,СВЦЭМ!$B$34:$B$777,Y$119)+'СЕТ СН'!$I$9+СВЦЭМ!$D$10+'СЕТ СН'!$I$6-'СЕТ СН'!$I$19</f>
        <v>1991.2221517500002</v>
      </c>
    </row>
    <row r="138" spans="1:25" ht="15.75" x14ac:dyDescent="0.2">
      <c r="A138" s="36">
        <f t="shared" si="3"/>
        <v>43088</v>
      </c>
      <c r="B138" s="37">
        <f>SUMIFS(СВЦЭМ!$C$34:$C$777,СВЦЭМ!$A$34:$A$777,$A138,СВЦЭМ!$B$34:$B$777,B$119)+'СЕТ СН'!$I$9+СВЦЭМ!$D$10+'СЕТ СН'!$I$6-'СЕТ СН'!$I$19</f>
        <v>1997.2860985899997</v>
      </c>
      <c r="C138" s="37">
        <f>SUMIFS(СВЦЭМ!$C$34:$C$777,СВЦЭМ!$A$34:$A$777,$A138,СВЦЭМ!$B$34:$B$777,C$119)+'СЕТ СН'!$I$9+СВЦЭМ!$D$10+'СЕТ СН'!$I$6-'СЕТ СН'!$I$19</f>
        <v>2001.3256240400001</v>
      </c>
      <c r="D138" s="37">
        <f>SUMIFS(СВЦЭМ!$C$34:$C$777,СВЦЭМ!$A$34:$A$777,$A138,СВЦЭМ!$B$34:$B$777,D$119)+'СЕТ СН'!$I$9+СВЦЭМ!$D$10+'СЕТ СН'!$I$6-'СЕТ СН'!$I$19</f>
        <v>1995.3149384099997</v>
      </c>
      <c r="E138" s="37">
        <f>SUMIFS(СВЦЭМ!$C$34:$C$777,СВЦЭМ!$A$34:$A$777,$A138,СВЦЭМ!$B$34:$B$777,E$119)+'СЕТ СН'!$I$9+СВЦЭМ!$D$10+'СЕТ СН'!$I$6-'СЕТ СН'!$I$19</f>
        <v>1992.6843529299999</v>
      </c>
      <c r="F138" s="37">
        <f>SUMIFS(СВЦЭМ!$C$34:$C$777,СВЦЭМ!$A$34:$A$777,$A138,СВЦЭМ!$B$34:$B$777,F$119)+'СЕТ СН'!$I$9+СВЦЭМ!$D$10+'СЕТ СН'!$I$6-'СЕТ СН'!$I$19</f>
        <v>1992.2897442799999</v>
      </c>
      <c r="G138" s="37">
        <f>SUMIFS(СВЦЭМ!$C$34:$C$777,СВЦЭМ!$A$34:$A$777,$A138,СВЦЭМ!$B$34:$B$777,G$119)+'СЕТ СН'!$I$9+СВЦЭМ!$D$10+'СЕТ СН'!$I$6-'СЕТ СН'!$I$19</f>
        <v>1995.0642774299999</v>
      </c>
      <c r="H138" s="37">
        <f>SUMIFS(СВЦЭМ!$C$34:$C$777,СВЦЭМ!$A$34:$A$777,$A138,СВЦЭМ!$B$34:$B$777,H$119)+'СЕТ СН'!$I$9+СВЦЭМ!$D$10+'СЕТ СН'!$I$6-'СЕТ СН'!$I$19</f>
        <v>1995.0703409899997</v>
      </c>
      <c r="I138" s="37">
        <f>SUMIFS(СВЦЭМ!$C$34:$C$777,СВЦЭМ!$A$34:$A$777,$A138,СВЦЭМ!$B$34:$B$777,I$119)+'СЕТ СН'!$I$9+СВЦЭМ!$D$10+'СЕТ СН'!$I$6-'СЕТ СН'!$I$19</f>
        <v>1937.21832662</v>
      </c>
      <c r="J138" s="37">
        <f>SUMIFS(СВЦЭМ!$C$34:$C$777,СВЦЭМ!$A$34:$A$777,$A138,СВЦЭМ!$B$34:$B$777,J$119)+'СЕТ СН'!$I$9+СВЦЭМ!$D$10+'СЕТ СН'!$I$6-'СЕТ СН'!$I$19</f>
        <v>1893.4386308499998</v>
      </c>
      <c r="K138" s="37">
        <f>SUMIFS(СВЦЭМ!$C$34:$C$777,СВЦЭМ!$A$34:$A$777,$A138,СВЦЭМ!$B$34:$B$777,K$119)+'СЕТ СН'!$I$9+СВЦЭМ!$D$10+'СЕТ СН'!$I$6-'СЕТ СН'!$I$19</f>
        <v>1825.8246371100004</v>
      </c>
      <c r="L138" s="37">
        <f>SUMIFS(СВЦЭМ!$C$34:$C$777,СВЦЭМ!$A$34:$A$777,$A138,СВЦЭМ!$B$34:$B$777,L$119)+'СЕТ СН'!$I$9+СВЦЭМ!$D$10+'СЕТ СН'!$I$6-'СЕТ СН'!$I$19</f>
        <v>1768.7887891299997</v>
      </c>
      <c r="M138" s="37">
        <f>SUMIFS(СВЦЭМ!$C$34:$C$777,СВЦЭМ!$A$34:$A$777,$A138,СВЦЭМ!$B$34:$B$777,M$119)+'СЕТ СН'!$I$9+СВЦЭМ!$D$10+'СЕТ СН'!$I$6-'СЕТ СН'!$I$19</f>
        <v>1759.24697358</v>
      </c>
      <c r="N138" s="37">
        <f>SUMIFS(СВЦЭМ!$C$34:$C$777,СВЦЭМ!$A$34:$A$777,$A138,СВЦЭМ!$B$34:$B$777,N$119)+'СЕТ СН'!$I$9+СВЦЭМ!$D$10+'СЕТ СН'!$I$6-'СЕТ СН'!$I$19</f>
        <v>1777.13398577</v>
      </c>
      <c r="O138" s="37">
        <f>SUMIFS(СВЦЭМ!$C$34:$C$777,СВЦЭМ!$A$34:$A$777,$A138,СВЦЭМ!$B$34:$B$777,O$119)+'СЕТ СН'!$I$9+СВЦЭМ!$D$10+'СЕТ СН'!$I$6-'СЕТ СН'!$I$19</f>
        <v>1776.0457994099997</v>
      </c>
      <c r="P138" s="37">
        <f>SUMIFS(СВЦЭМ!$C$34:$C$777,СВЦЭМ!$A$34:$A$777,$A138,СВЦЭМ!$B$34:$B$777,P$119)+'СЕТ СН'!$I$9+СВЦЭМ!$D$10+'СЕТ СН'!$I$6-'СЕТ СН'!$I$19</f>
        <v>1783.4285926800003</v>
      </c>
      <c r="Q138" s="37">
        <f>SUMIFS(СВЦЭМ!$C$34:$C$777,СВЦЭМ!$A$34:$A$777,$A138,СВЦЭМ!$B$34:$B$777,Q$119)+'СЕТ СН'!$I$9+СВЦЭМ!$D$10+'СЕТ СН'!$I$6-'СЕТ СН'!$I$19</f>
        <v>1787.28772471</v>
      </c>
      <c r="R138" s="37">
        <f>SUMIFS(СВЦЭМ!$C$34:$C$777,СВЦЭМ!$A$34:$A$777,$A138,СВЦЭМ!$B$34:$B$777,R$119)+'СЕТ СН'!$I$9+СВЦЭМ!$D$10+'СЕТ СН'!$I$6-'СЕТ СН'!$I$19</f>
        <v>1782.7806551100002</v>
      </c>
      <c r="S138" s="37">
        <f>SUMIFS(СВЦЭМ!$C$34:$C$777,СВЦЭМ!$A$34:$A$777,$A138,СВЦЭМ!$B$34:$B$777,S$119)+'СЕТ СН'!$I$9+СВЦЭМ!$D$10+'СЕТ СН'!$I$6-'СЕТ СН'!$I$19</f>
        <v>1761.2189696699998</v>
      </c>
      <c r="T138" s="37">
        <f>SUMIFS(СВЦЭМ!$C$34:$C$777,СВЦЭМ!$A$34:$A$777,$A138,СВЦЭМ!$B$34:$B$777,T$119)+'СЕТ СН'!$I$9+СВЦЭМ!$D$10+'СЕТ СН'!$I$6-'СЕТ СН'!$I$19</f>
        <v>1765.5536258900001</v>
      </c>
      <c r="U138" s="37">
        <f>SUMIFS(СВЦЭМ!$C$34:$C$777,СВЦЭМ!$A$34:$A$777,$A138,СВЦЭМ!$B$34:$B$777,U$119)+'СЕТ СН'!$I$9+СВЦЭМ!$D$10+'СЕТ СН'!$I$6-'СЕТ СН'!$I$19</f>
        <v>1765.1658714699997</v>
      </c>
      <c r="V138" s="37">
        <f>SUMIFS(СВЦЭМ!$C$34:$C$777,СВЦЭМ!$A$34:$A$777,$A138,СВЦЭМ!$B$34:$B$777,V$119)+'СЕТ СН'!$I$9+СВЦЭМ!$D$10+'СЕТ СН'!$I$6-'СЕТ СН'!$I$19</f>
        <v>1754.7383593599998</v>
      </c>
      <c r="W138" s="37">
        <f>SUMIFS(СВЦЭМ!$C$34:$C$777,СВЦЭМ!$A$34:$A$777,$A138,СВЦЭМ!$B$34:$B$777,W$119)+'СЕТ СН'!$I$9+СВЦЭМ!$D$10+'СЕТ СН'!$I$6-'СЕТ СН'!$I$19</f>
        <v>1801.1229420899999</v>
      </c>
      <c r="X138" s="37">
        <f>SUMIFS(СВЦЭМ!$C$34:$C$777,СВЦЭМ!$A$34:$A$777,$A138,СВЦЭМ!$B$34:$B$777,X$119)+'СЕТ СН'!$I$9+СВЦЭМ!$D$10+'СЕТ СН'!$I$6-'СЕТ СН'!$I$19</f>
        <v>1873.3417467600002</v>
      </c>
      <c r="Y138" s="37">
        <f>SUMIFS(СВЦЭМ!$C$34:$C$777,СВЦЭМ!$A$34:$A$777,$A138,СВЦЭМ!$B$34:$B$777,Y$119)+'СЕТ СН'!$I$9+СВЦЭМ!$D$10+'СЕТ СН'!$I$6-'СЕТ СН'!$I$19</f>
        <v>1953.3168732300001</v>
      </c>
    </row>
    <row r="139" spans="1:25" ht="15.75" x14ac:dyDescent="0.2">
      <c r="A139" s="36">
        <f t="shared" si="3"/>
        <v>43089</v>
      </c>
      <c r="B139" s="37">
        <f>SUMIFS(СВЦЭМ!$C$34:$C$777,СВЦЭМ!$A$34:$A$777,$A139,СВЦЭМ!$B$34:$B$777,B$119)+'СЕТ СН'!$I$9+СВЦЭМ!$D$10+'СЕТ СН'!$I$6-'СЕТ СН'!$I$19</f>
        <v>1976.78369191</v>
      </c>
      <c r="C139" s="37">
        <f>SUMIFS(СВЦЭМ!$C$34:$C$777,СВЦЭМ!$A$34:$A$777,$A139,СВЦЭМ!$B$34:$B$777,C$119)+'СЕТ СН'!$I$9+СВЦЭМ!$D$10+'СЕТ СН'!$I$6-'СЕТ СН'!$I$19</f>
        <v>1989.3126333199998</v>
      </c>
      <c r="D139" s="37">
        <f>SUMIFS(СВЦЭМ!$C$34:$C$777,СВЦЭМ!$A$34:$A$777,$A139,СВЦЭМ!$B$34:$B$777,D$119)+'СЕТ СН'!$I$9+СВЦЭМ!$D$10+'СЕТ СН'!$I$6-'СЕТ СН'!$I$19</f>
        <v>1988.9697046599999</v>
      </c>
      <c r="E139" s="37">
        <f>SUMIFS(СВЦЭМ!$C$34:$C$777,СВЦЭМ!$A$34:$A$777,$A139,СВЦЭМ!$B$34:$B$777,E$119)+'СЕТ СН'!$I$9+СВЦЭМ!$D$10+'СЕТ СН'!$I$6-'СЕТ СН'!$I$19</f>
        <v>1984.9163904799998</v>
      </c>
      <c r="F139" s="37">
        <f>SUMIFS(СВЦЭМ!$C$34:$C$777,СВЦЭМ!$A$34:$A$777,$A139,СВЦЭМ!$B$34:$B$777,F$119)+'СЕТ СН'!$I$9+СВЦЭМ!$D$10+'СЕТ СН'!$I$6-'СЕТ СН'!$I$19</f>
        <v>1983.71545363</v>
      </c>
      <c r="G139" s="37">
        <f>SUMIFS(СВЦЭМ!$C$34:$C$777,СВЦЭМ!$A$34:$A$777,$A139,СВЦЭМ!$B$34:$B$777,G$119)+'СЕТ СН'!$I$9+СВЦЭМ!$D$10+'СЕТ СН'!$I$6-'СЕТ СН'!$I$19</f>
        <v>1991.0638037500003</v>
      </c>
      <c r="H139" s="37">
        <f>SUMIFS(СВЦЭМ!$C$34:$C$777,СВЦЭМ!$A$34:$A$777,$A139,СВЦЭМ!$B$34:$B$777,H$119)+'СЕТ СН'!$I$9+СВЦЭМ!$D$10+'СЕТ СН'!$I$6-'СЕТ СН'!$I$19</f>
        <v>1991.7256677400001</v>
      </c>
      <c r="I139" s="37">
        <f>SUMIFS(СВЦЭМ!$C$34:$C$777,СВЦЭМ!$A$34:$A$777,$A139,СВЦЭМ!$B$34:$B$777,I$119)+'СЕТ СН'!$I$9+СВЦЭМ!$D$10+'СЕТ СН'!$I$6-'СЕТ СН'!$I$19</f>
        <v>1920.2091471499998</v>
      </c>
      <c r="J139" s="37">
        <f>SUMIFS(СВЦЭМ!$C$34:$C$777,СВЦЭМ!$A$34:$A$777,$A139,СВЦЭМ!$B$34:$B$777,J$119)+'СЕТ СН'!$I$9+СВЦЭМ!$D$10+'СЕТ СН'!$I$6-'СЕТ СН'!$I$19</f>
        <v>1920.0830945600001</v>
      </c>
      <c r="K139" s="37">
        <f>SUMIFS(СВЦЭМ!$C$34:$C$777,СВЦЭМ!$A$34:$A$777,$A139,СВЦЭМ!$B$34:$B$777,K$119)+'СЕТ СН'!$I$9+СВЦЭМ!$D$10+'СЕТ СН'!$I$6-'СЕТ СН'!$I$19</f>
        <v>1850.8474881700004</v>
      </c>
      <c r="L139" s="37">
        <f>SUMIFS(СВЦЭМ!$C$34:$C$777,СВЦЭМ!$A$34:$A$777,$A139,СВЦЭМ!$B$34:$B$777,L$119)+'СЕТ СН'!$I$9+СВЦЭМ!$D$10+'СЕТ СН'!$I$6-'СЕТ СН'!$I$19</f>
        <v>1781.9624646399998</v>
      </c>
      <c r="M139" s="37">
        <f>SUMIFS(СВЦЭМ!$C$34:$C$777,СВЦЭМ!$A$34:$A$777,$A139,СВЦЭМ!$B$34:$B$777,M$119)+'СЕТ СН'!$I$9+СВЦЭМ!$D$10+'СЕТ СН'!$I$6-'СЕТ СН'!$I$19</f>
        <v>1774.3533505300002</v>
      </c>
      <c r="N139" s="37">
        <f>SUMIFS(СВЦЭМ!$C$34:$C$777,СВЦЭМ!$A$34:$A$777,$A139,СВЦЭМ!$B$34:$B$777,N$119)+'СЕТ СН'!$I$9+СВЦЭМ!$D$10+'СЕТ СН'!$I$6-'СЕТ СН'!$I$19</f>
        <v>1796.85942755</v>
      </c>
      <c r="O139" s="37">
        <f>SUMIFS(СВЦЭМ!$C$34:$C$777,СВЦЭМ!$A$34:$A$777,$A139,СВЦЭМ!$B$34:$B$777,O$119)+'СЕТ СН'!$I$9+СВЦЭМ!$D$10+'СЕТ СН'!$I$6-'СЕТ СН'!$I$19</f>
        <v>1809.1806232400004</v>
      </c>
      <c r="P139" s="37">
        <f>SUMIFS(СВЦЭМ!$C$34:$C$777,СВЦЭМ!$A$34:$A$777,$A139,СВЦЭМ!$B$34:$B$777,P$119)+'СЕТ СН'!$I$9+СВЦЭМ!$D$10+'СЕТ СН'!$I$6-'СЕТ СН'!$I$19</f>
        <v>1815.2092520300002</v>
      </c>
      <c r="Q139" s="37">
        <f>SUMIFS(СВЦЭМ!$C$34:$C$777,СВЦЭМ!$A$34:$A$777,$A139,СВЦЭМ!$B$34:$B$777,Q$119)+'СЕТ СН'!$I$9+СВЦЭМ!$D$10+'СЕТ СН'!$I$6-'СЕТ СН'!$I$19</f>
        <v>1818.17734161</v>
      </c>
      <c r="R139" s="37">
        <f>SUMIFS(СВЦЭМ!$C$34:$C$777,СВЦЭМ!$A$34:$A$777,$A139,СВЦЭМ!$B$34:$B$777,R$119)+'СЕТ СН'!$I$9+СВЦЭМ!$D$10+'СЕТ СН'!$I$6-'СЕТ СН'!$I$19</f>
        <v>1817.4176774799998</v>
      </c>
      <c r="S139" s="37">
        <f>SUMIFS(СВЦЭМ!$C$34:$C$777,СВЦЭМ!$A$34:$A$777,$A139,СВЦЭМ!$B$34:$B$777,S$119)+'СЕТ СН'!$I$9+СВЦЭМ!$D$10+'СЕТ СН'!$I$6-'СЕТ СН'!$I$19</f>
        <v>1778.4760277400001</v>
      </c>
      <c r="T139" s="37">
        <f>SUMIFS(СВЦЭМ!$C$34:$C$777,СВЦЭМ!$A$34:$A$777,$A139,СВЦЭМ!$B$34:$B$777,T$119)+'СЕТ СН'!$I$9+СВЦЭМ!$D$10+'СЕТ СН'!$I$6-'СЕТ СН'!$I$19</f>
        <v>1740.08924673</v>
      </c>
      <c r="U139" s="37">
        <f>SUMIFS(СВЦЭМ!$C$34:$C$777,СВЦЭМ!$A$34:$A$777,$A139,СВЦЭМ!$B$34:$B$777,U$119)+'СЕТ СН'!$I$9+СВЦЭМ!$D$10+'СЕТ СН'!$I$6-'СЕТ СН'!$I$19</f>
        <v>1746.54897755</v>
      </c>
      <c r="V139" s="37">
        <f>SUMIFS(СВЦЭМ!$C$34:$C$777,СВЦЭМ!$A$34:$A$777,$A139,СВЦЭМ!$B$34:$B$777,V$119)+'СЕТ СН'!$I$9+СВЦЭМ!$D$10+'СЕТ СН'!$I$6-'СЕТ СН'!$I$19</f>
        <v>1756.60404449</v>
      </c>
      <c r="W139" s="37">
        <f>SUMIFS(СВЦЭМ!$C$34:$C$777,СВЦЭМ!$A$34:$A$777,$A139,СВЦЭМ!$B$34:$B$777,W$119)+'СЕТ СН'!$I$9+СВЦЭМ!$D$10+'СЕТ СН'!$I$6-'СЕТ СН'!$I$19</f>
        <v>1812.3673413300003</v>
      </c>
      <c r="X139" s="37">
        <f>SUMIFS(СВЦЭМ!$C$34:$C$777,СВЦЭМ!$A$34:$A$777,$A139,СВЦЭМ!$B$34:$B$777,X$119)+'СЕТ СН'!$I$9+СВЦЭМ!$D$10+'СЕТ СН'!$I$6-'СЕТ СН'!$I$19</f>
        <v>1845.3166103399999</v>
      </c>
      <c r="Y139" s="37">
        <f>SUMIFS(СВЦЭМ!$C$34:$C$777,СВЦЭМ!$A$34:$A$777,$A139,СВЦЭМ!$B$34:$B$777,Y$119)+'СЕТ СН'!$I$9+СВЦЭМ!$D$10+'СЕТ СН'!$I$6-'СЕТ СН'!$I$19</f>
        <v>1905.8267481800003</v>
      </c>
    </row>
    <row r="140" spans="1:25" ht="15.75" x14ac:dyDescent="0.2">
      <c r="A140" s="36">
        <f t="shared" si="3"/>
        <v>43090</v>
      </c>
      <c r="B140" s="37">
        <f>SUMIFS(СВЦЭМ!$C$34:$C$777,СВЦЭМ!$A$34:$A$777,$A140,СВЦЭМ!$B$34:$B$777,B$119)+'СЕТ СН'!$I$9+СВЦЭМ!$D$10+'СЕТ СН'!$I$6-'СЕТ СН'!$I$19</f>
        <v>1985.97771216</v>
      </c>
      <c r="C140" s="37">
        <f>SUMIFS(СВЦЭМ!$C$34:$C$777,СВЦЭМ!$A$34:$A$777,$A140,СВЦЭМ!$B$34:$B$777,C$119)+'СЕТ СН'!$I$9+СВЦЭМ!$D$10+'СЕТ СН'!$I$6-'СЕТ СН'!$I$19</f>
        <v>2030.8475279900003</v>
      </c>
      <c r="D140" s="37">
        <f>SUMIFS(СВЦЭМ!$C$34:$C$777,СВЦЭМ!$A$34:$A$777,$A140,СВЦЭМ!$B$34:$B$777,D$119)+'СЕТ СН'!$I$9+СВЦЭМ!$D$10+'СЕТ СН'!$I$6-'СЕТ СН'!$I$19</f>
        <v>2067.31644181</v>
      </c>
      <c r="E140" s="37">
        <f>SUMIFS(СВЦЭМ!$C$34:$C$777,СВЦЭМ!$A$34:$A$777,$A140,СВЦЭМ!$B$34:$B$777,E$119)+'СЕТ СН'!$I$9+СВЦЭМ!$D$10+'СЕТ СН'!$I$6-'СЕТ СН'!$I$19</f>
        <v>2076.4434706399998</v>
      </c>
      <c r="F140" s="37">
        <f>SUMIFS(СВЦЭМ!$C$34:$C$777,СВЦЭМ!$A$34:$A$777,$A140,СВЦЭМ!$B$34:$B$777,F$119)+'СЕТ СН'!$I$9+СВЦЭМ!$D$10+'СЕТ СН'!$I$6-'СЕТ СН'!$I$19</f>
        <v>2079.0766149599999</v>
      </c>
      <c r="G140" s="37">
        <f>SUMIFS(СВЦЭМ!$C$34:$C$777,СВЦЭМ!$A$34:$A$777,$A140,СВЦЭМ!$B$34:$B$777,G$119)+'СЕТ СН'!$I$9+СВЦЭМ!$D$10+'СЕТ СН'!$I$6-'СЕТ СН'!$I$19</f>
        <v>2059.9377422699999</v>
      </c>
      <c r="H140" s="37">
        <f>SUMIFS(СВЦЭМ!$C$34:$C$777,СВЦЭМ!$A$34:$A$777,$A140,СВЦЭМ!$B$34:$B$777,H$119)+'СЕТ СН'!$I$9+СВЦЭМ!$D$10+'СЕТ СН'!$I$6-'СЕТ СН'!$I$19</f>
        <v>1996.1667700600001</v>
      </c>
      <c r="I140" s="37">
        <f>SUMIFS(СВЦЭМ!$C$34:$C$777,СВЦЭМ!$A$34:$A$777,$A140,СВЦЭМ!$B$34:$B$777,I$119)+'СЕТ СН'!$I$9+СВЦЭМ!$D$10+'СЕТ СН'!$I$6-'СЕТ СН'!$I$19</f>
        <v>1930.8797989599998</v>
      </c>
      <c r="J140" s="37">
        <f>SUMIFS(СВЦЭМ!$C$34:$C$777,СВЦЭМ!$A$34:$A$777,$A140,СВЦЭМ!$B$34:$B$777,J$119)+'СЕТ СН'!$I$9+СВЦЭМ!$D$10+'СЕТ СН'!$I$6-'СЕТ СН'!$I$19</f>
        <v>1898.3322026400001</v>
      </c>
      <c r="K140" s="37">
        <f>SUMIFS(СВЦЭМ!$C$34:$C$777,СВЦЭМ!$A$34:$A$777,$A140,СВЦЭМ!$B$34:$B$777,K$119)+'СЕТ СН'!$I$9+СВЦЭМ!$D$10+'СЕТ СН'!$I$6-'СЕТ СН'!$I$19</f>
        <v>1843.50614111</v>
      </c>
      <c r="L140" s="37">
        <f>SUMIFS(СВЦЭМ!$C$34:$C$777,СВЦЭМ!$A$34:$A$777,$A140,СВЦЭМ!$B$34:$B$777,L$119)+'СЕТ СН'!$I$9+СВЦЭМ!$D$10+'СЕТ СН'!$I$6-'СЕТ СН'!$I$19</f>
        <v>1791.6059311400004</v>
      </c>
      <c r="M140" s="37">
        <f>SUMIFS(СВЦЭМ!$C$34:$C$777,СВЦЭМ!$A$34:$A$777,$A140,СВЦЭМ!$B$34:$B$777,M$119)+'СЕТ СН'!$I$9+СВЦЭМ!$D$10+'СЕТ СН'!$I$6-'СЕТ СН'!$I$19</f>
        <v>1774.5027725700002</v>
      </c>
      <c r="N140" s="37">
        <f>SUMIFS(СВЦЭМ!$C$34:$C$777,СВЦЭМ!$A$34:$A$777,$A140,СВЦЭМ!$B$34:$B$777,N$119)+'СЕТ СН'!$I$9+СВЦЭМ!$D$10+'СЕТ СН'!$I$6-'СЕТ СН'!$I$19</f>
        <v>1745.4422401399997</v>
      </c>
      <c r="O140" s="37">
        <f>SUMIFS(СВЦЭМ!$C$34:$C$777,СВЦЭМ!$A$34:$A$777,$A140,СВЦЭМ!$B$34:$B$777,O$119)+'СЕТ СН'!$I$9+СВЦЭМ!$D$10+'СЕТ СН'!$I$6-'СЕТ СН'!$I$19</f>
        <v>1734.4784380700003</v>
      </c>
      <c r="P140" s="37">
        <f>SUMIFS(СВЦЭМ!$C$34:$C$777,СВЦЭМ!$A$34:$A$777,$A140,СВЦЭМ!$B$34:$B$777,P$119)+'СЕТ СН'!$I$9+СВЦЭМ!$D$10+'СЕТ СН'!$I$6-'СЕТ СН'!$I$19</f>
        <v>1745.2463495499996</v>
      </c>
      <c r="Q140" s="37">
        <f>SUMIFS(СВЦЭМ!$C$34:$C$777,СВЦЭМ!$A$34:$A$777,$A140,СВЦЭМ!$B$34:$B$777,Q$119)+'СЕТ СН'!$I$9+СВЦЭМ!$D$10+'СЕТ СН'!$I$6-'СЕТ СН'!$I$19</f>
        <v>1751.7826503799997</v>
      </c>
      <c r="R140" s="37">
        <f>SUMIFS(СВЦЭМ!$C$34:$C$777,СВЦЭМ!$A$34:$A$777,$A140,СВЦЭМ!$B$34:$B$777,R$119)+'СЕТ СН'!$I$9+СВЦЭМ!$D$10+'СЕТ СН'!$I$6-'СЕТ СН'!$I$19</f>
        <v>1748.8253468299999</v>
      </c>
      <c r="S140" s="37">
        <f>SUMIFS(СВЦЭМ!$C$34:$C$777,СВЦЭМ!$A$34:$A$777,$A140,СВЦЭМ!$B$34:$B$777,S$119)+'СЕТ СН'!$I$9+СВЦЭМ!$D$10+'СЕТ СН'!$I$6-'СЕТ СН'!$I$19</f>
        <v>1708.76103693</v>
      </c>
      <c r="T140" s="37">
        <f>SUMIFS(СВЦЭМ!$C$34:$C$777,СВЦЭМ!$A$34:$A$777,$A140,СВЦЭМ!$B$34:$B$777,T$119)+'СЕТ СН'!$I$9+СВЦЭМ!$D$10+'СЕТ СН'!$I$6-'СЕТ СН'!$I$19</f>
        <v>1680.9192925799998</v>
      </c>
      <c r="U140" s="37">
        <f>SUMIFS(СВЦЭМ!$C$34:$C$777,СВЦЭМ!$A$34:$A$777,$A140,СВЦЭМ!$B$34:$B$777,U$119)+'СЕТ СН'!$I$9+СВЦЭМ!$D$10+'СЕТ СН'!$I$6-'СЕТ СН'!$I$19</f>
        <v>1686.7999568</v>
      </c>
      <c r="V140" s="37">
        <f>SUMIFS(СВЦЭМ!$C$34:$C$777,СВЦЭМ!$A$34:$A$777,$A140,СВЦЭМ!$B$34:$B$777,V$119)+'СЕТ СН'!$I$9+СВЦЭМ!$D$10+'СЕТ СН'!$I$6-'СЕТ СН'!$I$19</f>
        <v>1704.39989036</v>
      </c>
      <c r="W140" s="37">
        <f>SUMIFS(СВЦЭМ!$C$34:$C$777,СВЦЭМ!$A$34:$A$777,$A140,СВЦЭМ!$B$34:$B$777,W$119)+'СЕТ СН'!$I$9+СВЦЭМ!$D$10+'СЕТ СН'!$I$6-'СЕТ СН'!$I$19</f>
        <v>1766.31818707</v>
      </c>
      <c r="X140" s="37">
        <f>SUMIFS(СВЦЭМ!$C$34:$C$777,СВЦЭМ!$A$34:$A$777,$A140,СВЦЭМ!$B$34:$B$777,X$119)+'СЕТ СН'!$I$9+СВЦЭМ!$D$10+'СЕТ СН'!$I$6-'СЕТ СН'!$I$19</f>
        <v>1838.2090545900001</v>
      </c>
      <c r="Y140" s="37">
        <f>SUMIFS(СВЦЭМ!$C$34:$C$777,СВЦЭМ!$A$34:$A$777,$A140,СВЦЭМ!$B$34:$B$777,Y$119)+'СЕТ СН'!$I$9+СВЦЭМ!$D$10+'СЕТ СН'!$I$6-'СЕТ СН'!$I$19</f>
        <v>1915.7322219299999</v>
      </c>
    </row>
    <row r="141" spans="1:25" ht="15.75" x14ac:dyDescent="0.2">
      <c r="A141" s="36">
        <f t="shared" si="3"/>
        <v>43091</v>
      </c>
      <c r="B141" s="37">
        <f>SUMIFS(СВЦЭМ!$C$34:$C$777,СВЦЭМ!$A$34:$A$777,$A141,СВЦЭМ!$B$34:$B$777,B$119)+'СЕТ СН'!$I$9+СВЦЭМ!$D$10+'СЕТ СН'!$I$6-'СЕТ СН'!$I$19</f>
        <v>2005.2983826099999</v>
      </c>
      <c r="C141" s="37">
        <f>SUMIFS(СВЦЭМ!$C$34:$C$777,СВЦЭМ!$A$34:$A$777,$A141,СВЦЭМ!$B$34:$B$777,C$119)+'СЕТ СН'!$I$9+СВЦЭМ!$D$10+'СЕТ СН'!$I$6-'СЕТ СН'!$I$19</f>
        <v>2028.0052398799999</v>
      </c>
      <c r="D141" s="37">
        <f>SUMIFS(СВЦЭМ!$C$34:$C$777,СВЦЭМ!$A$34:$A$777,$A141,СВЦЭМ!$B$34:$B$777,D$119)+'СЕТ СН'!$I$9+СВЦЭМ!$D$10+'СЕТ СН'!$I$6-'СЕТ СН'!$I$19</f>
        <v>2046.26044783</v>
      </c>
      <c r="E141" s="37">
        <f>SUMIFS(СВЦЭМ!$C$34:$C$777,СВЦЭМ!$A$34:$A$777,$A141,СВЦЭМ!$B$34:$B$777,E$119)+'СЕТ СН'!$I$9+СВЦЭМ!$D$10+'СЕТ СН'!$I$6-'СЕТ СН'!$I$19</f>
        <v>2055.4108079500002</v>
      </c>
      <c r="F141" s="37">
        <f>SUMIFS(СВЦЭМ!$C$34:$C$777,СВЦЭМ!$A$34:$A$777,$A141,СВЦЭМ!$B$34:$B$777,F$119)+'СЕТ СН'!$I$9+СВЦЭМ!$D$10+'СЕТ СН'!$I$6-'СЕТ СН'!$I$19</f>
        <v>2058.7710113000003</v>
      </c>
      <c r="G141" s="37">
        <f>SUMIFS(СВЦЭМ!$C$34:$C$777,СВЦЭМ!$A$34:$A$777,$A141,СВЦЭМ!$B$34:$B$777,G$119)+'СЕТ СН'!$I$9+СВЦЭМ!$D$10+'СЕТ СН'!$I$6-'СЕТ СН'!$I$19</f>
        <v>2047.3678908900001</v>
      </c>
      <c r="H141" s="37">
        <f>SUMIFS(СВЦЭМ!$C$34:$C$777,СВЦЭМ!$A$34:$A$777,$A141,СВЦЭМ!$B$34:$B$777,H$119)+'СЕТ СН'!$I$9+СВЦЭМ!$D$10+'СЕТ СН'!$I$6-'СЕТ СН'!$I$19</f>
        <v>1988.5657670400001</v>
      </c>
      <c r="I141" s="37">
        <f>SUMIFS(СВЦЭМ!$C$34:$C$777,СВЦЭМ!$A$34:$A$777,$A141,СВЦЭМ!$B$34:$B$777,I$119)+'СЕТ СН'!$I$9+СВЦЭМ!$D$10+'СЕТ СН'!$I$6-'СЕТ СН'!$I$19</f>
        <v>1917.4634345100003</v>
      </c>
      <c r="J141" s="37">
        <f>SUMIFS(СВЦЭМ!$C$34:$C$777,СВЦЭМ!$A$34:$A$777,$A141,СВЦЭМ!$B$34:$B$777,J$119)+'СЕТ СН'!$I$9+СВЦЭМ!$D$10+'СЕТ СН'!$I$6-'СЕТ СН'!$I$19</f>
        <v>1869.2151020399997</v>
      </c>
      <c r="K141" s="37">
        <f>SUMIFS(СВЦЭМ!$C$34:$C$777,СВЦЭМ!$A$34:$A$777,$A141,СВЦЭМ!$B$34:$B$777,K$119)+'СЕТ СН'!$I$9+СВЦЭМ!$D$10+'СЕТ СН'!$I$6-'СЕТ СН'!$I$19</f>
        <v>1802.7066848200002</v>
      </c>
      <c r="L141" s="37">
        <f>SUMIFS(СВЦЭМ!$C$34:$C$777,СВЦЭМ!$A$34:$A$777,$A141,СВЦЭМ!$B$34:$B$777,L$119)+'СЕТ СН'!$I$9+СВЦЭМ!$D$10+'СЕТ СН'!$I$6-'СЕТ СН'!$I$19</f>
        <v>1745.8128957400004</v>
      </c>
      <c r="M141" s="37">
        <f>SUMIFS(СВЦЭМ!$C$34:$C$777,СВЦЭМ!$A$34:$A$777,$A141,СВЦЭМ!$B$34:$B$777,M$119)+'СЕТ СН'!$I$9+СВЦЭМ!$D$10+'СЕТ СН'!$I$6-'СЕТ СН'!$I$19</f>
        <v>1736.5997013799997</v>
      </c>
      <c r="N141" s="37">
        <f>SUMIFS(СВЦЭМ!$C$34:$C$777,СВЦЭМ!$A$34:$A$777,$A141,СВЦЭМ!$B$34:$B$777,N$119)+'СЕТ СН'!$I$9+СВЦЭМ!$D$10+'СЕТ СН'!$I$6-'СЕТ СН'!$I$19</f>
        <v>1758.0081666799997</v>
      </c>
      <c r="O141" s="37">
        <f>SUMIFS(СВЦЭМ!$C$34:$C$777,СВЦЭМ!$A$34:$A$777,$A141,СВЦЭМ!$B$34:$B$777,O$119)+'СЕТ СН'!$I$9+СВЦЭМ!$D$10+'СЕТ СН'!$I$6-'СЕТ СН'!$I$19</f>
        <v>1773.3182742700001</v>
      </c>
      <c r="P141" s="37">
        <f>SUMIFS(СВЦЭМ!$C$34:$C$777,СВЦЭМ!$A$34:$A$777,$A141,СВЦЭМ!$B$34:$B$777,P$119)+'СЕТ СН'!$I$9+СВЦЭМ!$D$10+'СЕТ СН'!$I$6-'СЕТ СН'!$I$19</f>
        <v>1784.7825646800002</v>
      </c>
      <c r="Q141" s="37">
        <f>SUMIFS(СВЦЭМ!$C$34:$C$777,СВЦЭМ!$A$34:$A$777,$A141,СВЦЭМ!$B$34:$B$777,Q$119)+'СЕТ СН'!$I$9+СВЦЭМ!$D$10+'СЕТ СН'!$I$6-'СЕТ СН'!$I$19</f>
        <v>1782.3429983699998</v>
      </c>
      <c r="R141" s="37">
        <f>SUMIFS(СВЦЭМ!$C$34:$C$777,СВЦЭМ!$A$34:$A$777,$A141,СВЦЭМ!$B$34:$B$777,R$119)+'СЕТ СН'!$I$9+СВЦЭМ!$D$10+'СЕТ СН'!$I$6-'СЕТ СН'!$I$19</f>
        <v>1782.2418010000001</v>
      </c>
      <c r="S141" s="37">
        <f>SUMIFS(СВЦЭМ!$C$34:$C$777,СВЦЭМ!$A$34:$A$777,$A141,СВЦЭМ!$B$34:$B$777,S$119)+'СЕТ СН'!$I$9+СВЦЭМ!$D$10+'СЕТ СН'!$I$6-'СЕТ СН'!$I$19</f>
        <v>1759.92781612</v>
      </c>
      <c r="T141" s="37">
        <f>SUMIFS(СВЦЭМ!$C$34:$C$777,СВЦЭМ!$A$34:$A$777,$A141,СВЦЭМ!$B$34:$B$777,T$119)+'СЕТ СН'!$I$9+СВЦЭМ!$D$10+'СЕТ СН'!$I$6-'СЕТ СН'!$I$19</f>
        <v>1724.53056259</v>
      </c>
      <c r="U141" s="37">
        <f>SUMIFS(СВЦЭМ!$C$34:$C$777,СВЦЭМ!$A$34:$A$777,$A141,СВЦЭМ!$B$34:$B$777,U$119)+'СЕТ СН'!$I$9+СВЦЭМ!$D$10+'СЕТ СН'!$I$6-'СЕТ СН'!$I$19</f>
        <v>1730.3742909299999</v>
      </c>
      <c r="V141" s="37">
        <f>SUMIFS(СВЦЭМ!$C$34:$C$777,СВЦЭМ!$A$34:$A$777,$A141,СВЦЭМ!$B$34:$B$777,V$119)+'СЕТ СН'!$I$9+СВЦЭМ!$D$10+'СЕТ СН'!$I$6-'СЕТ СН'!$I$19</f>
        <v>1742.5090685800001</v>
      </c>
      <c r="W141" s="37">
        <f>SUMIFS(СВЦЭМ!$C$34:$C$777,СВЦЭМ!$A$34:$A$777,$A141,СВЦЭМ!$B$34:$B$777,W$119)+'СЕТ СН'!$I$9+СВЦЭМ!$D$10+'СЕТ СН'!$I$6-'СЕТ СН'!$I$19</f>
        <v>1795.9340662300001</v>
      </c>
      <c r="X141" s="37">
        <f>SUMIFS(СВЦЭМ!$C$34:$C$777,СВЦЭМ!$A$34:$A$777,$A141,СВЦЭМ!$B$34:$B$777,X$119)+'СЕТ СН'!$I$9+СВЦЭМ!$D$10+'СЕТ СН'!$I$6-'СЕТ СН'!$I$19</f>
        <v>1856.3986780100004</v>
      </c>
      <c r="Y141" s="37">
        <f>SUMIFS(СВЦЭМ!$C$34:$C$777,СВЦЭМ!$A$34:$A$777,$A141,СВЦЭМ!$B$34:$B$777,Y$119)+'СЕТ СН'!$I$9+СВЦЭМ!$D$10+'СЕТ СН'!$I$6-'СЕТ СН'!$I$19</f>
        <v>1927.6686318399998</v>
      </c>
    </row>
    <row r="142" spans="1:25" ht="15.75" x14ac:dyDescent="0.2">
      <c r="A142" s="36">
        <f t="shared" si="3"/>
        <v>43092</v>
      </c>
      <c r="B142" s="37">
        <f>SUMIFS(СВЦЭМ!$C$34:$C$777,СВЦЭМ!$A$34:$A$777,$A142,СВЦЭМ!$B$34:$B$777,B$119)+'СЕТ СН'!$I$9+СВЦЭМ!$D$10+'СЕТ СН'!$I$6-'СЕТ СН'!$I$19</f>
        <v>1972.5175138200002</v>
      </c>
      <c r="C142" s="37">
        <f>SUMIFS(СВЦЭМ!$C$34:$C$777,СВЦЭМ!$A$34:$A$777,$A142,СВЦЭМ!$B$34:$B$777,C$119)+'СЕТ СН'!$I$9+СВЦЭМ!$D$10+'СЕТ СН'!$I$6-'СЕТ СН'!$I$19</f>
        <v>2004.2859946899998</v>
      </c>
      <c r="D142" s="37">
        <f>SUMIFS(СВЦЭМ!$C$34:$C$777,СВЦЭМ!$A$34:$A$777,$A142,СВЦЭМ!$B$34:$B$777,D$119)+'СЕТ СН'!$I$9+СВЦЭМ!$D$10+'СЕТ СН'!$I$6-'СЕТ СН'!$I$19</f>
        <v>2035.8543539800003</v>
      </c>
      <c r="E142" s="37">
        <f>SUMIFS(СВЦЭМ!$C$34:$C$777,СВЦЭМ!$A$34:$A$777,$A142,СВЦЭМ!$B$34:$B$777,E$119)+'СЕТ СН'!$I$9+СВЦЭМ!$D$10+'СЕТ СН'!$I$6-'СЕТ СН'!$I$19</f>
        <v>2039.6141924900003</v>
      </c>
      <c r="F142" s="37">
        <f>SUMIFS(СВЦЭМ!$C$34:$C$777,СВЦЭМ!$A$34:$A$777,$A142,СВЦЭМ!$B$34:$B$777,F$119)+'СЕТ СН'!$I$9+СВЦЭМ!$D$10+'СЕТ СН'!$I$6-'СЕТ СН'!$I$19</f>
        <v>2043.2024410499998</v>
      </c>
      <c r="G142" s="37">
        <f>SUMIFS(СВЦЭМ!$C$34:$C$777,СВЦЭМ!$A$34:$A$777,$A142,СВЦЭМ!$B$34:$B$777,G$119)+'СЕТ СН'!$I$9+СВЦЭМ!$D$10+'СЕТ СН'!$I$6-'СЕТ СН'!$I$19</f>
        <v>2044.31004549</v>
      </c>
      <c r="H142" s="37">
        <f>SUMIFS(СВЦЭМ!$C$34:$C$777,СВЦЭМ!$A$34:$A$777,$A142,СВЦЭМ!$B$34:$B$777,H$119)+'СЕТ СН'!$I$9+СВЦЭМ!$D$10+'СЕТ СН'!$I$6-'СЕТ СН'!$I$19</f>
        <v>2036.5796517999997</v>
      </c>
      <c r="I142" s="37">
        <f>SUMIFS(СВЦЭМ!$C$34:$C$777,СВЦЭМ!$A$34:$A$777,$A142,СВЦЭМ!$B$34:$B$777,I$119)+'СЕТ СН'!$I$9+СВЦЭМ!$D$10+'СЕТ СН'!$I$6-'СЕТ СН'!$I$19</f>
        <v>1976.8551719100001</v>
      </c>
      <c r="J142" s="37">
        <f>SUMIFS(СВЦЭМ!$C$34:$C$777,СВЦЭМ!$A$34:$A$777,$A142,СВЦЭМ!$B$34:$B$777,J$119)+'СЕТ СН'!$I$9+СВЦЭМ!$D$10+'СЕТ СН'!$I$6-'СЕТ СН'!$I$19</f>
        <v>1904.8615331299998</v>
      </c>
      <c r="K142" s="37">
        <f>SUMIFS(СВЦЭМ!$C$34:$C$777,СВЦЭМ!$A$34:$A$777,$A142,СВЦЭМ!$B$34:$B$777,K$119)+'СЕТ СН'!$I$9+СВЦЭМ!$D$10+'СЕТ СН'!$I$6-'СЕТ СН'!$I$19</f>
        <v>1814.6412892600001</v>
      </c>
      <c r="L142" s="37">
        <f>SUMIFS(СВЦЭМ!$C$34:$C$777,СВЦЭМ!$A$34:$A$777,$A142,СВЦЭМ!$B$34:$B$777,L$119)+'СЕТ СН'!$I$9+СВЦЭМ!$D$10+'СЕТ СН'!$I$6-'СЕТ СН'!$I$19</f>
        <v>1734.8180405200001</v>
      </c>
      <c r="M142" s="37">
        <f>SUMIFS(СВЦЭМ!$C$34:$C$777,СВЦЭМ!$A$34:$A$777,$A142,СВЦЭМ!$B$34:$B$777,M$119)+'СЕТ СН'!$I$9+СВЦЭМ!$D$10+'СЕТ СН'!$I$6-'СЕТ СН'!$I$19</f>
        <v>1724.4968422800002</v>
      </c>
      <c r="N142" s="37">
        <f>SUMIFS(СВЦЭМ!$C$34:$C$777,СВЦЭМ!$A$34:$A$777,$A142,СВЦЭМ!$B$34:$B$777,N$119)+'СЕТ СН'!$I$9+СВЦЭМ!$D$10+'СЕТ СН'!$I$6-'СЕТ СН'!$I$19</f>
        <v>1741.51746856</v>
      </c>
      <c r="O142" s="37">
        <f>SUMIFS(СВЦЭМ!$C$34:$C$777,СВЦЭМ!$A$34:$A$777,$A142,СВЦЭМ!$B$34:$B$777,O$119)+'СЕТ СН'!$I$9+СВЦЭМ!$D$10+'СЕТ СН'!$I$6-'СЕТ СН'!$I$19</f>
        <v>1764.0074474900002</v>
      </c>
      <c r="P142" s="37">
        <f>SUMIFS(СВЦЭМ!$C$34:$C$777,СВЦЭМ!$A$34:$A$777,$A142,СВЦЭМ!$B$34:$B$777,P$119)+'СЕТ СН'!$I$9+СВЦЭМ!$D$10+'СЕТ СН'!$I$6-'СЕТ СН'!$I$19</f>
        <v>1778.961714</v>
      </c>
      <c r="Q142" s="37">
        <f>SUMIFS(СВЦЭМ!$C$34:$C$777,СВЦЭМ!$A$34:$A$777,$A142,СВЦЭМ!$B$34:$B$777,Q$119)+'СЕТ СН'!$I$9+СВЦЭМ!$D$10+'СЕТ СН'!$I$6-'СЕТ СН'!$I$19</f>
        <v>1781.7793428800001</v>
      </c>
      <c r="R142" s="37">
        <f>SUMIFS(СВЦЭМ!$C$34:$C$777,СВЦЭМ!$A$34:$A$777,$A142,СВЦЭМ!$B$34:$B$777,R$119)+'СЕТ СН'!$I$9+СВЦЭМ!$D$10+'СЕТ СН'!$I$6-'СЕТ СН'!$I$19</f>
        <v>1779.2743187599999</v>
      </c>
      <c r="S142" s="37">
        <f>SUMIFS(СВЦЭМ!$C$34:$C$777,СВЦЭМ!$A$34:$A$777,$A142,СВЦЭМ!$B$34:$B$777,S$119)+'СЕТ СН'!$I$9+СВЦЭМ!$D$10+'СЕТ СН'!$I$6-'СЕТ СН'!$I$19</f>
        <v>1739.3449796</v>
      </c>
      <c r="T142" s="37">
        <f>SUMIFS(СВЦЭМ!$C$34:$C$777,СВЦЭМ!$A$34:$A$777,$A142,СВЦЭМ!$B$34:$B$777,T$119)+'СЕТ СН'!$I$9+СВЦЭМ!$D$10+'СЕТ СН'!$I$6-'СЕТ СН'!$I$19</f>
        <v>1707.0679846200001</v>
      </c>
      <c r="U142" s="37">
        <f>SUMIFS(СВЦЭМ!$C$34:$C$777,СВЦЭМ!$A$34:$A$777,$A142,СВЦЭМ!$B$34:$B$777,U$119)+'СЕТ СН'!$I$9+СВЦЭМ!$D$10+'СЕТ СН'!$I$6-'СЕТ СН'!$I$19</f>
        <v>1714.0116371900003</v>
      </c>
      <c r="V142" s="37">
        <f>SUMIFS(СВЦЭМ!$C$34:$C$777,СВЦЭМ!$A$34:$A$777,$A142,СВЦЭМ!$B$34:$B$777,V$119)+'СЕТ СН'!$I$9+СВЦЭМ!$D$10+'СЕТ СН'!$I$6-'СЕТ СН'!$I$19</f>
        <v>1733.7632385100001</v>
      </c>
      <c r="W142" s="37">
        <f>SUMIFS(СВЦЭМ!$C$34:$C$777,СВЦЭМ!$A$34:$A$777,$A142,СВЦЭМ!$B$34:$B$777,W$119)+'СЕТ СН'!$I$9+СВЦЭМ!$D$10+'СЕТ СН'!$I$6-'СЕТ СН'!$I$19</f>
        <v>1789.3742973999997</v>
      </c>
      <c r="X142" s="37">
        <f>SUMIFS(СВЦЭМ!$C$34:$C$777,СВЦЭМ!$A$34:$A$777,$A142,СВЦЭМ!$B$34:$B$777,X$119)+'СЕТ СН'!$I$9+СВЦЭМ!$D$10+'СЕТ СН'!$I$6-'СЕТ СН'!$I$19</f>
        <v>1854.90657702</v>
      </c>
      <c r="Y142" s="37">
        <f>SUMIFS(СВЦЭМ!$C$34:$C$777,СВЦЭМ!$A$34:$A$777,$A142,СВЦЭМ!$B$34:$B$777,Y$119)+'СЕТ СН'!$I$9+СВЦЭМ!$D$10+'СЕТ СН'!$I$6-'СЕТ СН'!$I$19</f>
        <v>1893.1193607800001</v>
      </c>
    </row>
    <row r="143" spans="1:25" ht="15.75" x14ac:dyDescent="0.2">
      <c r="A143" s="36">
        <f t="shared" si="3"/>
        <v>43093</v>
      </c>
      <c r="B143" s="37">
        <f>SUMIFS(СВЦЭМ!$C$34:$C$777,СВЦЭМ!$A$34:$A$777,$A143,СВЦЭМ!$B$34:$B$777,B$119)+'СЕТ СН'!$I$9+СВЦЭМ!$D$10+'СЕТ СН'!$I$6-'СЕТ СН'!$I$19</f>
        <v>1969.2574469900001</v>
      </c>
      <c r="C143" s="37">
        <f>SUMIFS(СВЦЭМ!$C$34:$C$777,СВЦЭМ!$A$34:$A$777,$A143,СВЦЭМ!$B$34:$B$777,C$119)+'СЕТ СН'!$I$9+СВЦЭМ!$D$10+'СЕТ СН'!$I$6-'СЕТ СН'!$I$19</f>
        <v>2001.1037779500002</v>
      </c>
      <c r="D143" s="37">
        <f>SUMIFS(СВЦЭМ!$C$34:$C$777,СВЦЭМ!$A$34:$A$777,$A143,СВЦЭМ!$B$34:$B$777,D$119)+'СЕТ СН'!$I$9+СВЦЭМ!$D$10+'СЕТ СН'!$I$6-'СЕТ СН'!$I$19</f>
        <v>2036.6943890299999</v>
      </c>
      <c r="E143" s="37">
        <f>SUMIFS(СВЦЭМ!$C$34:$C$777,СВЦЭМ!$A$34:$A$777,$A143,СВЦЭМ!$B$34:$B$777,E$119)+'СЕТ СН'!$I$9+СВЦЭМ!$D$10+'СЕТ СН'!$I$6-'СЕТ СН'!$I$19</f>
        <v>2039.6735853499999</v>
      </c>
      <c r="F143" s="37">
        <f>SUMIFS(СВЦЭМ!$C$34:$C$777,СВЦЭМ!$A$34:$A$777,$A143,СВЦЭМ!$B$34:$B$777,F$119)+'СЕТ СН'!$I$9+СВЦЭМ!$D$10+'СЕТ СН'!$I$6-'СЕТ СН'!$I$19</f>
        <v>2040.8450445099998</v>
      </c>
      <c r="G143" s="37">
        <f>SUMIFS(СВЦЭМ!$C$34:$C$777,СВЦЭМ!$A$34:$A$777,$A143,СВЦЭМ!$B$34:$B$777,G$119)+'СЕТ СН'!$I$9+СВЦЭМ!$D$10+'СЕТ СН'!$I$6-'СЕТ СН'!$I$19</f>
        <v>2041.7875996600001</v>
      </c>
      <c r="H143" s="37">
        <f>SUMIFS(СВЦЭМ!$C$34:$C$777,СВЦЭМ!$A$34:$A$777,$A143,СВЦЭМ!$B$34:$B$777,H$119)+'СЕТ СН'!$I$9+СВЦЭМ!$D$10+'СЕТ СН'!$I$6-'СЕТ СН'!$I$19</f>
        <v>2034.2621816000001</v>
      </c>
      <c r="I143" s="37">
        <f>SUMIFS(СВЦЭМ!$C$34:$C$777,СВЦЭМ!$A$34:$A$777,$A143,СВЦЭМ!$B$34:$B$777,I$119)+'СЕТ СН'!$I$9+СВЦЭМ!$D$10+'СЕТ СН'!$I$6-'СЕТ СН'!$I$19</f>
        <v>1988.6967709400001</v>
      </c>
      <c r="J143" s="37">
        <f>SUMIFS(СВЦЭМ!$C$34:$C$777,СВЦЭМ!$A$34:$A$777,$A143,СВЦЭМ!$B$34:$B$777,J$119)+'СЕТ СН'!$I$9+СВЦЭМ!$D$10+'СЕТ СН'!$I$6-'СЕТ СН'!$I$19</f>
        <v>1927.67897429</v>
      </c>
      <c r="K143" s="37">
        <f>SUMIFS(СВЦЭМ!$C$34:$C$777,СВЦЭМ!$A$34:$A$777,$A143,СВЦЭМ!$B$34:$B$777,K$119)+'СЕТ СН'!$I$9+СВЦЭМ!$D$10+'СЕТ СН'!$I$6-'СЕТ СН'!$I$19</f>
        <v>1832.5974427700003</v>
      </c>
      <c r="L143" s="37">
        <f>SUMIFS(СВЦЭМ!$C$34:$C$777,СВЦЭМ!$A$34:$A$777,$A143,СВЦЭМ!$B$34:$B$777,L$119)+'СЕТ СН'!$I$9+СВЦЭМ!$D$10+'СЕТ СН'!$I$6-'СЕТ СН'!$I$19</f>
        <v>1749.8167074000003</v>
      </c>
      <c r="M143" s="37">
        <f>SUMIFS(СВЦЭМ!$C$34:$C$777,СВЦЭМ!$A$34:$A$777,$A143,СВЦЭМ!$B$34:$B$777,M$119)+'СЕТ СН'!$I$9+СВЦЭМ!$D$10+'СЕТ СН'!$I$6-'СЕТ СН'!$I$19</f>
        <v>1728.6852234500002</v>
      </c>
      <c r="N143" s="37">
        <f>SUMIFS(СВЦЭМ!$C$34:$C$777,СВЦЭМ!$A$34:$A$777,$A143,СВЦЭМ!$B$34:$B$777,N$119)+'СЕТ СН'!$I$9+СВЦЭМ!$D$10+'СЕТ СН'!$I$6-'СЕТ СН'!$I$19</f>
        <v>1740.6494232100004</v>
      </c>
      <c r="O143" s="37">
        <f>SUMIFS(СВЦЭМ!$C$34:$C$777,СВЦЭМ!$A$34:$A$777,$A143,СВЦЭМ!$B$34:$B$777,O$119)+'СЕТ СН'!$I$9+СВЦЭМ!$D$10+'СЕТ СН'!$I$6-'СЕТ СН'!$I$19</f>
        <v>1752.91023713</v>
      </c>
      <c r="P143" s="37">
        <f>SUMIFS(СВЦЭМ!$C$34:$C$777,СВЦЭМ!$A$34:$A$777,$A143,СВЦЭМ!$B$34:$B$777,P$119)+'СЕТ СН'!$I$9+СВЦЭМ!$D$10+'СЕТ СН'!$I$6-'СЕТ СН'!$I$19</f>
        <v>1758.35032989</v>
      </c>
      <c r="Q143" s="37">
        <f>SUMIFS(СВЦЭМ!$C$34:$C$777,СВЦЭМ!$A$34:$A$777,$A143,СВЦЭМ!$B$34:$B$777,Q$119)+'СЕТ СН'!$I$9+СВЦЭМ!$D$10+'СЕТ СН'!$I$6-'СЕТ СН'!$I$19</f>
        <v>1760.9194469599997</v>
      </c>
      <c r="R143" s="37">
        <f>SUMIFS(СВЦЭМ!$C$34:$C$777,СВЦЭМ!$A$34:$A$777,$A143,СВЦЭМ!$B$34:$B$777,R$119)+'СЕТ СН'!$I$9+СВЦЭМ!$D$10+'СЕТ СН'!$I$6-'СЕТ СН'!$I$19</f>
        <v>1759.08271577</v>
      </c>
      <c r="S143" s="37">
        <f>SUMIFS(СВЦЭМ!$C$34:$C$777,СВЦЭМ!$A$34:$A$777,$A143,СВЦЭМ!$B$34:$B$777,S$119)+'СЕТ СН'!$I$9+СВЦЭМ!$D$10+'СЕТ СН'!$I$6-'СЕТ СН'!$I$19</f>
        <v>1725.4567425200003</v>
      </c>
      <c r="T143" s="37">
        <f>SUMIFS(СВЦЭМ!$C$34:$C$777,СВЦЭМ!$A$34:$A$777,$A143,СВЦЭМ!$B$34:$B$777,T$119)+'СЕТ СН'!$I$9+СВЦЭМ!$D$10+'СЕТ СН'!$I$6-'СЕТ СН'!$I$19</f>
        <v>1685.07637703</v>
      </c>
      <c r="U143" s="37">
        <f>SUMIFS(СВЦЭМ!$C$34:$C$777,СВЦЭМ!$A$34:$A$777,$A143,СВЦЭМ!$B$34:$B$777,U$119)+'СЕТ СН'!$I$9+СВЦЭМ!$D$10+'СЕТ СН'!$I$6-'СЕТ СН'!$I$19</f>
        <v>1689.8159677399999</v>
      </c>
      <c r="V143" s="37">
        <f>SUMIFS(СВЦЭМ!$C$34:$C$777,СВЦЭМ!$A$34:$A$777,$A143,СВЦЭМ!$B$34:$B$777,V$119)+'СЕТ СН'!$I$9+СВЦЭМ!$D$10+'СЕТ СН'!$I$6-'СЕТ СН'!$I$19</f>
        <v>1706.5852180800002</v>
      </c>
      <c r="W143" s="37">
        <f>SUMIFS(СВЦЭМ!$C$34:$C$777,СВЦЭМ!$A$34:$A$777,$A143,СВЦЭМ!$B$34:$B$777,W$119)+'СЕТ СН'!$I$9+СВЦЭМ!$D$10+'СЕТ СН'!$I$6-'СЕТ СН'!$I$19</f>
        <v>1760.9559875900004</v>
      </c>
      <c r="X143" s="37">
        <f>SUMIFS(СВЦЭМ!$C$34:$C$777,СВЦЭМ!$A$34:$A$777,$A143,СВЦЭМ!$B$34:$B$777,X$119)+'СЕТ СН'!$I$9+СВЦЭМ!$D$10+'СЕТ СН'!$I$6-'СЕТ СН'!$I$19</f>
        <v>1836.6235698299997</v>
      </c>
      <c r="Y143" s="37">
        <f>SUMIFS(СВЦЭМ!$C$34:$C$777,СВЦЭМ!$A$34:$A$777,$A143,СВЦЭМ!$B$34:$B$777,Y$119)+'СЕТ СН'!$I$9+СВЦЭМ!$D$10+'СЕТ СН'!$I$6-'СЕТ СН'!$I$19</f>
        <v>1906.4552468100001</v>
      </c>
    </row>
    <row r="144" spans="1:25" ht="15.75" x14ac:dyDescent="0.2">
      <c r="A144" s="36">
        <f t="shared" si="3"/>
        <v>43094</v>
      </c>
      <c r="B144" s="37">
        <f>SUMIFS(СВЦЭМ!$C$34:$C$777,СВЦЭМ!$A$34:$A$777,$A144,СВЦЭМ!$B$34:$B$777,B$119)+'СЕТ СН'!$I$9+СВЦЭМ!$D$10+'СЕТ СН'!$I$6-'СЕТ СН'!$I$19</f>
        <v>1997.2899367</v>
      </c>
      <c r="C144" s="37">
        <f>SUMIFS(СВЦЭМ!$C$34:$C$777,СВЦЭМ!$A$34:$A$777,$A144,СВЦЭМ!$B$34:$B$777,C$119)+'СЕТ СН'!$I$9+СВЦЭМ!$D$10+'СЕТ СН'!$I$6-'СЕТ СН'!$I$19</f>
        <v>2029.56674935</v>
      </c>
      <c r="D144" s="37">
        <f>SUMIFS(СВЦЭМ!$C$34:$C$777,СВЦЭМ!$A$34:$A$777,$A144,СВЦЭМ!$B$34:$B$777,D$119)+'СЕТ СН'!$I$9+СВЦЭМ!$D$10+'СЕТ СН'!$I$6-'СЕТ СН'!$I$19</f>
        <v>2071.7401799700001</v>
      </c>
      <c r="E144" s="37">
        <f>SUMIFS(СВЦЭМ!$C$34:$C$777,СВЦЭМ!$A$34:$A$777,$A144,СВЦЭМ!$B$34:$B$777,E$119)+'СЕТ СН'!$I$9+СВЦЭМ!$D$10+'СЕТ СН'!$I$6-'СЕТ СН'!$I$19</f>
        <v>2081.7552574299998</v>
      </c>
      <c r="F144" s="37">
        <f>SUMIFS(СВЦЭМ!$C$34:$C$777,СВЦЭМ!$A$34:$A$777,$A144,СВЦЭМ!$B$34:$B$777,F$119)+'СЕТ СН'!$I$9+СВЦЭМ!$D$10+'СЕТ СН'!$I$6-'СЕТ СН'!$I$19</f>
        <v>2082.20399765</v>
      </c>
      <c r="G144" s="37">
        <f>SUMIFS(СВЦЭМ!$C$34:$C$777,СВЦЭМ!$A$34:$A$777,$A144,СВЦЭМ!$B$34:$B$777,G$119)+'СЕТ СН'!$I$9+СВЦЭМ!$D$10+'СЕТ СН'!$I$6-'СЕТ СН'!$I$19</f>
        <v>2068.4289119300001</v>
      </c>
      <c r="H144" s="37">
        <f>SUMIFS(СВЦЭМ!$C$34:$C$777,СВЦЭМ!$A$34:$A$777,$A144,СВЦЭМ!$B$34:$B$777,H$119)+'СЕТ СН'!$I$9+СВЦЭМ!$D$10+'СЕТ СН'!$I$6-'СЕТ СН'!$I$19</f>
        <v>2013.30603071</v>
      </c>
      <c r="I144" s="37">
        <f>SUMIFS(СВЦЭМ!$C$34:$C$777,СВЦЭМ!$A$34:$A$777,$A144,СВЦЭМ!$B$34:$B$777,I$119)+'СЕТ СН'!$I$9+СВЦЭМ!$D$10+'СЕТ СН'!$I$6-'СЕТ СН'!$I$19</f>
        <v>1916.89900283</v>
      </c>
      <c r="J144" s="37">
        <f>SUMIFS(СВЦЭМ!$C$34:$C$777,СВЦЭМ!$A$34:$A$777,$A144,СВЦЭМ!$B$34:$B$777,J$119)+'СЕТ СН'!$I$9+СВЦЭМ!$D$10+'СЕТ СН'!$I$6-'СЕТ СН'!$I$19</f>
        <v>1882.6712322900003</v>
      </c>
      <c r="K144" s="37">
        <f>SUMIFS(СВЦЭМ!$C$34:$C$777,СВЦЭМ!$A$34:$A$777,$A144,СВЦЭМ!$B$34:$B$777,K$119)+'СЕТ СН'!$I$9+СВЦЭМ!$D$10+'СЕТ СН'!$I$6-'СЕТ СН'!$I$19</f>
        <v>1811.1710750800003</v>
      </c>
      <c r="L144" s="37">
        <f>SUMIFS(СВЦЭМ!$C$34:$C$777,СВЦЭМ!$A$34:$A$777,$A144,СВЦЭМ!$B$34:$B$777,L$119)+'СЕТ СН'!$I$9+СВЦЭМ!$D$10+'СЕТ СН'!$I$6-'СЕТ СН'!$I$19</f>
        <v>1747.7596686100001</v>
      </c>
      <c r="M144" s="37">
        <f>SUMIFS(СВЦЭМ!$C$34:$C$777,СВЦЭМ!$A$34:$A$777,$A144,СВЦЭМ!$B$34:$B$777,M$119)+'СЕТ СН'!$I$9+СВЦЭМ!$D$10+'СЕТ СН'!$I$6-'СЕТ СН'!$I$19</f>
        <v>1739.3644553399999</v>
      </c>
      <c r="N144" s="37">
        <f>SUMIFS(СВЦЭМ!$C$34:$C$777,СВЦЭМ!$A$34:$A$777,$A144,СВЦЭМ!$B$34:$B$777,N$119)+'СЕТ СН'!$I$9+СВЦЭМ!$D$10+'СЕТ СН'!$I$6-'СЕТ СН'!$I$19</f>
        <v>1754.9630844200001</v>
      </c>
      <c r="O144" s="37">
        <f>SUMIFS(СВЦЭМ!$C$34:$C$777,СВЦЭМ!$A$34:$A$777,$A144,СВЦЭМ!$B$34:$B$777,O$119)+'СЕТ СН'!$I$9+СВЦЭМ!$D$10+'СЕТ СН'!$I$6-'СЕТ СН'!$I$19</f>
        <v>1764.2553884999998</v>
      </c>
      <c r="P144" s="37">
        <f>SUMIFS(СВЦЭМ!$C$34:$C$777,СВЦЭМ!$A$34:$A$777,$A144,СВЦЭМ!$B$34:$B$777,P$119)+'СЕТ СН'!$I$9+СВЦЭМ!$D$10+'СЕТ СН'!$I$6-'СЕТ СН'!$I$19</f>
        <v>1770.3337014700001</v>
      </c>
      <c r="Q144" s="37">
        <f>SUMIFS(СВЦЭМ!$C$34:$C$777,СВЦЭМ!$A$34:$A$777,$A144,СВЦЭМ!$B$34:$B$777,Q$119)+'СЕТ СН'!$I$9+СВЦЭМ!$D$10+'СЕТ СН'!$I$6-'СЕТ СН'!$I$19</f>
        <v>1771.7482537599999</v>
      </c>
      <c r="R144" s="37">
        <f>SUMIFS(СВЦЭМ!$C$34:$C$777,СВЦЭМ!$A$34:$A$777,$A144,СВЦЭМ!$B$34:$B$777,R$119)+'СЕТ СН'!$I$9+СВЦЭМ!$D$10+'СЕТ СН'!$I$6-'СЕТ СН'!$I$19</f>
        <v>1774.7222103399999</v>
      </c>
      <c r="S144" s="37">
        <f>SUMIFS(СВЦЭМ!$C$34:$C$777,СВЦЭМ!$A$34:$A$777,$A144,СВЦЭМ!$B$34:$B$777,S$119)+'СЕТ СН'!$I$9+СВЦЭМ!$D$10+'СЕТ СН'!$I$6-'СЕТ СН'!$I$19</f>
        <v>1747.7213661799997</v>
      </c>
      <c r="T144" s="37">
        <f>SUMIFS(СВЦЭМ!$C$34:$C$777,СВЦЭМ!$A$34:$A$777,$A144,СВЦЭМ!$B$34:$B$777,T$119)+'СЕТ СН'!$I$9+СВЦЭМ!$D$10+'СЕТ СН'!$I$6-'СЕТ СН'!$I$19</f>
        <v>1714.1205129199998</v>
      </c>
      <c r="U144" s="37">
        <f>SUMIFS(СВЦЭМ!$C$34:$C$777,СВЦЭМ!$A$34:$A$777,$A144,СВЦЭМ!$B$34:$B$777,U$119)+'СЕТ СН'!$I$9+СВЦЭМ!$D$10+'СЕТ СН'!$I$6-'СЕТ СН'!$I$19</f>
        <v>1716.3802169600003</v>
      </c>
      <c r="V144" s="37">
        <f>SUMIFS(СВЦЭМ!$C$34:$C$777,СВЦЭМ!$A$34:$A$777,$A144,СВЦЭМ!$B$34:$B$777,V$119)+'СЕТ СН'!$I$9+СВЦЭМ!$D$10+'СЕТ СН'!$I$6-'СЕТ СН'!$I$19</f>
        <v>1733.21506469</v>
      </c>
      <c r="W144" s="37">
        <f>SUMIFS(СВЦЭМ!$C$34:$C$777,СВЦЭМ!$A$34:$A$777,$A144,СВЦЭМ!$B$34:$B$777,W$119)+'СЕТ СН'!$I$9+СВЦЭМ!$D$10+'СЕТ СН'!$I$6-'СЕТ СН'!$I$19</f>
        <v>1792.0369623500001</v>
      </c>
      <c r="X144" s="37">
        <f>SUMIFS(СВЦЭМ!$C$34:$C$777,СВЦЭМ!$A$34:$A$777,$A144,СВЦЭМ!$B$34:$B$777,X$119)+'СЕТ СН'!$I$9+СВЦЭМ!$D$10+'СЕТ СН'!$I$6-'СЕТ СН'!$I$19</f>
        <v>1862.39573961</v>
      </c>
      <c r="Y144" s="37">
        <f>SUMIFS(СВЦЭМ!$C$34:$C$777,СВЦЭМ!$A$34:$A$777,$A144,СВЦЭМ!$B$34:$B$777,Y$119)+'СЕТ СН'!$I$9+СВЦЭМ!$D$10+'СЕТ СН'!$I$6-'СЕТ СН'!$I$19</f>
        <v>1930.9510711100002</v>
      </c>
    </row>
    <row r="145" spans="1:26" ht="15.75" x14ac:dyDescent="0.2">
      <c r="A145" s="36">
        <f t="shared" si="3"/>
        <v>43095</v>
      </c>
      <c r="B145" s="37">
        <f>SUMIFS(СВЦЭМ!$C$34:$C$777,СВЦЭМ!$A$34:$A$777,$A145,СВЦЭМ!$B$34:$B$777,B$119)+'СЕТ СН'!$I$9+СВЦЭМ!$D$10+'СЕТ СН'!$I$6-'СЕТ СН'!$I$19</f>
        <v>1989.8708735800001</v>
      </c>
      <c r="C145" s="37">
        <f>SUMIFS(СВЦЭМ!$C$34:$C$777,СВЦЭМ!$A$34:$A$777,$A145,СВЦЭМ!$B$34:$B$777,C$119)+'СЕТ СН'!$I$9+СВЦЭМ!$D$10+'СЕТ СН'!$I$6-'СЕТ СН'!$I$19</f>
        <v>2026.7426543700003</v>
      </c>
      <c r="D145" s="37">
        <f>SUMIFS(СВЦЭМ!$C$34:$C$777,СВЦЭМ!$A$34:$A$777,$A145,СВЦЭМ!$B$34:$B$777,D$119)+'СЕТ СН'!$I$9+СВЦЭМ!$D$10+'СЕТ СН'!$I$6-'СЕТ СН'!$I$19</f>
        <v>2062.43564952</v>
      </c>
      <c r="E145" s="37">
        <f>SUMIFS(СВЦЭМ!$C$34:$C$777,СВЦЭМ!$A$34:$A$777,$A145,СВЦЭМ!$B$34:$B$777,E$119)+'СЕТ СН'!$I$9+СВЦЭМ!$D$10+'СЕТ СН'!$I$6-'СЕТ СН'!$I$19</f>
        <v>2065.72342101</v>
      </c>
      <c r="F145" s="37">
        <f>SUMIFS(СВЦЭМ!$C$34:$C$777,СВЦЭМ!$A$34:$A$777,$A145,СВЦЭМ!$B$34:$B$777,F$119)+'СЕТ СН'!$I$9+СВЦЭМ!$D$10+'СЕТ СН'!$I$6-'СЕТ СН'!$I$19</f>
        <v>2069.4580107100001</v>
      </c>
      <c r="G145" s="37">
        <f>SUMIFS(СВЦЭМ!$C$34:$C$777,СВЦЭМ!$A$34:$A$777,$A145,СВЦЭМ!$B$34:$B$777,G$119)+'СЕТ СН'!$I$9+СВЦЭМ!$D$10+'СЕТ СН'!$I$6-'СЕТ СН'!$I$19</f>
        <v>2059.8038302499999</v>
      </c>
      <c r="H145" s="37">
        <f>SUMIFS(СВЦЭМ!$C$34:$C$777,СВЦЭМ!$A$34:$A$777,$A145,СВЦЭМ!$B$34:$B$777,H$119)+'СЕТ СН'!$I$9+СВЦЭМ!$D$10+'СЕТ СН'!$I$6-'СЕТ СН'!$I$19</f>
        <v>2011.2250189000001</v>
      </c>
      <c r="I145" s="37">
        <f>SUMIFS(СВЦЭМ!$C$34:$C$777,СВЦЭМ!$A$34:$A$777,$A145,СВЦЭМ!$B$34:$B$777,I$119)+'СЕТ СН'!$I$9+СВЦЭМ!$D$10+'СЕТ СН'!$I$6-'СЕТ СН'!$I$19</f>
        <v>1930.8490762399997</v>
      </c>
      <c r="J145" s="37">
        <f>SUMIFS(СВЦЭМ!$C$34:$C$777,СВЦЭМ!$A$34:$A$777,$A145,СВЦЭМ!$B$34:$B$777,J$119)+'СЕТ СН'!$I$9+СВЦЭМ!$D$10+'СЕТ СН'!$I$6-'СЕТ СН'!$I$19</f>
        <v>1885.2447903500001</v>
      </c>
      <c r="K145" s="37">
        <f>SUMIFS(СВЦЭМ!$C$34:$C$777,СВЦЭМ!$A$34:$A$777,$A145,СВЦЭМ!$B$34:$B$777,K$119)+'СЕТ СН'!$I$9+СВЦЭМ!$D$10+'СЕТ СН'!$I$6-'СЕТ СН'!$I$19</f>
        <v>1811.7799237300001</v>
      </c>
      <c r="L145" s="37">
        <f>SUMIFS(СВЦЭМ!$C$34:$C$777,СВЦЭМ!$A$34:$A$777,$A145,СВЦЭМ!$B$34:$B$777,L$119)+'СЕТ СН'!$I$9+СВЦЭМ!$D$10+'СЕТ СН'!$I$6-'СЕТ СН'!$I$19</f>
        <v>1750.57394058</v>
      </c>
      <c r="M145" s="37">
        <f>SUMIFS(СВЦЭМ!$C$34:$C$777,СВЦЭМ!$A$34:$A$777,$A145,СВЦЭМ!$B$34:$B$777,M$119)+'СЕТ СН'!$I$9+СВЦЭМ!$D$10+'СЕТ СН'!$I$6-'СЕТ СН'!$I$19</f>
        <v>1744.2679697200001</v>
      </c>
      <c r="N145" s="37">
        <f>SUMIFS(СВЦЭМ!$C$34:$C$777,СВЦЭМ!$A$34:$A$777,$A145,СВЦЭМ!$B$34:$B$777,N$119)+'СЕТ СН'!$I$9+СВЦЭМ!$D$10+'СЕТ СН'!$I$6-'СЕТ СН'!$I$19</f>
        <v>1759.9747397000001</v>
      </c>
      <c r="O145" s="37">
        <f>SUMIFS(СВЦЭМ!$C$34:$C$777,СВЦЭМ!$A$34:$A$777,$A145,СВЦЭМ!$B$34:$B$777,O$119)+'СЕТ СН'!$I$9+СВЦЭМ!$D$10+'СЕТ СН'!$I$6-'СЕТ СН'!$I$19</f>
        <v>1768.7429055100001</v>
      </c>
      <c r="P145" s="37">
        <f>SUMIFS(СВЦЭМ!$C$34:$C$777,СВЦЭМ!$A$34:$A$777,$A145,СВЦЭМ!$B$34:$B$777,P$119)+'СЕТ СН'!$I$9+СВЦЭМ!$D$10+'СЕТ СН'!$I$6-'СЕТ СН'!$I$19</f>
        <v>1786.9964503700003</v>
      </c>
      <c r="Q145" s="37">
        <f>SUMIFS(СВЦЭМ!$C$34:$C$777,СВЦЭМ!$A$34:$A$777,$A145,СВЦЭМ!$B$34:$B$777,Q$119)+'СЕТ СН'!$I$9+СВЦЭМ!$D$10+'СЕТ СН'!$I$6-'СЕТ СН'!$I$19</f>
        <v>1788.8372548799998</v>
      </c>
      <c r="R145" s="37">
        <f>SUMIFS(СВЦЭМ!$C$34:$C$777,СВЦЭМ!$A$34:$A$777,$A145,СВЦЭМ!$B$34:$B$777,R$119)+'СЕТ СН'!$I$9+СВЦЭМ!$D$10+'СЕТ СН'!$I$6-'СЕТ СН'!$I$19</f>
        <v>1790.7933999899997</v>
      </c>
      <c r="S145" s="37">
        <f>SUMIFS(СВЦЭМ!$C$34:$C$777,СВЦЭМ!$A$34:$A$777,$A145,СВЦЭМ!$B$34:$B$777,S$119)+'СЕТ СН'!$I$9+СВЦЭМ!$D$10+'СЕТ СН'!$I$6-'СЕТ СН'!$I$19</f>
        <v>1758.4989592700003</v>
      </c>
      <c r="T145" s="37">
        <f>SUMIFS(СВЦЭМ!$C$34:$C$777,СВЦЭМ!$A$34:$A$777,$A145,СВЦЭМ!$B$34:$B$777,T$119)+'СЕТ СН'!$I$9+СВЦЭМ!$D$10+'СЕТ СН'!$I$6-'СЕТ СН'!$I$19</f>
        <v>1719.9773941100002</v>
      </c>
      <c r="U145" s="37">
        <f>SUMIFS(СВЦЭМ!$C$34:$C$777,СВЦЭМ!$A$34:$A$777,$A145,СВЦЭМ!$B$34:$B$777,U$119)+'СЕТ СН'!$I$9+СВЦЭМ!$D$10+'СЕТ СН'!$I$6-'СЕТ СН'!$I$19</f>
        <v>1724.0851968699999</v>
      </c>
      <c r="V145" s="37">
        <f>SUMIFS(СВЦЭМ!$C$34:$C$777,СВЦЭМ!$A$34:$A$777,$A145,СВЦЭМ!$B$34:$B$777,V$119)+'СЕТ СН'!$I$9+СВЦЭМ!$D$10+'СЕТ СН'!$I$6-'СЕТ СН'!$I$19</f>
        <v>1740.7635044099998</v>
      </c>
      <c r="W145" s="37">
        <f>SUMIFS(СВЦЭМ!$C$34:$C$777,СВЦЭМ!$A$34:$A$777,$A145,СВЦЭМ!$B$34:$B$777,W$119)+'СЕТ СН'!$I$9+СВЦЭМ!$D$10+'СЕТ СН'!$I$6-'СЕТ СН'!$I$19</f>
        <v>1795.9059200700003</v>
      </c>
      <c r="X145" s="37">
        <f>SUMIFS(СВЦЭМ!$C$34:$C$777,СВЦЭМ!$A$34:$A$777,$A145,СВЦЭМ!$B$34:$B$777,X$119)+'СЕТ СН'!$I$9+СВЦЭМ!$D$10+'СЕТ СН'!$I$6-'СЕТ СН'!$I$19</f>
        <v>1872.7968037199998</v>
      </c>
      <c r="Y145" s="37">
        <f>SUMIFS(СВЦЭМ!$C$34:$C$777,СВЦЭМ!$A$34:$A$777,$A145,СВЦЭМ!$B$34:$B$777,Y$119)+'СЕТ СН'!$I$9+СВЦЭМ!$D$10+'СЕТ СН'!$I$6-'СЕТ СН'!$I$19</f>
        <v>1939.0375791900001</v>
      </c>
    </row>
    <row r="146" spans="1:26" ht="15.75" x14ac:dyDescent="0.2">
      <c r="A146" s="36">
        <f t="shared" si="3"/>
        <v>43096</v>
      </c>
      <c r="B146" s="37">
        <f>SUMIFS(СВЦЭМ!$C$34:$C$777,СВЦЭМ!$A$34:$A$777,$A146,СВЦЭМ!$B$34:$B$777,B$119)+'СЕТ СН'!$I$9+СВЦЭМ!$D$10+'СЕТ СН'!$I$6-'СЕТ СН'!$I$19</f>
        <v>1989.6922746800001</v>
      </c>
      <c r="C146" s="37">
        <f>SUMIFS(СВЦЭМ!$C$34:$C$777,СВЦЭМ!$A$34:$A$777,$A146,СВЦЭМ!$B$34:$B$777,C$119)+'СЕТ СН'!$I$9+СВЦЭМ!$D$10+'СЕТ СН'!$I$6-'СЕТ СН'!$I$19</f>
        <v>2029.8403103999999</v>
      </c>
      <c r="D146" s="37">
        <f>SUMIFS(СВЦЭМ!$C$34:$C$777,СВЦЭМ!$A$34:$A$777,$A146,СВЦЭМ!$B$34:$B$777,D$119)+'СЕТ СН'!$I$9+СВЦЭМ!$D$10+'СЕТ СН'!$I$6-'СЕТ СН'!$I$19</f>
        <v>2069.8511847700001</v>
      </c>
      <c r="E146" s="37">
        <f>SUMIFS(СВЦЭМ!$C$34:$C$777,СВЦЭМ!$A$34:$A$777,$A146,СВЦЭМ!$B$34:$B$777,E$119)+'СЕТ СН'!$I$9+СВЦЭМ!$D$10+'СЕТ СН'!$I$6-'СЕТ СН'!$I$19</f>
        <v>2082.0607939500001</v>
      </c>
      <c r="F146" s="37">
        <f>SUMIFS(СВЦЭМ!$C$34:$C$777,СВЦЭМ!$A$34:$A$777,$A146,СВЦЭМ!$B$34:$B$777,F$119)+'СЕТ СН'!$I$9+СВЦЭМ!$D$10+'СЕТ СН'!$I$6-'СЕТ СН'!$I$19</f>
        <v>2081.7776960800002</v>
      </c>
      <c r="G146" s="37">
        <f>SUMIFS(СВЦЭМ!$C$34:$C$777,СВЦЭМ!$A$34:$A$777,$A146,СВЦЭМ!$B$34:$B$777,G$119)+'СЕТ СН'!$I$9+СВЦЭМ!$D$10+'СЕТ СН'!$I$6-'СЕТ СН'!$I$19</f>
        <v>2062.5786014699997</v>
      </c>
      <c r="H146" s="37">
        <f>SUMIFS(СВЦЭМ!$C$34:$C$777,СВЦЭМ!$A$34:$A$777,$A146,СВЦЭМ!$B$34:$B$777,H$119)+'СЕТ СН'!$I$9+СВЦЭМ!$D$10+'СЕТ СН'!$I$6-'СЕТ СН'!$I$19</f>
        <v>2003.9544741300001</v>
      </c>
      <c r="I146" s="37">
        <f>SUMIFS(СВЦЭМ!$C$34:$C$777,СВЦЭМ!$A$34:$A$777,$A146,СВЦЭМ!$B$34:$B$777,I$119)+'СЕТ СН'!$I$9+СВЦЭМ!$D$10+'СЕТ СН'!$I$6-'СЕТ СН'!$I$19</f>
        <v>1928.438052</v>
      </c>
      <c r="J146" s="37">
        <f>SUMIFS(СВЦЭМ!$C$34:$C$777,СВЦЭМ!$A$34:$A$777,$A146,СВЦЭМ!$B$34:$B$777,J$119)+'СЕТ СН'!$I$9+СВЦЭМ!$D$10+'СЕТ СН'!$I$6-'СЕТ СН'!$I$19</f>
        <v>1875.68023348</v>
      </c>
      <c r="K146" s="37">
        <f>SUMIFS(СВЦЭМ!$C$34:$C$777,СВЦЭМ!$A$34:$A$777,$A146,СВЦЭМ!$B$34:$B$777,K$119)+'СЕТ СН'!$I$9+СВЦЭМ!$D$10+'СЕТ СН'!$I$6-'СЕТ СН'!$I$19</f>
        <v>1802.1393714100004</v>
      </c>
      <c r="L146" s="37">
        <f>SUMIFS(СВЦЭМ!$C$34:$C$777,СВЦЭМ!$A$34:$A$777,$A146,СВЦЭМ!$B$34:$B$777,L$119)+'СЕТ СН'!$I$9+СВЦЭМ!$D$10+'СЕТ СН'!$I$6-'СЕТ СН'!$I$19</f>
        <v>1746.7722427400004</v>
      </c>
      <c r="M146" s="37">
        <f>SUMIFS(СВЦЭМ!$C$34:$C$777,СВЦЭМ!$A$34:$A$777,$A146,СВЦЭМ!$B$34:$B$777,M$119)+'СЕТ СН'!$I$9+СВЦЭМ!$D$10+'СЕТ СН'!$I$6-'СЕТ СН'!$I$19</f>
        <v>1736.30438164</v>
      </c>
      <c r="N146" s="37">
        <f>SUMIFS(СВЦЭМ!$C$34:$C$777,СВЦЭМ!$A$34:$A$777,$A146,СВЦЭМ!$B$34:$B$777,N$119)+'СЕТ СН'!$I$9+СВЦЭМ!$D$10+'СЕТ СН'!$I$6-'СЕТ СН'!$I$19</f>
        <v>1740.3950405100004</v>
      </c>
      <c r="O146" s="37">
        <f>SUMIFS(СВЦЭМ!$C$34:$C$777,СВЦЭМ!$A$34:$A$777,$A146,СВЦЭМ!$B$34:$B$777,O$119)+'СЕТ СН'!$I$9+СВЦЭМ!$D$10+'СЕТ СН'!$I$6-'СЕТ СН'!$I$19</f>
        <v>1751.5962192500001</v>
      </c>
      <c r="P146" s="37">
        <f>SUMIFS(СВЦЭМ!$C$34:$C$777,СВЦЭМ!$A$34:$A$777,$A146,СВЦЭМ!$B$34:$B$777,P$119)+'СЕТ СН'!$I$9+СВЦЭМ!$D$10+'СЕТ СН'!$I$6-'СЕТ СН'!$I$19</f>
        <v>1769.2808636899999</v>
      </c>
      <c r="Q146" s="37">
        <f>SUMIFS(СВЦЭМ!$C$34:$C$777,СВЦЭМ!$A$34:$A$777,$A146,СВЦЭМ!$B$34:$B$777,Q$119)+'СЕТ СН'!$I$9+СВЦЭМ!$D$10+'СЕТ СН'!$I$6-'СЕТ СН'!$I$19</f>
        <v>1777.5411015700001</v>
      </c>
      <c r="R146" s="37">
        <f>SUMIFS(СВЦЭМ!$C$34:$C$777,СВЦЭМ!$A$34:$A$777,$A146,СВЦЭМ!$B$34:$B$777,R$119)+'СЕТ СН'!$I$9+СВЦЭМ!$D$10+'СЕТ СН'!$I$6-'СЕТ СН'!$I$19</f>
        <v>1775.53198681</v>
      </c>
      <c r="S146" s="37">
        <f>SUMIFS(СВЦЭМ!$C$34:$C$777,СВЦЭМ!$A$34:$A$777,$A146,СВЦЭМ!$B$34:$B$777,S$119)+'СЕТ СН'!$I$9+СВЦЭМ!$D$10+'СЕТ СН'!$I$6-'СЕТ СН'!$I$19</f>
        <v>1739.1432073400001</v>
      </c>
      <c r="T146" s="37">
        <f>SUMIFS(СВЦЭМ!$C$34:$C$777,СВЦЭМ!$A$34:$A$777,$A146,СВЦЭМ!$B$34:$B$777,T$119)+'СЕТ СН'!$I$9+СВЦЭМ!$D$10+'СЕТ СН'!$I$6-'СЕТ СН'!$I$19</f>
        <v>1712.9826229199998</v>
      </c>
      <c r="U146" s="37">
        <f>SUMIFS(СВЦЭМ!$C$34:$C$777,СВЦЭМ!$A$34:$A$777,$A146,СВЦЭМ!$B$34:$B$777,U$119)+'СЕТ СН'!$I$9+СВЦЭМ!$D$10+'СЕТ СН'!$I$6-'СЕТ СН'!$I$19</f>
        <v>1716.5959780100002</v>
      </c>
      <c r="V146" s="37">
        <f>SUMIFS(СВЦЭМ!$C$34:$C$777,СВЦЭМ!$A$34:$A$777,$A146,СВЦЭМ!$B$34:$B$777,V$119)+'СЕТ СН'!$I$9+СВЦЭМ!$D$10+'СЕТ СН'!$I$6-'СЕТ СН'!$I$19</f>
        <v>1726.9185956600004</v>
      </c>
      <c r="W146" s="37">
        <f>SUMIFS(СВЦЭМ!$C$34:$C$777,СВЦЭМ!$A$34:$A$777,$A146,СВЦЭМ!$B$34:$B$777,W$119)+'СЕТ СН'!$I$9+СВЦЭМ!$D$10+'СЕТ СН'!$I$6-'СЕТ СН'!$I$19</f>
        <v>1780.5863132699997</v>
      </c>
      <c r="X146" s="37">
        <f>SUMIFS(СВЦЭМ!$C$34:$C$777,СВЦЭМ!$A$34:$A$777,$A146,СВЦЭМ!$B$34:$B$777,X$119)+'СЕТ СН'!$I$9+СВЦЭМ!$D$10+'СЕТ СН'!$I$6-'СЕТ СН'!$I$19</f>
        <v>1846.4031417599999</v>
      </c>
      <c r="Y146" s="37">
        <f>SUMIFS(СВЦЭМ!$C$34:$C$777,СВЦЭМ!$A$34:$A$777,$A146,СВЦЭМ!$B$34:$B$777,Y$119)+'СЕТ СН'!$I$9+СВЦЭМ!$D$10+'СЕТ СН'!$I$6-'СЕТ СН'!$I$19</f>
        <v>1919.9800238799999</v>
      </c>
    </row>
    <row r="147" spans="1:26" ht="15.75" x14ac:dyDescent="0.2">
      <c r="A147" s="36">
        <f t="shared" si="3"/>
        <v>43097</v>
      </c>
      <c r="B147" s="37">
        <f>SUMIFS(СВЦЭМ!$C$34:$C$777,СВЦЭМ!$A$34:$A$777,$A147,СВЦЭМ!$B$34:$B$777,B$119)+'СЕТ СН'!$I$9+СВЦЭМ!$D$10+'СЕТ СН'!$I$6-'СЕТ СН'!$I$19</f>
        <v>1976.2832036700001</v>
      </c>
      <c r="C147" s="37">
        <f>SUMIFS(СВЦЭМ!$C$34:$C$777,СВЦЭМ!$A$34:$A$777,$A147,СВЦЭМ!$B$34:$B$777,C$119)+'СЕТ СН'!$I$9+СВЦЭМ!$D$10+'СЕТ СН'!$I$6-'СЕТ СН'!$I$19</f>
        <v>1983.1491036899997</v>
      </c>
      <c r="D147" s="37">
        <f>SUMIFS(СВЦЭМ!$C$34:$C$777,СВЦЭМ!$A$34:$A$777,$A147,СВЦЭМ!$B$34:$B$777,D$119)+'СЕТ СН'!$I$9+СВЦЭМ!$D$10+'СЕТ СН'!$I$6-'СЕТ СН'!$I$19</f>
        <v>1990.2828524699999</v>
      </c>
      <c r="E147" s="37">
        <f>SUMIFS(СВЦЭМ!$C$34:$C$777,СВЦЭМ!$A$34:$A$777,$A147,СВЦЭМ!$B$34:$B$777,E$119)+'СЕТ СН'!$I$9+СВЦЭМ!$D$10+'СЕТ СН'!$I$6-'СЕТ СН'!$I$19</f>
        <v>1989.7469523099999</v>
      </c>
      <c r="F147" s="37">
        <f>SUMIFS(СВЦЭМ!$C$34:$C$777,СВЦЭМ!$A$34:$A$777,$A147,СВЦЭМ!$B$34:$B$777,F$119)+'СЕТ СН'!$I$9+СВЦЭМ!$D$10+'СЕТ СН'!$I$6-'СЕТ СН'!$I$19</f>
        <v>1988.99189987</v>
      </c>
      <c r="G147" s="37">
        <f>SUMIFS(СВЦЭМ!$C$34:$C$777,СВЦЭМ!$A$34:$A$777,$A147,СВЦЭМ!$B$34:$B$777,G$119)+'СЕТ СН'!$I$9+СВЦЭМ!$D$10+'СЕТ СН'!$I$6-'СЕТ СН'!$I$19</f>
        <v>1995.2632469600003</v>
      </c>
      <c r="H147" s="37">
        <f>SUMIFS(СВЦЭМ!$C$34:$C$777,СВЦЭМ!$A$34:$A$777,$A147,СВЦЭМ!$B$34:$B$777,H$119)+'СЕТ СН'!$I$9+СВЦЭМ!$D$10+'СЕТ СН'!$I$6-'СЕТ СН'!$I$19</f>
        <v>1984.2748133699997</v>
      </c>
      <c r="I147" s="37">
        <f>SUMIFS(СВЦЭМ!$C$34:$C$777,СВЦЭМ!$A$34:$A$777,$A147,СВЦЭМ!$B$34:$B$777,I$119)+'СЕТ СН'!$I$9+СВЦЭМ!$D$10+'СЕТ СН'!$I$6-'СЕТ СН'!$I$19</f>
        <v>1904.1337464200001</v>
      </c>
      <c r="J147" s="37">
        <f>SUMIFS(СВЦЭМ!$C$34:$C$777,СВЦЭМ!$A$34:$A$777,$A147,СВЦЭМ!$B$34:$B$777,J$119)+'СЕТ СН'!$I$9+СВЦЭМ!$D$10+'СЕТ СН'!$I$6-'СЕТ СН'!$I$19</f>
        <v>1847.0861292999998</v>
      </c>
      <c r="K147" s="37">
        <f>SUMIFS(СВЦЭМ!$C$34:$C$777,СВЦЭМ!$A$34:$A$777,$A147,СВЦЭМ!$B$34:$B$777,K$119)+'СЕТ СН'!$I$9+СВЦЭМ!$D$10+'СЕТ СН'!$I$6-'СЕТ СН'!$I$19</f>
        <v>1788.2570430400001</v>
      </c>
      <c r="L147" s="37">
        <f>SUMIFS(СВЦЭМ!$C$34:$C$777,СВЦЭМ!$A$34:$A$777,$A147,СВЦЭМ!$B$34:$B$777,L$119)+'СЕТ СН'!$I$9+СВЦЭМ!$D$10+'СЕТ СН'!$I$6-'СЕТ СН'!$I$19</f>
        <v>1778.5734913400001</v>
      </c>
      <c r="M147" s="37">
        <f>SUMIFS(СВЦЭМ!$C$34:$C$777,СВЦЭМ!$A$34:$A$777,$A147,СВЦЭМ!$B$34:$B$777,M$119)+'СЕТ СН'!$I$9+СВЦЭМ!$D$10+'СЕТ СН'!$I$6-'СЕТ СН'!$I$19</f>
        <v>1791.7124928200001</v>
      </c>
      <c r="N147" s="37">
        <f>SUMIFS(СВЦЭМ!$C$34:$C$777,СВЦЭМ!$A$34:$A$777,$A147,СВЦЭМ!$B$34:$B$777,N$119)+'СЕТ СН'!$I$9+СВЦЭМ!$D$10+'СЕТ СН'!$I$6-'СЕТ СН'!$I$19</f>
        <v>1809.0995563200004</v>
      </c>
      <c r="O147" s="37">
        <f>SUMIFS(СВЦЭМ!$C$34:$C$777,СВЦЭМ!$A$34:$A$777,$A147,СВЦЭМ!$B$34:$B$777,O$119)+'СЕТ СН'!$I$9+СВЦЭМ!$D$10+'СЕТ СН'!$I$6-'СЕТ СН'!$I$19</f>
        <v>1820.56932886</v>
      </c>
      <c r="P147" s="37">
        <f>SUMIFS(СВЦЭМ!$C$34:$C$777,СВЦЭМ!$A$34:$A$777,$A147,СВЦЭМ!$B$34:$B$777,P$119)+'СЕТ СН'!$I$9+СВЦЭМ!$D$10+'СЕТ СН'!$I$6-'СЕТ СН'!$I$19</f>
        <v>1825.6979568400002</v>
      </c>
      <c r="Q147" s="37">
        <f>SUMIFS(СВЦЭМ!$C$34:$C$777,СВЦЭМ!$A$34:$A$777,$A147,СВЦЭМ!$B$34:$B$777,Q$119)+'СЕТ СН'!$I$9+СВЦЭМ!$D$10+'СЕТ СН'!$I$6-'СЕТ СН'!$I$19</f>
        <v>1836.2300931500004</v>
      </c>
      <c r="R147" s="37">
        <f>SUMIFS(СВЦЭМ!$C$34:$C$777,СВЦЭМ!$A$34:$A$777,$A147,СВЦЭМ!$B$34:$B$777,R$119)+'СЕТ СН'!$I$9+СВЦЭМ!$D$10+'СЕТ СН'!$I$6-'СЕТ СН'!$I$19</f>
        <v>1846.92353318</v>
      </c>
      <c r="S147" s="37">
        <f>SUMIFS(СВЦЭМ!$C$34:$C$777,СВЦЭМ!$A$34:$A$777,$A147,СВЦЭМ!$B$34:$B$777,S$119)+'СЕТ СН'!$I$9+СВЦЭМ!$D$10+'СЕТ СН'!$I$6-'СЕТ СН'!$I$19</f>
        <v>1835.2944913800002</v>
      </c>
      <c r="T147" s="37">
        <f>SUMIFS(СВЦЭМ!$C$34:$C$777,СВЦЭМ!$A$34:$A$777,$A147,СВЦЭМ!$B$34:$B$777,T$119)+'СЕТ СН'!$I$9+СВЦЭМ!$D$10+'СЕТ СН'!$I$6-'СЕТ СН'!$I$19</f>
        <v>1831.5396737999999</v>
      </c>
      <c r="U147" s="37">
        <f>SUMIFS(СВЦЭМ!$C$34:$C$777,СВЦЭМ!$A$34:$A$777,$A147,СВЦЭМ!$B$34:$B$777,U$119)+'СЕТ СН'!$I$9+СВЦЭМ!$D$10+'СЕТ СН'!$I$6-'СЕТ СН'!$I$19</f>
        <v>1830.81900382</v>
      </c>
      <c r="V147" s="37">
        <f>SUMIFS(СВЦЭМ!$C$34:$C$777,СВЦЭМ!$A$34:$A$777,$A147,СВЦЭМ!$B$34:$B$777,V$119)+'СЕТ СН'!$I$9+СВЦЭМ!$D$10+'СЕТ СН'!$I$6-'СЕТ СН'!$I$19</f>
        <v>1815.5391926499997</v>
      </c>
      <c r="W147" s="37">
        <f>SUMIFS(СВЦЭМ!$C$34:$C$777,СВЦЭМ!$A$34:$A$777,$A147,СВЦЭМ!$B$34:$B$777,W$119)+'СЕТ СН'!$I$9+СВЦЭМ!$D$10+'СЕТ СН'!$I$6-'СЕТ СН'!$I$19</f>
        <v>1818.13809322</v>
      </c>
      <c r="X147" s="37">
        <f>SUMIFS(СВЦЭМ!$C$34:$C$777,СВЦЭМ!$A$34:$A$777,$A147,СВЦЭМ!$B$34:$B$777,X$119)+'СЕТ СН'!$I$9+СВЦЭМ!$D$10+'СЕТ СН'!$I$6-'СЕТ СН'!$I$19</f>
        <v>1781.5078807299997</v>
      </c>
      <c r="Y147" s="37">
        <f>SUMIFS(СВЦЭМ!$C$34:$C$777,СВЦЭМ!$A$34:$A$777,$A147,СВЦЭМ!$B$34:$B$777,Y$119)+'СЕТ СН'!$I$9+СВЦЭМ!$D$10+'СЕТ СН'!$I$6-'СЕТ СН'!$I$19</f>
        <v>1837.3515239600001</v>
      </c>
    </row>
    <row r="148" spans="1:26" ht="15.75" x14ac:dyDescent="0.2">
      <c r="A148" s="36">
        <f t="shared" si="3"/>
        <v>43098</v>
      </c>
      <c r="B148" s="37">
        <f>SUMIFS(СВЦЭМ!$C$34:$C$777,СВЦЭМ!$A$34:$A$777,$A148,СВЦЭМ!$B$34:$B$777,B$119)+'СЕТ СН'!$I$9+СВЦЭМ!$D$10+'СЕТ СН'!$I$6-'СЕТ СН'!$I$19</f>
        <v>1924.6261656699999</v>
      </c>
      <c r="C148" s="37">
        <f>SUMIFS(СВЦЭМ!$C$34:$C$777,СВЦЭМ!$A$34:$A$777,$A148,СВЦЭМ!$B$34:$B$777,C$119)+'СЕТ СН'!$I$9+СВЦЭМ!$D$10+'СЕТ СН'!$I$6-'СЕТ СН'!$I$19</f>
        <v>1967.5678238800001</v>
      </c>
      <c r="D148" s="37">
        <f>SUMIFS(СВЦЭМ!$C$34:$C$777,СВЦЭМ!$A$34:$A$777,$A148,СВЦЭМ!$B$34:$B$777,D$119)+'СЕТ СН'!$I$9+СВЦЭМ!$D$10+'СЕТ СН'!$I$6-'СЕТ СН'!$I$19</f>
        <v>1986.9035400600001</v>
      </c>
      <c r="E148" s="37">
        <f>SUMIFS(СВЦЭМ!$C$34:$C$777,СВЦЭМ!$A$34:$A$777,$A148,СВЦЭМ!$B$34:$B$777,E$119)+'СЕТ СН'!$I$9+СВЦЭМ!$D$10+'СЕТ СН'!$I$6-'СЕТ СН'!$I$19</f>
        <v>1984.13029633</v>
      </c>
      <c r="F148" s="37">
        <f>SUMIFS(СВЦЭМ!$C$34:$C$777,СВЦЭМ!$A$34:$A$777,$A148,СВЦЭМ!$B$34:$B$777,F$119)+'СЕТ СН'!$I$9+СВЦЭМ!$D$10+'СЕТ СН'!$I$6-'СЕТ СН'!$I$19</f>
        <v>1983.0206051599998</v>
      </c>
      <c r="G148" s="37">
        <f>SUMIFS(СВЦЭМ!$C$34:$C$777,СВЦЭМ!$A$34:$A$777,$A148,СВЦЭМ!$B$34:$B$777,G$119)+'СЕТ СН'!$I$9+СВЦЭМ!$D$10+'СЕТ СН'!$I$6-'СЕТ СН'!$I$19</f>
        <v>1987.1106836700001</v>
      </c>
      <c r="H148" s="37">
        <f>SUMIFS(СВЦЭМ!$C$34:$C$777,СВЦЭМ!$A$34:$A$777,$A148,СВЦЭМ!$B$34:$B$777,H$119)+'СЕТ СН'!$I$9+СВЦЭМ!$D$10+'СЕТ СН'!$I$6-'СЕТ СН'!$I$19</f>
        <v>1950.7889846600001</v>
      </c>
      <c r="I148" s="37">
        <f>SUMIFS(СВЦЭМ!$C$34:$C$777,СВЦЭМ!$A$34:$A$777,$A148,СВЦЭМ!$B$34:$B$777,I$119)+'СЕТ СН'!$I$9+СВЦЭМ!$D$10+'СЕТ СН'!$I$6-'СЕТ СН'!$I$19</f>
        <v>1883.04629342</v>
      </c>
      <c r="J148" s="37">
        <f>SUMIFS(СВЦЭМ!$C$34:$C$777,СВЦЭМ!$A$34:$A$777,$A148,СВЦЭМ!$B$34:$B$777,J$119)+'СЕТ СН'!$I$9+СВЦЭМ!$D$10+'СЕТ СН'!$I$6-'СЕТ СН'!$I$19</f>
        <v>1827.3921497299998</v>
      </c>
      <c r="K148" s="37">
        <f>SUMIFS(СВЦЭМ!$C$34:$C$777,СВЦЭМ!$A$34:$A$777,$A148,СВЦЭМ!$B$34:$B$777,K$119)+'СЕТ СН'!$I$9+СВЦЭМ!$D$10+'СЕТ СН'!$I$6-'СЕТ СН'!$I$19</f>
        <v>1777.8373555899998</v>
      </c>
      <c r="L148" s="37">
        <f>SUMIFS(СВЦЭМ!$C$34:$C$777,СВЦЭМ!$A$34:$A$777,$A148,СВЦЭМ!$B$34:$B$777,L$119)+'СЕТ СН'!$I$9+СВЦЭМ!$D$10+'СЕТ СН'!$I$6-'СЕТ СН'!$I$19</f>
        <v>1775.8724050600003</v>
      </c>
      <c r="M148" s="37">
        <f>SUMIFS(СВЦЭМ!$C$34:$C$777,СВЦЭМ!$A$34:$A$777,$A148,СВЦЭМ!$B$34:$B$777,M$119)+'СЕТ СН'!$I$9+СВЦЭМ!$D$10+'СЕТ СН'!$I$6-'СЕТ СН'!$I$19</f>
        <v>1789.2698465100002</v>
      </c>
      <c r="N148" s="37">
        <f>SUMIFS(СВЦЭМ!$C$34:$C$777,СВЦЭМ!$A$34:$A$777,$A148,СВЦЭМ!$B$34:$B$777,N$119)+'СЕТ СН'!$I$9+СВЦЭМ!$D$10+'СЕТ СН'!$I$6-'СЕТ СН'!$I$19</f>
        <v>1806.8188445000001</v>
      </c>
      <c r="O148" s="37">
        <f>SUMIFS(СВЦЭМ!$C$34:$C$777,СВЦЭМ!$A$34:$A$777,$A148,СВЦЭМ!$B$34:$B$777,O$119)+'СЕТ СН'!$I$9+СВЦЭМ!$D$10+'СЕТ СН'!$I$6-'СЕТ СН'!$I$19</f>
        <v>1805.8298347099999</v>
      </c>
      <c r="P148" s="37">
        <f>SUMIFS(СВЦЭМ!$C$34:$C$777,СВЦЭМ!$A$34:$A$777,$A148,СВЦЭМ!$B$34:$B$777,P$119)+'СЕТ СН'!$I$9+СВЦЭМ!$D$10+'СЕТ СН'!$I$6-'СЕТ СН'!$I$19</f>
        <v>1805.80425182</v>
      </c>
      <c r="Q148" s="37">
        <f>SUMIFS(СВЦЭМ!$C$34:$C$777,СВЦЭМ!$A$34:$A$777,$A148,СВЦЭМ!$B$34:$B$777,Q$119)+'СЕТ СН'!$I$9+СВЦЭМ!$D$10+'СЕТ СН'!$I$6-'СЕТ СН'!$I$19</f>
        <v>1812.87863642</v>
      </c>
      <c r="R148" s="37">
        <f>SUMIFS(СВЦЭМ!$C$34:$C$777,СВЦЭМ!$A$34:$A$777,$A148,СВЦЭМ!$B$34:$B$777,R$119)+'СЕТ СН'!$I$9+СВЦЭМ!$D$10+'СЕТ СН'!$I$6-'СЕТ СН'!$I$19</f>
        <v>1819.9183421799999</v>
      </c>
      <c r="S148" s="37">
        <f>SUMIFS(СВЦЭМ!$C$34:$C$777,СВЦЭМ!$A$34:$A$777,$A148,СВЦЭМ!$B$34:$B$777,S$119)+'СЕТ СН'!$I$9+СВЦЭМ!$D$10+'СЕТ СН'!$I$6-'СЕТ СН'!$I$19</f>
        <v>1802.14813336</v>
      </c>
      <c r="T148" s="37">
        <f>SUMIFS(СВЦЭМ!$C$34:$C$777,СВЦЭМ!$A$34:$A$777,$A148,СВЦЭМ!$B$34:$B$777,T$119)+'СЕТ СН'!$I$9+СВЦЭМ!$D$10+'СЕТ СН'!$I$6-'СЕТ СН'!$I$19</f>
        <v>1792.5265632999999</v>
      </c>
      <c r="U148" s="37">
        <f>SUMIFS(СВЦЭМ!$C$34:$C$777,СВЦЭМ!$A$34:$A$777,$A148,СВЦЭМ!$B$34:$B$777,U$119)+'СЕТ СН'!$I$9+СВЦЭМ!$D$10+'СЕТ СН'!$I$6-'СЕТ СН'!$I$19</f>
        <v>1797.6092410299998</v>
      </c>
      <c r="V148" s="37">
        <f>SUMIFS(СВЦЭМ!$C$34:$C$777,СВЦЭМ!$A$34:$A$777,$A148,СВЦЭМ!$B$34:$B$777,V$119)+'СЕТ СН'!$I$9+СВЦЭМ!$D$10+'СЕТ СН'!$I$6-'СЕТ СН'!$I$19</f>
        <v>1780.5447295900003</v>
      </c>
      <c r="W148" s="37">
        <f>SUMIFS(СВЦЭМ!$C$34:$C$777,СВЦЭМ!$A$34:$A$777,$A148,СВЦЭМ!$B$34:$B$777,W$119)+'СЕТ СН'!$I$9+СВЦЭМ!$D$10+'СЕТ СН'!$I$6-'СЕТ СН'!$I$19</f>
        <v>1799.8524277799997</v>
      </c>
      <c r="X148" s="37">
        <f>SUMIFS(СВЦЭМ!$C$34:$C$777,СВЦЭМ!$A$34:$A$777,$A148,СВЦЭМ!$B$34:$B$777,X$119)+'СЕТ СН'!$I$9+СВЦЭМ!$D$10+'СЕТ СН'!$I$6-'СЕТ СН'!$I$19</f>
        <v>1826.9727045999998</v>
      </c>
      <c r="Y148" s="37">
        <f>SUMIFS(СВЦЭМ!$C$34:$C$777,СВЦЭМ!$A$34:$A$777,$A148,СВЦЭМ!$B$34:$B$777,Y$119)+'СЕТ СН'!$I$9+СВЦЭМ!$D$10+'СЕТ СН'!$I$6-'СЕТ СН'!$I$19</f>
        <v>1881.5474482500003</v>
      </c>
    </row>
    <row r="149" spans="1:26" ht="15.75" x14ac:dyDescent="0.2">
      <c r="A149" s="36">
        <f t="shared" si="3"/>
        <v>43099</v>
      </c>
      <c r="B149" s="37">
        <f>SUMIFS(СВЦЭМ!$C$34:$C$777,СВЦЭМ!$A$34:$A$777,$A149,СВЦЭМ!$B$34:$B$777,B$119)+'СЕТ СН'!$I$9+СВЦЭМ!$D$10+'СЕТ СН'!$I$6-'СЕТ СН'!$I$19</f>
        <v>1892.7144521600003</v>
      </c>
      <c r="C149" s="37">
        <f>SUMIFS(СВЦЭМ!$C$34:$C$777,СВЦЭМ!$A$34:$A$777,$A149,СВЦЭМ!$B$34:$B$777,C$119)+'СЕТ СН'!$I$9+СВЦЭМ!$D$10+'СЕТ СН'!$I$6-'СЕТ СН'!$I$19</f>
        <v>1939.9346408299998</v>
      </c>
      <c r="D149" s="37">
        <f>SUMIFS(СВЦЭМ!$C$34:$C$777,СВЦЭМ!$A$34:$A$777,$A149,СВЦЭМ!$B$34:$B$777,D$119)+'СЕТ СН'!$I$9+СВЦЭМ!$D$10+'СЕТ СН'!$I$6-'СЕТ СН'!$I$19</f>
        <v>1971.1761431100003</v>
      </c>
      <c r="E149" s="37">
        <f>SUMIFS(СВЦЭМ!$C$34:$C$777,СВЦЭМ!$A$34:$A$777,$A149,СВЦЭМ!$B$34:$B$777,E$119)+'СЕТ СН'!$I$9+СВЦЭМ!$D$10+'СЕТ СН'!$I$6-'СЕТ СН'!$I$19</f>
        <v>1978.7554919700001</v>
      </c>
      <c r="F149" s="37">
        <f>SUMIFS(СВЦЭМ!$C$34:$C$777,СВЦЭМ!$A$34:$A$777,$A149,СВЦЭМ!$B$34:$B$777,F$119)+'СЕТ СН'!$I$9+СВЦЭМ!$D$10+'СЕТ СН'!$I$6-'СЕТ СН'!$I$19</f>
        <v>1978.4191884399997</v>
      </c>
      <c r="G149" s="37">
        <f>SUMIFS(СВЦЭМ!$C$34:$C$777,СВЦЭМ!$A$34:$A$777,$A149,СВЦЭМ!$B$34:$B$777,G$119)+'СЕТ СН'!$I$9+СВЦЭМ!$D$10+'СЕТ СН'!$I$6-'СЕТ СН'!$I$19</f>
        <v>1975.1829013000001</v>
      </c>
      <c r="H149" s="37">
        <f>SUMIFS(СВЦЭМ!$C$34:$C$777,СВЦЭМ!$A$34:$A$777,$A149,СВЦЭМ!$B$34:$B$777,H$119)+'СЕТ СН'!$I$9+СВЦЭМ!$D$10+'СЕТ СН'!$I$6-'СЕТ СН'!$I$19</f>
        <v>1959.5197949000003</v>
      </c>
      <c r="I149" s="37">
        <f>SUMIFS(СВЦЭМ!$C$34:$C$777,СВЦЭМ!$A$34:$A$777,$A149,СВЦЭМ!$B$34:$B$777,I$119)+'СЕТ СН'!$I$9+СВЦЭМ!$D$10+'СЕТ СН'!$I$6-'СЕТ СН'!$I$19</f>
        <v>1911.7563561300003</v>
      </c>
      <c r="J149" s="37">
        <f>SUMIFS(СВЦЭМ!$C$34:$C$777,СВЦЭМ!$A$34:$A$777,$A149,СВЦЭМ!$B$34:$B$777,J$119)+'СЕТ СН'!$I$9+СВЦЭМ!$D$10+'СЕТ СН'!$I$6-'СЕТ СН'!$I$19</f>
        <v>1846.1981566300001</v>
      </c>
      <c r="K149" s="37">
        <f>SUMIFS(СВЦЭМ!$C$34:$C$777,СВЦЭМ!$A$34:$A$777,$A149,СВЦЭМ!$B$34:$B$777,K$119)+'СЕТ СН'!$I$9+СВЦЭМ!$D$10+'СЕТ СН'!$I$6-'СЕТ СН'!$I$19</f>
        <v>1776.5245636700001</v>
      </c>
      <c r="L149" s="37">
        <f>SUMIFS(СВЦЭМ!$C$34:$C$777,СВЦЭМ!$A$34:$A$777,$A149,СВЦЭМ!$B$34:$B$777,L$119)+'СЕТ СН'!$I$9+СВЦЭМ!$D$10+'СЕТ СН'!$I$6-'СЕТ СН'!$I$19</f>
        <v>1764.0736317700002</v>
      </c>
      <c r="M149" s="37">
        <f>SUMIFS(СВЦЭМ!$C$34:$C$777,СВЦЭМ!$A$34:$A$777,$A149,СВЦЭМ!$B$34:$B$777,M$119)+'СЕТ СН'!$I$9+СВЦЭМ!$D$10+'СЕТ СН'!$I$6-'СЕТ СН'!$I$19</f>
        <v>1773.6891181000001</v>
      </c>
      <c r="N149" s="37">
        <f>SUMIFS(СВЦЭМ!$C$34:$C$777,СВЦЭМ!$A$34:$A$777,$A149,СВЦЭМ!$B$34:$B$777,N$119)+'СЕТ СН'!$I$9+СВЦЭМ!$D$10+'СЕТ СН'!$I$6-'СЕТ СН'!$I$19</f>
        <v>1785.1152573500003</v>
      </c>
      <c r="O149" s="37">
        <f>SUMIFS(СВЦЭМ!$C$34:$C$777,СВЦЭМ!$A$34:$A$777,$A149,СВЦЭМ!$B$34:$B$777,O$119)+'СЕТ СН'!$I$9+СВЦЭМ!$D$10+'СЕТ СН'!$I$6-'СЕТ СН'!$I$19</f>
        <v>1794.6901506100003</v>
      </c>
      <c r="P149" s="37">
        <f>SUMIFS(СВЦЭМ!$C$34:$C$777,СВЦЭМ!$A$34:$A$777,$A149,СВЦЭМ!$B$34:$B$777,P$119)+'СЕТ СН'!$I$9+СВЦЭМ!$D$10+'СЕТ СН'!$I$6-'СЕТ СН'!$I$19</f>
        <v>1796.8230428400002</v>
      </c>
      <c r="Q149" s="37">
        <f>SUMIFS(СВЦЭМ!$C$34:$C$777,СВЦЭМ!$A$34:$A$777,$A149,СВЦЭМ!$B$34:$B$777,Q$119)+'СЕТ СН'!$I$9+СВЦЭМ!$D$10+'СЕТ СН'!$I$6-'СЕТ СН'!$I$19</f>
        <v>1809.1855498599998</v>
      </c>
      <c r="R149" s="37">
        <f>SUMIFS(СВЦЭМ!$C$34:$C$777,СВЦЭМ!$A$34:$A$777,$A149,СВЦЭМ!$B$34:$B$777,R$119)+'СЕТ СН'!$I$9+СВЦЭМ!$D$10+'СЕТ СН'!$I$6-'СЕТ СН'!$I$19</f>
        <v>1807.0093779700001</v>
      </c>
      <c r="S149" s="37">
        <f>SUMIFS(СВЦЭМ!$C$34:$C$777,СВЦЭМ!$A$34:$A$777,$A149,СВЦЭМ!$B$34:$B$777,S$119)+'СЕТ СН'!$I$9+СВЦЭМ!$D$10+'СЕТ СН'!$I$6-'СЕТ СН'!$I$19</f>
        <v>1782.7011935299997</v>
      </c>
      <c r="T149" s="37">
        <f>SUMIFS(СВЦЭМ!$C$34:$C$777,СВЦЭМ!$A$34:$A$777,$A149,СВЦЭМ!$B$34:$B$777,T$119)+'СЕТ СН'!$I$9+СВЦЭМ!$D$10+'СЕТ СН'!$I$6-'СЕТ СН'!$I$19</f>
        <v>1777.15593717</v>
      </c>
      <c r="U149" s="37">
        <f>SUMIFS(СВЦЭМ!$C$34:$C$777,СВЦЭМ!$A$34:$A$777,$A149,СВЦЭМ!$B$34:$B$777,U$119)+'СЕТ СН'!$I$9+СВЦЭМ!$D$10+'СЕТ СН'!$I$6-'СЕТ СН'!$I$19</f>
        <v>1776.4772114300004</v>
      </c>
      <c r="V149" s="37">
        <f>SUMIFS(СВЦЭМ!$C$34:$C$777,СВЦЭМ!$A$34:$A$777,$A149,СВЦЭМ!$B$34:$B$777,V$119)+'СЕТ СН'!$I$9+СВЦЭМ!$D$10+'СЕТ СН'!$I$6-'СЕТ СН'!$I$19</f>
        <v>1756.8983158700003</v>
      </c>
      <c r="W149" s="37">
        <f>SUMIFS(СВЦЭМ!$C$34:$C$777,СВЦЭМ!$A$34:$A$777,$A149,СВЦЭМ!$B$34:$B$777,W$119)+'СЕТ СН'!$I$9+СВЦЭМ!$D$10+'СЕТ СН'!$I$6-'СЕТ СН'!$I$19</f>
        <v>1774.7471445600004</v>
      </c>
      <c r="X149" s="37">
        <f>SUMIFS(СВЦЭМ!$C$34:$C$777,СВЦЭМ!$A$34:$A$777,$A149,СВЦЭМ!$B$34:$B$777,X$119)+'СЕТ СН'!$I$9+СВЦЭМ!$D$10+'СЕТ СН'!$I$6-'СЕТ СН'!$I$19</f>
        <v>1802.71095543</v>
      </c>
      <c r="Y149" s="37">
        <f>SUMIFS(СВЦЭМ!$C$34:$C$777,СВЦЭМ!$A$34:$A$777,$A149,СВЦЭМ!$B$34:$B$777,Y$119)+'СЕТ СН'!$I$9+СВЦЭМ!$D$10+'СЕТ СН'!$I$6-'СЕТ СН'!$I$19</f>
        <v>1882.5029852899997</v>
      </c>
    </row>
    <row r="150" spans="1:26" ht="15.75" x14ac:dyDescent="0.2">
      <c r="A150" s="36">
        <f t="shared" si="3"/>
        <v>43100</v>
      </c>
      <c r="B150" s="37">
        <f>SUMIFS(СВЦЭМ!$C$34:$C$777,СВЦЭМ!$A$34:$A$777,$A150,СВЦЭМ!$B$34:$B$777,B$119)+'СЕТ СН'!$I$9+СВЦЭМ!$D$10+'СЕТ СН'!$I$6-'СЕТ СН'!$I$19</f>
        <v>1929.26208404</v>
      </c>
      <c r="C150" s="37">
        <f>SUMIFS(СВЦЭМ!$C$34:$C$777,СВЦЭМ!$A$34:$A$777,$A150,СВЦЭМ!$B$34:$B$777,C$119)+'СЕТ СН'!$I$9+СВЦЭМ!$D$10+'СЕТ СН'!$I$6-'СЕТ СН'!$I$19</f>
        <v>1958.7007287699998</v>
      </c>
      <c r="D150" s="37">
        <f>SUMIFS(СВЦЭМ!$C$34:$C$777,СВЦЭМ!$A$34:$A$777,$A150,СВЦЭМ!$B$34:$B$777,D$119)+'СЕТ СН'!$I$9+СВЦЭМ!$D$10+'СЕТ СН'!$I$6-'СЕТ СН'!$I$19</f>
        <v>1979.7995790699997</v>
      </c>
      <c r="E150" s="37">
        <f>SUMIFS(СВЦЭМ!$C$34:$C$777,СВЦЭМ!$A$34:$A$777,$A150,СВЦЭМ!$B$34:$B$777,E$119)+'СЕТ СН'!$I$9+СВЦЭМ!$D$10+'СЕТ СН'!$I$6-'СЕТ СН'!$I$19</f>
        <v>1973.2667365300003</v>
      </c>
      <c r="F150" s="37">
        <f>SUMIFS(СВЦЭМ!$C$34:$C$777,СВЦЭМ!$A$34:$A$777,$A150,СВЦЭМ!$B$34:$B$777,F$119)+'СЕТ СН'!$I$9+СВЦЭМ!$D$10+'СЕТ СН'!$I$6-'СЕТ СН'!$I$19</f>
        <v>1971.0473251499998</v>
      </c>
      <c r="G150" s="37">
        <f>SUMIFS(СВЦЭМ!$C$34:$C$777,СВЦЭМ!$A$34:$A$777,$A150,СВЦЭМ!$B$34:$B$777,G$119)+'СЕТ СН'!$I$9+СВЦЭМ!$D$10+'СЕТ СН'!$I$6-'СЕТ СН'!$I$19</f>
        <v>1971.8352083999998</v>
      </c>
      <c r="H150" s="37">
        <f>SUMIFS(СВЦЭМ!$C$34:$C$777,СВЦЭМ!$A$34:$A$777,$A150,СВЦЭМ!$B$34:$B$777,H$119)+'СЕТ СН'!$I$9+СВЦЭМ!$D$10+'СЕТ СН'!$I$6-'СЕТ СН'!$I$19</f>
        <v>1977.2022929499999</v>
      </c>
      <c r="I150" s="37">
        <f>SUMIFS(СВЦЭМ!$C$34:$C$777,СВЦЭМ!$A$34:$A$777,$A150,СВЦЭМ!$B$34:$B$777,I$119)+'СЕТ СН'!$I$9+СВЦЭМ!$D$10+'СЕТ СН'!$I$6-'СЕТ СН'!$I$19</f>
        <v>1945.30043411</v>
      </c>
      <c r="J150" s="37">
        <f>SUMIFS(СВЦЭМ!$C$34:$C$777,СВЦЭМ!$A$34:$A$777,$A150,СВЦЭМ!$B$34:$B$777,J$119)+'СЕТ СН'!$I$9+СВЦЭМ!$D$10+'СЕТ СН'!$I$6-'СЕТ СН'!$I$19</f>
        <v>1886.4052958000002</v>
      </c>
      <c r="K150" s="37">
        <f>SUMIFS(СВЦЭМ!$C$34:$C$777,СВЦЭМ!$A$34:$A$777,$A150,СВЦЭМ!$B$34:$B$777,K$119)+'СЕТ СН'!$I$9+СВЦЭМ!$D$10+'СЕТ СН'!$I$6-'СЕТ СН'!$I$19</f>
        <v>1821.4648239200001</v>
      </c>
      <c r="L150" s="37">
        <f>SUMIFS(СВЦЭМ!$C$34:$C$777,СВЦЭМ!$A$34:$A$777,$A150,СВЦЭМ!$B$34:$B$777,L$119)+'СЕТ СН'!$I$9+СВЦЭМ!$D$10+'СЕТ СН'!$I$6-'СЕТ СН'!$I$19</f>
        <v>1796.85321527</v>
      </c>
      <c r="M150" s="37">
        <f>SUMIFS(СВЦЭМ!$C$34:$C$777,СВЦЭМ!$A$34:$A$777,$A150,СВЦЭМ!$B$34:$B$777,M$119)+'СЕТ СН'!$I$9+СВЦЭМ!$D$10+'СЕТ СН'!$I$6-'СЕТ СН'!$I$19</f>
        <v>1796.31931592</v>
      </c>
      <c r="N150" s="37">
        <f>SUMIFS(СВЦЭМ!$C$34:$C$777,СВЦЭМ!$A$34:$A$777,$A150,СВЦЭМ!$B$34:$B$777,N$119)+'СЕТ СН'!$I$9+СВЦЭМ!$D$10+'СЕТ СН'!$I$6-'СЕТ СН'!$I$19</f>
        <v>1802.9413387699997</v>
      </c>
      <c r="O150" s="37">
        <f>SUMIFS(СВЦЭМ!$C$34:$C$777,СВЦЭМ!$A$34:$A$777,$A150,СВЦЭМ!$B$34:$B$777,O$119)+'СЕТ СН'!$I$9+СВЦЭМ!$D$10+'СЕТ СН'!$I$6-'СЕТ СН'!$I$19</f>
        <v>1818.0175825599999</v>
      </c>
      <c r="P150" s="37">
        <f>SUMIFS(СВЦЭМ!$C$34:$C$777,СВЦЭМ!$A$34:$A$777,$A150,СВЦЭМ!$B$34:$B$777,P$119)+'СЕТ СН'!$I$9+СВЦЭМ!$D$10+'СЕТ СН'!$I$6-'СЕТ СН'!$I$19</f>
        <v>1823.5392848700003</v>
      </c>
      <c r="Q150" s="37">
        <f>SUMIFS(СВЦЭМ!$C$34:$C$777,СВЦЭМ!$A$34:$A$777,$A150,СВЦЭМ!$B$34:$B$777,Q$119)+'СЕТ СН'!$I$9+СВЦЭМ!$D$10+'СЕТ СН'!$I$6-'СЕТ СН'!$I$19</f>
        <v>1826.4725213900001</v>
      </c>
      <c r="R150" s="37">
        <f>SUMIFS(СВЦЭМ!$C$34:$C$777,СВЦЭМ!$A$34:$A$777,$A150,СВЦЭМ!$B$34:$B$777,R$119)+'СЕТ СН'!$I$9+СВЦЭМ!$D$10+'СЕТ СН'!$I$6-'СЕТ СН'!$I$19</f>
        <v>1822.1137055199997</v>
      </c>
      <c r="S150" s="37">
        <f>SUMIFS(СВЦЭМ!$C$34:$C$777,СВЦЭМ!$A$34:$A$777,$A150,СВЦЭМ!$B$34:$B$777,S$119)+'СЕТ СН'!$I$9+СВЦЭМ!$D$10+'СЕТ СН'!$I$6-'СЕТ СН'!$I$19</f>
        <v>1787.5685963400001</v>
      </c>
      <c r="T150" s="37">
        <f>SUMIFS(СВЦЭМ!$C$34:$C$777,СВЦЭМ!$A$34:$A$777,$A150,СВЦЭМ!$B$34:$B$777,T$119)+'СЕТ СН'!$I$9+СВЦЭМ!$D$10+'СЕТ СН'!$I$6-'СЕТ СН'!$I$19</f>
        <v>1754.1926793800003</v>
      </c>
      <c r="U150" s="37">
        <f>SUMIFS(СВЦЭМ!$C$34:$C$777,СВЦЭМ!$A$34:$A$777,$A150,СВЦЭМ!$B$34:$B$777,U$119)+'СЕТ СН'!$I$9+СВЦЭМ!$D$10+'СЕТ СН'!$I$6-'СЕТ СН'!$I$19</f>
        <v>1755.6106328100004</v>
      </c>
      <c r="V150" s="37">
        <f>SUMIFS(СВЦЭМ!$C$34:$C$777,СВЦЭМ!$A$34:$A$777,$A150,СВЦЭМ!$B$34:$B$777,V$119)+'СЕТ СН'!$I$9+СВЦЭМ!$D$10+'СЕТ СН'!$I$6-'СЕТ СН'!$I$19</f>
        <v>1744.6576499600001</v>
      </c>
      <c r="W150" s="37">
        <f>SUMIFS(СВЦЭМ!$C$34:$C$777,СВЦЭМ!$A$34:$A$777,$A150,СВЦЭМ!$B$34:$B$777,W$119)+'СЕТ СН'!$I$9+СВЦЭМ!$D$10+'СЕТ СН'!$I$6-'СЕТ СН'!$I$19</f>
        <v>1717.5604266299997</v>
      </c>
      <c r="X150" s="37">
        <f>SUMIFS(СВЦЭМ!$C$34:$C$777,СВЦЭМ!$A$34:$A$777,$A150,СВЦЭМ!$B$34:$B$777,X$119)+'СЕТ СН'!$I$9+СВЦЭМ!$D$10+'СЕТ СН'!$I$6-'СЕТ СН'!$I$19</f>
        <v>1749.2465218899997</v>
      </c>
      <c r="Y150" s="37">
        <f>SUMIFS(СВЦЭМ!$C$34:$C$777,СВЦЭМ!$A$34:$A$777,$A150,СВЦЭМ!$B$34:$B$777,Y$119)+'СЕТ СН'!$I$9+СВЦЭМ!$D$10+'СЕТ СН'!$I$6-'СЕТ СН'!$I$19</f>
        <v>1815.4168788100001</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x14ac:dyDescent="0.2">
      <c r="A153" s="128" t="s">
        <v>77</v>
      </c>
      <c r="B153" s="128"/>
      <c r="C153" s="128"/>
      <c r="D153" s="128"/>
      <c r="E153" s="128"/>
      <c r="F153" s="128"/>
      <c r="G153" s="128"/>
      <c r="H153" s="128"/>
      <c r="I153" s="128"/>
      <c r="J153" s="128"/>
      <c r="K153" s="128"/>
      <c r="L153" s="128"/>
      <c r="M153" s="128"/>
      <c r="N153" s="129" t="s">
        <v>29</v>
      </c>
      <c r="O153" s="129"/>
      <c r="P153" s="129"/>
      <c r="Q153" s="129"/>
      <c r="R153" s="129"/>
      <c r="S153" s="129"/>
      <c r="T153" s="129"/>
      <c r="U153" s="129"/>
      <c r="V153" s="40"/>
      <c r="W153" s="40"/>
      <c r="X153" s="40"/>
      <c r="Y153" s="40"/>
      <c r="Z153" s="40"/>
    </row>
    <row r="154" spans="1:26" ht="15.75" x14ac:dyDescent="0.25">
      <c r="A154" s="128"/>
      <c r="B154" s="128"/>
      <c r="C154" s="128"/>
      <c r="D154" s="128"/>
      <c r="E154" s="128"/>
      <c r="F154" s="128"/>
      <c r="G154" s="128"/>
      <c r="H154" s="128"/>
      <c r="I154" s="128"/>
      <c r="J154" s="128"/>
      <c r="K154" s="128"/>
      <c r="L154" s="128"/>
      <c r="M154" s="128"/>
      <c r="N154" s="130" t="s">
        <v>0</v>
      </c>
      <c r="O154" s="130"/>
      <c r="P154" s="130" t="s">
        <v>1</v>
      </c>
      <c r="Q154" s="130"/>
      <c r="R154" s="130" t="s">
        <v>2</v>
      </c>
      <c r="S154" s="130"/>
      <c r="T154" s="130" t="s">
        <v>3</v>
      </c>
      <c r="U154" s="130"/>
      <c r="V154" s="33"/>
      <c r="W154" s="33"/>
      <c r="X154" s="33"/>
      <c r="Y154" s="33"/>
    </row>
    <row r="155" spans="1:26" ht="15.75" x14ac:dyDescent="0.2">
      <c r="A155" s="128"/>
      <c r="B155" s="128"/>
      <c r="C155" s="128"/>
      <c r="D155" s="128"/>
      <c r="E155" s="128"/>
      <c r="F155" s="128"/>
      <c r="G155" s="128"/>
      <c r="H155" s="128"/>
      <c r="I155" s="128"/>
      <c r="J155" s="128"/>
      <c r="K155" s="128"/>
      <c r="L155" s="128"/>
      <c r="M155" s="128"/>
      <c r="N155" s="131">
        <f>СВЦЭМ!$D$12+'СЕТ СН'!$F$10-'СЕТ СН'!$F$20</f>
        <v>-253995.75989852258</v>
      </c>
      <c r="O155" s="132"/>
      <c r="P155" s="131">
        <f>СВЦЭМ!$D$12+'СЕТ СН'!$F$10-'СЕТ СН'!$G$20</f>
        <v>-609720.2198985226</v>
      </c>
      <c r="Q155" s="132"/>
      <c r="R155" s="131">
        <f>СВЦЭМ!$D$12+'СЕТ СН'!$F$10-'СЕТ СН'!$H$20</f>
        <v>-965444.67989852256</v>
      </c>
      <c r="S155" s="132"/>
      <c r="T155" s="131">
        <f>СВЦЭМ!$D$12+'СЕТ СН'!$F$10-'СЕТ СН'!$I$20</f>
        <v>-1002455.1898985226</v>
      </c>
      <c r="U155" s="132"/>
      <c r="V155" s="41"/>
      <c r="W155" s="41"/>
      <c r="X155" s="41"/>
      <c r="Y155" s="41"/>
    </row>
    <row r="156" spans="1:26" x14ac:dyDescent="0.25">
      <c r="A156" s="134"/>
      <c r="B156" s="134"/>
      <c r="C156" s="134"/>
      <c r="D156" s="134"/>
      <c r="E156" s="134"/>
      <c r="F156" s="135"/>
      <c r="G156" s="135"/>
      <c r="H156" s="135"/>
      <c r="I156" s="135"/>
      <c r="J156" s="135"/>
      <c r="K156" s="135"/>
      <c r="L156" s="135"/>
      <c r="M156" s="135"/>
    </row>
    <row r="157" spans="1:26" ht="15.75" x14ac:dyDescent="0.25">
      <c r="A157" s="137" t="s">
        <v>78</v>
      </c>
      <c r="B157" s="138"/>
      <c r="C157" s="138"/>
      <c r="D157" s="138"/>
      <c r="E157" s="138"/>
      <c r="F157" s="138"/>
      <c r="G157" s="138"/>
      <c r="H157" s="138"/>
      <c r="I157" s="138"/>
      <c r="J157" s="138"/>
      <c r="K157" s="138"/>
      <c r="L157" s="138"/>
      <c r="M157" s="139"/>
      <c r="N157" s="129" t="s">
        <v>29</v>
      </c>
      <c r="O157" s="129"/>
      <c r="P157" s="129"/>
      <c r="Q157" s="129"/>
      <c r="R157" s="129"/>
      <c r="S157" s="129"/>
      <c r="T157" s="129"/>
      <c r="U157" s="129"/>
    </row>
    <row r="158" spans="1:26" ht="15.75" x14ac:dyDescent="0.25">
      <c r="A158" s="140"/>
      <c r="B158" s="141"/>
      <c r="C158" s="141"/>
      <c r="D158" s="141"/>
      <c r="E158" s="141"/>
      <c r="F158" s="141"/>
      <c r="G158" s="141"/>
      <c r="H158" s="141"/>
      <c r="I158" s="141"/>
      <c r="J158" s="141"/>
      <c r="K158" s="141"/>
      <c r="L158" s="141"/>
      <c r="M158" s="142"/>
      <c r="N158" s="130" t="s">
        <v>0</v>
      </c>
      <c r="O158" s="130"/>
      <c r="P158" s="130" t="s">
        <v>1</v>
      </c>
      <c r="Q158" s="130"/>
      <c r="R158" s="130" t="s">
        <v>2</v>
      </c>
      <c r="S158" s="130"/>
      <c r="T158" s="130" t="s">
        <v>3</v>
      </c>
      <c r="U158" s="130"/>
    </row>
    <row r="159" spans="1:26" ht="15.75" x14ac:dyDescent="0.25">
      <c r="A159" s="143"/>
      <c r="B159" s="144"/>
      <c r="C159" s="144"/>
      <c r="D159" s="144"/>
      <c r="E159" s="144"/>
      <c r="F159" s="144"/>
      <c r="G159" s="144"/>
      <c r="H159" s="144"/>
      <c r="I159" s="144"/>
      <c r="J159" s="144"/>
      <c r="K159" s="144"/>
      <c r="L159" s="144"/>
      <c r="M159" s="145"/>
      <c r="N159" s="136">
        <f>'СЕТ СН'!$F$7</f>
        <v>1548395.65</v>
      </c>
      <c r="O159" s="136"/>
      <c r="P159" s="136">
        <f>'СЕТ СН'!$G$7</f>
        <v>254072.38</v>
      </c>
      <c r="Q159" s="136"/>
      <c r="R159" s="136">
        <f>'СЕТ СН'!$H$7</f>
        <v>1469777.75</v>
      </c>
      <c r="S159" s="136"/>
      <c r="T159" s="136">
        <f>'СЕТ СН'!$I$7</f>
        <v>1217417.1100000001</v>
      </c>
      <c r="U159" s="136"/>
    </row>
  </sheetData>
  <sheetProtection password="FD97"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B130" zoomScale="80" zoomScaleNormal="80" zoomScaleSheetLayoutView="80" workbookViewId="0">
      <selection activeCell="H145" sqref="H145"/>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декабре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16" t="s">
        <v>40</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2.25" customHeight="1" x14ac:dyDescent="0.2">
      <c r="A4" s="116" t="s">
        <v>10</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01.12.2017</v>
      </c>
      <c r="B12" s="37">
        <f>SUMIFS(СВЦЭМ!$D$34:$D$777,СВЦЭМ!$A$34:$A$777,$A12,СВЦЭМ!$B$34:$B$777,B$11)+'СЕТ СН'!$F$11+СВЦЭМ!$D$10+'СЕТ СН'!$F$5-'СЕТ СН'!$F$21</f>
        <v>4224.8994870400002</v>
      </c>
      <c r="C12" s="37">
        <f>SUMIFS(СВЦЭМ!$D$34:$D$777,СВЦЭМ!$A$34:$A$777,$A12,СВЦЭМ!$B$34:$B$777,C$11)+'СЕТ СН'!$F$11+СВЦЭМ!$D$10+'СЕТ СН'!$F$5-'СЕТ СН'!$F$21</f>
        <v>4290.0707333700002</v>
      </c>
      <c r="D12" s="37">
        <f>SUMIFS(СВЦЭМ!$D$34:$D$777,СВЦЭМ!$A$34:$A$777,$A12,СВЦЭМ!$B$34:$B$777,D$11)+'СЕТ СН'!$F$11+СВЦЭМ!$D$10+'СЕТ СН'!$F$5-'СЕТ СН'!$F$21</f>
        <v>4288.20344656</v>
      </c>
      <c r="E12" s="37">
        <f>SUMIFS(СВЦЭМ!$D$34:$D$777,СВЦЭМ!$A$34:$A$777,$A12,СВЦЭМ!$B$34:$B$777,E$11)+'СЕТ СН'!$F$11+СВЦЭМ!$D$10+'СЕТ СН'!$F$5-'СЕТ СН'!$F$21</f>
        <v>4299.8995148700005</v>
      </c>
      <c r="F12" s="37">
        <f>SUMIFS(СВЦЭМ!$D$34:$D$777,СВЦЭМ!$A$34:$A$777,$A12,СВЦЭМ!$B$34:$B$777,F$11)+'СЕТ СН'!$F$11+СВЦЭМ!$D$10+'СЕТ СН'!$F$5-'СЕТ СН'!$F$21</f>
        <v>4305.9598968</v>
      </c>
      <c r="G12" s="37">
        <f>SUMIFS(СВЦЭМ!$D$34:$D$777,СВЦЭМ!$A$34:$A$777,$A12,СВЦЭМ!$B$34:$B$777,G$11)+'СЕТ СН'!$F$11+СВЦЭМ!$D$10+'СЕТ СН'!$F$5-'СЕТ СН'!$F$21</f>
        <v>4284.8780234200003</v>
      </c>
      <c r="H12" s="37">
        <f>SUMIFS(СВЦЭМ!$D$34:$D$777,СВЦЭМ!$A$34:$A$777,$A12,СВЦЭМ!$B$34:$B$777,H$11)+'СЕТ СН'!$F$11+СВЦЭМ!$D$10+'СЕТ СН'!$F$5-'СЕТ СН'!$F$21</f>
        <v>4214.7574890200003</v>
      </c>
      <c r="I12" s="37">
        <f>SUMIFS(СВЦЭМ!$D$34:$D$777,СВЦЭМ!$A$34:$A$777,$A12,СВЦЭМ!$B$34:$B$777,I$11)+'СЕТ СН'!$F$11+СВЦЭМ!$D$10+'СЕТ СН'!$F$5-'СЕТ СН'!$F$21</f>
        <v>4131.7577687000003</v>
      </c>
      <c r="J12" s="37">
        <f>SUMIFS(СВЦЭМ!$D$34:$D$777,СВЦЭМ!$A$34:$A$777,$A12,СВЦЭМ!$B$34:$B$777,J$11)+'СЕТ СН'!$F$11+СВЦЭМ!$D$10+'СЕТ СН'!$F$5-'СЕТ СН'!$F$21</f>
        <v>4070.9599298499998</v>
      </c>
      <c r="K12" s="37">
        <f>SUMIFS(СВЦЭМ!$D$34:$D$777,СВЦЭМ!$A$34:$A$777,$A12,СВЦЭМ!$B$34:$B$777,K$11)+'СЕТ СН'!$F$11+СВЦЭМ!$D$10+'СЕТ СН'!$F$5-'СЕТ СН'!$F$21</f>
        <v>4016.4292865000007</v>
      </c>
      <c r="L12" s="37">
        <f>SUMIFS(СВЦЭМ!$D$34:$D$777,СВЦЭМ!$A$34:$A$777,$A12,СВЦЭМ!$B$34:$B$777,L$11)+'СЕТ СН'!$F$11+СВЦЭМ!$D$10+'СЕТ СН'!$F$5-'СЕТ СН'!$F$21</f>
        <v>3972.1303633500002</v>
      </c>
      <c r="M12" s="37">
        <f>SUMIFS(СВЦЭМ!$D$34:$D$777,СВЦЭМ!$A$34:$A$777,$A12,СВЦЭМ!$B$34:$B$777,M$11)+'СЕТ СН'!$F$11+СВЦЭМ!$D$10+'СЕТ СН'!$F$5-'СЕТ СН'!$F$21</f>
        <v>3965.7319814700004</v>
      </c>
      <c r="N12" s="37">
        <f>SUMIFS(СВЦЭМ!$D$34:$D$777,СВЦЭМ!$A$34:$A$777,$A12,СВЦЭМ!$B$34:$B$777,N$11)+'СЕТ СН'!$F$11+СВЦЭМ!$D$10+'СЕТ СН'!$F$5-'СЕТ СН'!$F$21</f>
        <v>3992.2103276100006</v>
      </c>
      <c r="O12" s="37">
        <f>SUMIFS(СВЦЭМ!$D$34:$D$777,СВЦЭМ!$A$34:$A$777,$A12,СВЦЭМ!$B$34:$B$777,O$11)+'СЕТ СН'!$F$11+СВЦЭМ!$D$10+'СЕТ СН'!$F$5-'СЕТ СН'!$F$21</f>
        <v>3998.2868103199999</v>
      </c>
      <c r="P12" s="37">
        <f>SUMIFS(СВЦЭМ!$D$34:$D$777,СВЦЭМ!$A$34:$A$777,$A12,СВЦЭМ!$B$34:$B$777,P$11)+'СЕТ СН'!$F$11+СВЦЭМ!$D$10+'СЕТ СН'!$F$5-'СЕТ СН'!$F$21</f>
        <v>4003.2504183600004</v>
      </c>
      <c r="Q12" s="37">
        <f>SUMIFS(СВЦЭМ!$D$34:$D$777,СВЦЭМ!$A$34:$A$777,$A12,СВЦЭМ!$B$34:$B$777,Q$11)+'СЕТ СН'!$F$11+СВЦЭМ!$D$10+'СЕТ СН'!$F$5-'СЕТ СН'!$F$21</f>
        <v>4005.6230559100004</v>
      </c>
      <c r="R12" s="37">
        <f>SUMIFS(СВЦЭМ!$D$34:$D$777,СВЦЭМ!$A$34:$A$777,$A12,СВЦЭМ!$B$34:$B$777,R$11)+'СЕТ СН'!$F$11+СВЦЭМ!$D$10+'СЕТ СН'!$F$5-'СЕТ СН'!$F$21</f>
        <v>4012.1670442100003</v>
      </c>
      <c r="S12" s="37">
        <f>SUMIFS(СВЦЭМ!$D$34:$D$777,СВЦЭМ!$A$34:$A$777,$A12,СВЦЭМ!$B$34:$B$777,S$11)+'СЕТ СН'!$F$11+СВЦЭМ!$D$10+'СЕТ СН'!$F$5-'СЕТ СН'!$F$21</f>
        <v>3981.5227462000003</v>
      </c>
      <c r="T12" s="37">
        <f>SUMIFS(СВЦЭМ!$D$34:$D$777,СВЦЭМ!$A$34:$A$777,$A12,СВЦЭМ!$B$34:$B$777,T$11)+'СЕТ СН'!$F$11+СВЦЭМ!$D$10+'СЕТ СН'!$F$5-'СЕТ СН'!$F$21</f>
        <v>3945.4326410499998</v>
      </c>
      <c r="U12" s="37">
        <f>SUMIFS(СВЦЭМ!$D$34:$D$777,СВЦЭМ!$A$34:$A$777,$A12,СВЦЭМ!$B$34:$B$777,U$11)+'СЕТ СН'!$F$11+СВЦЭМ!$D$10+'СЕТ СН'!$F$5-'СЕТ СН'!$F$21</f>
        <v>3947.3266313800004</v>
      </c>
      <c r="V12" s="37">
        <f>SUMIFS(СВЦЭМ!$D$34:$D$777,СВЦЭМ!$A$34:$A$777,$A12,СВЦЭМ!$B$34:$B$777,V$11)+'СЕТ СН'!$F$11+СВЦЭМ!$D$10+'СЕТ СН'!$F$5-'СЕТ СН'!$F$21</f>
        <v>3956.5880528800008</v>
      </c>
      <c r="W12" s="37">
        <f>SUMIFS(СВЦЭМ!$D$34:$D$777,СВЦЭМ!$A$34:$A$777,$A12,СВЦЭМ!$B$34:$B$777,W$11)+'СЕТ СН'!$F$11+СВЦЭМ!$D$10+'СЕТ СН'!$F$5-'СЕТ СН'!$F$21</f>
        <v>4037.0153845599998</v>
      </c>
      <c r="X12" s="37">
        <f>SUMIFS(СВЦЭМ!$D$34:$D$777,СВЦЭМ!$A$34:$A$777,$A12,СВЦЭМ!$B$34:$B$777,X$11)+'СЕТ СН'!$F$11+СВЦЭМ!$D$10+'СЕТ СН'!$F$5-'СЕТ СН'!$F$21</f>
        <v>4109.0071320700008</v>
      </c>
      <c r="Y12" s="37">
        <f>SUMIFS(СВЦЭМ!$D$34:$D$777,СВЦЭМ!$A$34:$A$777,$A12,СВЦЭМ!$B$34:$B$777,Y$11)+'СЕТ СН'!$F$11+СВЦЭМ!$D$10+'СЕТ СН'!$F$5-'СЕТ СН'!$F$21</f>
        <v>4182.1856191100005</v>
      </c>
      <c r="AA12" s="46"/>
    </row>
    <row r="13" spans="1:27" ht="15.75" x14ac:dyDescent="0.2">
      <c r="A13" s="36">
        <f>A12+1</f>
        <v>43071</v>
      </c>
      <c r="B13" s="37">
        <f>SUMIFS(СВЦЭМ!$D$34:$D$777,СВЦЭМ!$A$34:$A$777,$A13,СВЦЭМ!$B$34:$B$777,B$11)+'СЕТ СН'!$F$11+СВЦЭМ!$D$10+'СЕТ СН'!$F$5-'СЕТ СН'!$F$21</f>
        <v>4221.9821681100002</v>
      </c>
      <c r="C13" s="37">
        <f>SUMIFS(СВЦЭМ!$D$34:$D$777,СВЦЭМ!$A$34:$A$777,$A13,СВЦЭМ!$B$34:$B$777,C$11)+'СЕТ СН'!$F$11+СВЦЭМ!$D$10+'СЕТ СН'!$F$5-'СЕТ СН'!$F$21</f>
        <v>4309.2519774100001</v>
      </c>
      <c r="D13" s="37">
        <f>SUMIFS(СВЦЭМ!$D$34:$D$777,СВЦЭМ!$A$34:$A$777,$A13,СВЦЭМ!$B$34:$B$777,D$11)+'СЕТ СН'!$F$11+СВЦЭМ!$D$10+'СЕТ СН'!$F$5-'СЕТ СН'!$F$21</f>
        <v>4313.4464292499997</v>
      </c>
      <c r="E13" s="37">
        <f>SUMIFS(СВЦЭМ!$D$34:$D$777,СВЦЭМ!$A$34:$A$777,$A13,СВЦЭМ!$B$34:$B$777,E$11)+'СЕТ СН'!$F$11+СВЦЭМ!$D$10+'СЕТ СН'!$F$5-'СЕТ СН'!$F$21</f>
        <v>4311.1842562800002</v>
      </c>
      <c r="F13" s="37">
        <f>SUMIFS(СВЦЭМ!$D$34:$D$777,СВЦЭМ!$A$34:$A$777,$A13,СВЦЭМ!$B$34:$B$777,F$11)+'СЕТ СН'!$F$11+СВЦЭМ!$D$10+'СЕТ СН'!$F$5-'СЕТ СН'!$F$21</f>
        <v>4311.9134786100003</v>
      </c>
      <c r="G13" s="37">
        <f>SUMIFS(СВЦЭМ!$D$34:$D$777,СВЦЭМ!$A$34:$A$777,$A13,СВЦЭМ!$B$34:$B$777,G$11)+'СЕТ СН'!$F$11+СВЦЭМ!$D$10+'СЕТ СН'!$F$5-'СЕТ СН'!$F$21</f>
        <v>4313.26678481</v>
      </c>
      <c r="H13" s="37">
        <f>SUMIFS(СВЦЭМ!$D$34:$D$777,СВЦЭМ!$A$34:$A$777,$A13,СВЦЭМ!$B$34:$B$777,H$11)+'СЕТ СН'!$F$11+СВЦЭМ!$D$10+'СЕТ СН'!$F$5-'СЕТ СН'!$F$21</f>
        <v>4306.1688022300004</v>
      </c>
      <c r="I13" s="37">
        <f>SUMIFS(СВЦЭМ!$D$34:$D$777,СВЦЭМ!$A$34:$A$777,$A13,СВЦЭМ!$B$34:$B$777,I$11)+'СЕТ СН'!$F$11+СВЦЭМ!$D$10+'СЕТ СН'!$F$5-'СЕТ СН'!$F$21</f>
        <v>4214.40169384</v>
      </c>
      <c r="J13" s="37">
        <f>SUMIFS(СВЦЭМ!$D$34:$D$777,СВЦЭМ!$A$34:$A$777,$A13,СВЦЭМ!$B$34:$B$777,J$11)+'СЕТ СН'!$F$11+СВЦЭМ!$D$10+'СЕТ СН'!$F$5-'СЕТ СН'!$F$21</f>
        <v>4124.1337003400004</v>
      </c>
      <c r="K13" s="37">
        <f>SUMIFS(СВЦЭМ!$D$34:$D$777,СВЦЭМ!$A$34:$A$777,$A13,СВЦЭМ!$B$34:$B$777,K$11)+'СЕТ СН'!$F$11+СВЦЭМ!$D$10+'СЕТ СН'!$F$5-'СЕТ СН'!$F$21</f>
        <v>4075.5695793900004</v>
      </c>
      <c r="L13" s="37">
        <f>SUMIFS(СВЦЭМ!$D$34:$D$777,СВЦЭМ!$A$34:$A$777,$A13,СВЦЭМ!$B$34:$B$777,L$11)+'СЕТ СН'!$F$11+СВЦЭМ!$D$10+'СЕТ СН'!$F$5-'СЕТ СН'!$F$21</f>
        <v>3956.5448546500002</v>
      </c>
      <c r="M13" s="37">
        <f>SUMIFS(СВЦЭМ!$D$34:$D$777,СВЦЭМ!$A$34:$A$777,$A13,СВЦЭМ!$B$34:$B$777,M$11)+'СЕТ СН'!$F$11+СВЦЭМ!$D$10+'СЕТ СН'!$F$5-'СЕТ СН'!$F$21</f>
        <v>3941.8269305100002</v>
      </c>
      <c r="N13" s="37">
        <f>SUMIFS(СВЦЭМ!$D$34:$D$777,СВЦЭМ!$A$34:$A$777,$A13,СВЦЭМ!$B$34:$B$777,N$11)+'СЕТ СН'!$F$11+СВЦЭМ!$D$10+'СЕТ СН'!$F$5-'СЕТ СН'!$F$21</f>
        <v>3936.0365807899998</v>
      </c>
      <c r="O13" s="37">
        <f>SUMIFS(СВЦЭМ!$D$34:$D$777,СВЦЭМ!$A$34:$A$777,$A13,СВЦЭМ!$B$34:$B$777,O$11)+'СЕТ СН'!$F$11+СВЦЭМ!$D$10+'СЕТ СН'!$F$5-'СЕТ СН'!$F$21</f>
        <v>3928.3923296100002</v>
      </c>
      <c r="P13" s="37">
        <f>SUMIFS(СВЦЭМ!$D$34:$D$777,СВЦЭМ!$A$34:$A$777,$A13,СВЦЭМ!$B$34:$B$777,P$11)+'СЕТ СН'!$F$11+СВЦЭМ!$D$10+'СЕТ СН'!$F$5-'СЕТ СН'!$F$21</f>
        <v>3920.0605617500005</v>
      </c>
      <c r="Q13" s="37">
        <f>SUMIFS(СВЦЭМ!$D$34:$D$777,СВЦЭМ!$A$34:$A$777,$A13,СВЦЭМ!$B$34:$B$777,Q$11)+'СЕТ СН'!$F$11+СВЦЭМ!$D$10+'СЕТ СН'!$F$5-'СЕТ СН'!$F$21</f>
        <v>3923.852167</v>
      </c>
      <c r="R13" s="37">
        <f>SUMIFS(СВЦЭМ!$D$34:$D$777,СВЦЭМ!$A$34:$A$777,$A13,СВЦЭМ!$B$34:$B$777,R$11)+'СЕТ СН'!$F$11+СВЦЭМ!$D$10+'СЕТ СН'!$F$5-'СЕТ СН'!$F$21</f>
        <v>3928.0249449200001</v>
      </c>
      <c r="S13" s="37">
        <f>SUMIFS(СВЦЭМ!$D$34:$D$777,СВЦЭМ!$A$34:$A$777,$A13,СВЦЭМ!$B$34:$B$777,S$11)+'СЕТ СН'!$F$11+СВЦЭМ!$D$10+'СЕТ СН'!$F$5-'СЕТ СН'!$F$21</f>
        <v>3947.7384794700001</v>
      </c>
      <c r="T13" s="37">
        <f>SUMIFS(СВЦЭМ!$D$34:$D$777,СВЦЭМ!$A$34:$A$777,$A13,СВЦЭМ!$B$34:$B$777,T$11)+'СЕТ СН'!$F$11+СВЦЭМ!$D$10+'СЕТ СН'!$F$5-'СЕТ СН'!$F$21</f>
        <v>3984.68698434</v>
      </c>
      <c r="U13" s="37">
        <f>SUMIFS(СВЦЭМ!$D$34:$D$777,СВЦЭМ!$A$34:$A$777,$A13,СВЦЭМ!$B$34:$B$777,U$11)+'СЕТ СН'!$F$11+СВЦЭМ!$D$10+'СЕТ СН'!$F$5-'СЕТ СН'!$F$21</f>
        <v>4025.50986199</v>
      </c>
      <c r="V13" s="37">
        <f>SUMIFS(СВЦЭМ!$D$34:$D$777,СВЦЭМ!$A$34:$A$777,$A13,СВЦЭМ!$B$34:$B$777,V$11)+'СЕТ СН'!$F$11+СВЦЭМ!$D$10+'СЕТ СН'!$F$5-'СЕТ СН'!$F$21</f>
        <v>4027.3566417300008</v>
      </c>
      <c r="W13" s="37">
        <f>SUMIFS(СВЦЭМ!$D$34:$D$777,СВЦЭМ!$A$34:$A$777,$A13,СВЦЭМ!$B$34:$B$777,W$11)+'СЕТ СН'!$F$11+СВЦЭМ!$D$10+'СЕТ СН'!$F$5-'СЕТ СН'!$F$21</f>
        <v>4062.11249073</v>
      </c>
      <c r="X13" s="37">
        <f>SUMIFS(СВЦЭМ!$D$34:$D$777,СВЦЭМ!$A$34:$A$777,$A13,СВЦЭМ!$B$34:$B$777,X$11)+'СЕТ СН'!$F$11+СВЦЭМ!$D$10+'СЕТ СН'!$F$5-'СЕТ СН'!$F$21</f>
        <v>4128.8663144300008</v>
      </c>
      <c r="Y13" s="37">
        <f>SUMIFS(СВЦЭМ!$D$34:$D$777,СВЦЭМ!$A$34:$A$777,$A13,СВЦЭМ!$B$34:$B$777,Y$11)+'СЕТ СН'!$F$11+СВЦЭМ!$D$10+'СЕТ СН'!$F$5-'СЕТ СН'!$F$21</f>
        <v>4169.0548194000003</v>
      </c>
    </row>
    <row r="14" spans="1:27" ht="15.75" x14ac:dyDescent="0.2">
      <c r="A14" s="36">
        <f t="shared" ref="A14:A42" si="0">A13+1</f>
        <v>43072</v>
      </c>
      <c r="B14" s="37">
        <f>SUMIFS(СВЦЭМ!$D$34:$D$777,СВЦЭМ!$A$34:$A$777,$A14,СВЦЭМ!$B$34:$B$777,B$11)+'СЕТ СН'!$F$11+СВЦЭМ!$D$10+'СЕТ СН'!$F$5-'СЕТ СН'!$F$21</f>
        <v>4225.55981342</v>
      </c>
      <c r="C14" s="37">
        <f>SUMIFS(СВЦЭМ!$D$34:$D$777,СВЦЭМ!$A$34:$A$777,$A14,СВЦЭМ!$B$34:$B$777,C$11)+'СЕТ СН'!$F$11+СВЦЭМ!$D$10+'СЕТ СН'!$F$5-'СЕТ СН'!$F$21</f>
        <v>4311.7662042700003</v>
      </c>
      <c r="D14" s="37">
        <f>SUMIFS(СВЦЭМ!$D$34:$D$777,СВЦЭМ!$A$34:$A$777,$A14,СВЦЭМ!$B$34:$B$777,D$11)+'СЕТ СН'!$F$11+СВЦЭМ!$D$10+'СЕТ СН'!$F$5-'СЕТ СН'!$F$21</f>
        <v>4316.3451905800002</v>
      </c>
      <c r="E14" s="37">
        <f>SUMIFS(СВЦЭМ!$D$34:$D$777,СВЦЭМ!$A$34:$A$777,$A14,СВЦЭМ!$B$34:$B$777,E$11)+'СЕТ СН'!$F$11+СВЦЭМ!$D$10+'СЕТ СН'!$F$5-'СЕТ СН'!$F$21</f>
        <v>4313.6887644500002</v>
      </c>
      <c r="F14" s="37">
        <f>SUMIFS(СВЦЭМ!$D$34:$D$777,СВЦЭМ!$A$34:$A$777,$A14,СВЦЭМ!$B$34:$B$777,F$11)+'СЕТ СН'!$F$11+СВЦЭМ!$D$10+'СЕТ СН'!$F$5-'СЕТ СН'!$F$21</f>
        <v>4311.6878087599998</v>
      </c>
      <c r="G14" s="37">
        <f>SUMIFS(СВЦЭМ!$D$34:$D$777,СВЦЭМ!$A$34:$A$777,$A14,СВЦЭМ!$B$34:$B$777,G$11)+'СЕТ СН'!$F$11+СВЦЭМ!$D$10+'СЕТ СН'!$F$5-'СЕТ СН'!$F$21</f>
        <v>4314.5828972100007</v>
      </c>
      <c r="H14" s="37">
        <f>SUMIFS(СВЦЭМ!$D$34:$D$777,СВЦЭМ!$A$34:$A$777,$A14,СВЦЭМ!$B$34:$B$777,H$11)+'СЕТ СН'!$F$11+СВЦЭМ!$D$10+'СЕТ СН'!$F$5-'СЕТ СН'!$F$21</f>
        <v>4305.7625731300004</v>
      </c>
      <c r="I14" s="37">
        <f>SUMIFS(СВЦЭМ!$D$34:$D$777,СВЦЭМ!$A$34:$A$777,$A14,СВЦЭМ!$B$34:$B$777,I$11)+'СЕТ СН'!$F$11+СВЦЭМ!$D$10+'СЕТ СН'!$F$5-'СЕТ СН'!$F$21</f>
        <v>4209.7359999400005</v>
      </c>
      <c r="J14" s="37">
        <f>SUMIFS(СВЦЭМ!$D$34:$D$777,СВЦЭМ!$A$34:$A$777,$A14,СВЦЭМ!$B$34:$B$777,J$11)+'СЕТ СН'!$F$11+СВЦЭМ!$D$10+'СЕТ СН'!$F$5-'СЕТ СН'!$F$21</f>
        <v>4118.3151609900005</v>
      </c>
      <c r="K14" s="37">
        <f>SUMIFS(СВЦЭМ!$D$34:$D$777,СВЦЭМ!$A$34:$A$777,$A14,СВЦЭМ!$B$34:$B$777,K$11)+'СЕТ СН'!$F$11+СВЦЭМ!$D$10+'СЕТ СН'!$F$5-'СЕТ СН'!$F$21</f>
        <v>4038.1594290200001</v>
      </c>
      <c r="L14" s="37">
        <f>SUMIFS(СВЦЭМ!$D$34:$D$777,СВЦЭМ!$A$34:$A$777,$A14,СВЦЭМ!$B$34:$B$777,L$11)+'СЕТ СН'!$F$11+СВЦЭМ!$D$10+'СЕТ СН'!$F$5-'СЕТ СН'!$F$21</f>
        <v>3954.6471283299998</v>
      </c>
      <c r="M14" s="37">
        <f>SUMIFS(СВЦЭМ!$D$34:$D$777,СВЦЭМ!$A$34:$A$777,$A14,СВЦЭМ!$B$34:$B$777,M$11)+'СЕТ СН'!$F$11+СВЦЭМ!$D$10+'СЕТ СН'!$F$5-'СЕТ СН'!$F$21</f>
        <v>3943.8894161500002</v>
      </c>
      <c r="N14" s="37">
        <f>SUMIFS(СВЦЭМ!$D$34:$D$777,СВЦЭМ!$A$34:$A$777,$A14,СВЦЭМ!$B$34:$B$777,N$11)+'СЕТ СН'!$F$11+СВЦЭМ!$D$10+'СЕТ СН'!$F$5-'СЕТ СН'!$F$21</f>
        <v>3935.9455453299997</v>
      </c>
      <c r="O14" s="37">
        <f>SUMIFS(СВЦЭМ!$D$34:$D$777,СВЦЭМ!$A$34:$A$777,$A14,СВЦЭМ!$B$34:$B$777,O$11)+'СЕТ СН'!$F$11+СВЦЭМ!$D$10+'СЕТ СН'!$F$5-'СЕТ СН'!$F$21</f>
        <v>3934.3008245600004</v>
      </c>
      <c r="P14" s="37">
        <f>SUMIFS(СВЦЭМ!$D$34:$D$777,СВЦЭМ!$A$34:$A$777,$A14,СВЦЭМ!$B$34:$B$777,P$11)+'СЕТ СН'!$F$11+СВЦЭМ!$D$10+'СЕТ СН'!$F$5-'СЕТ СН'!$F$21</f>
        <v>3930.2718261200007</v>
      </c>
      <c r="Q14" s="37">
        <f>SUMIFS(СВЦЭМ!$D$34:$D$777,СВЦЭМ!$A$34:$A$777,$A14,СВЦЭМ!$B$34:$B$777,Q$11)+'СЕТ СН'!$F$11+СВЦЭМ!$D$10+'СЕТ СН'!$F$5-'СЕТ СН'!$F$21</f>
        <v>3929.2589110999998</v>
      </c>
      <c r="R14" s="37">
        <f>SUMIFS(СВЦЭМ!$D$34:$D$777,СВЦЭМ!$A$34:$A$777,$A14,СВЦЭМ!$B$34:$B$777,R$11)+'СЕТ СН'!$F$11+СВЦЭМ!$D$10+'СЕТ СН'!$F$5-'СЕТ СН'!$F$21</f>
        <v>3931.07678003</v>
      </c>
      <c r="S14" s="37">
        <f>SUMIFS(СВЦЭМ!$D$34:$D$777,СВЦЭМ!$A$34:$A$777,$A14,СВЦЭМ!$B$34:$B$777,S$11)+'СЕТ СН'!$F$11+СВЦЭМ!$D$10+'СЕТ СН'!$F$5-'СЕТ СН'!$F$21</f>
        <v>3951.4448305200003</v>
      </c>
      <c r="T14" s="37">
        <f>SUMIFS(СВЦЭМ!$D$34:$D$777,СВЦЭМ!$A$34:$A$777,$A14,СВЦЭМ!$B$34:$B$777,T$11)+'СЕТ СН'!$F$11+СВЦЭМ!$D$10+'СЕТ СН'!$F$5-'СЕТ СН'!$F$21</f>
        <v>4004.96662818</v>
      </c>
      <c r="U14" s="37">
        <f>SUMIFS(СВЦЭМ!$D$34:$D$777,СВЦЭМ!$A$34:$A$777,$A14,СВЦЭМ!$B$34:$B$777,U$11)+'СЕТ СН'!$F$11+СВЦЭМ!$D$10+'СЕТ СН'!$F$5-'СЕТ СН'!$F$21</f>
        <v>4073.1593508900005</v>
      </c>
      <c r="V14" s="37">
        <f>SUMIFS(СВЦЭМ!$D$34:$D$777,СВЦЭМ!$A$34:$A$777,$A14,СВЦЭМ!$B$34:$B$777,V$11)+'СЕТ СН'!$F$11+СВЦЭМ!$D$10+'СЕТ СН'!$F$5-'СЕТ СН'!$F$21</f>
        <v>4044.6733423100004</v>
      </c>
      <c r="W14" s="37">
        <f>SUMIFS(СВЦЭМ!$D$34:$D$777,СВЦЭМ!$A$34:$A$777,$A14,СВЦЭМ!$B$34:$B$777,W$11)+'СЕТ СН'!$F$11+СВЦЭМ!$D$10+'СЕТ СН'!$F$5-'СЕТ СН'!$F$21</f>
        <v>4069.5616548500002</v>
      </c>
      <c r="X14" s="37">
        <f>SUMIFS(СВЦЭМ!$D$34:$D$777,СВЦЭМ!$A$34:$A$777,$A14,СВЦЭМ!$B$34:$B$777,X$11)+'СЕТ СН'!$F$11+СВЦЭМ!$D$10+'СЕТ СН'!$F$5-'СЕТ СН'!$F$21</f>
        <v>4136.3407481600007</v>
      </c>
      <c r="Y14" s="37">
        <f>SUMIFS(СВЦЭМ!$D$34:$D$777,СВЦЭМ!$A$34:$A$777,$A14,СВЦЭМ!$B$34:$B$777,Y$11)+'СЕТ СН'!$F$11+СВЦЭМ!$D$10+'СЕТ СН'!$F$5-'СЕТ СН'!$F$21</f>
        <v>4179.3405188000006</v>
      </c>
    </row>
    <row r="15" spans="1:27" ht="15.75" x14ac:dyDescent="0.2">
      <c r="A15" s="36">
        <f t="shared" si="0"/>
        <v>43073</v>
      </c>
      <c r="B15" s="37">
        <f>SUMIFS(СВЦЭМ!$D$34:$D$777,СВЦЭМ!$A$34:$A$777,$A15,СВЦЭМ!$B$34:$B$777,B$11)+'СЕТ СН'!$F$11+СВЦЭМ!$D$10+'СЕТ СН'!$F$5-'СЕТ СН'!$F$21</f>
        <v>4230.9898609900001</v>
      </c>
      <c r="C15" s="37">
        <f>SUMIFS(СВЦЭМ!$D$34:$D$777,СВЦЭМ!$A$34:$A$777,$A15,СВЦЭМ!$B$34:$B$777,C$11)+'СЕТ СН'!$F$11+СВЦЭМ!$D$10+'СЕТ СН'!$F$5-'СЕТ СН'!$F$21</f>
        <v>4263.51285603</v>
      </c>
      <c r="D15" s="37">
        <f>SUMIFS(СВЦЭМ!$D$34:$D$777,СВЦЭМ!$A$34:$A$777,$A15,СВЦЭМ!$B$34:$B$777,D$11)+'СЕТ СН'!$F$11+СВЦЭМ!$D$10+'СЕТ СН'!$F$5-'СЕТ СН'!$F$21</f>
        <v>4298.36078387</v>
      </c>
      <c r="E15" s="37">
        <f>SUMIFS(СВЦЭМ!$D$34:$D$777,СВЦЭМ!$A$34:$A$777,$A15,СВЦЭМ!$B$34:$B$777,E$11)+'СЕТ СН'!$F$11+СВЦЭМ!$D$10+'СЕТ СН'!$F$5-'СЕТ СН'!$F$21</f>
        <v>4304.7197830100004</v>
      </c>
      <c r="F15" s="37">
        <f>SUMIFS(СВЦЭМ!$D$34:$D$777,СВЦЭМ!$A$34:$A$777,$A15,СВЦЭМ!$B$34:$B$777,F$11)+'СЕТ СН'!$F$11+СВЦЭМ!$D$10+'СЕТ СН'!$F$5-'СЕТ СН'!$F$21</f>
        <v>4300.1281362700001</v>
      </c>
      <c r="G15" s="37">
        <f>SUMIFS(СВЦЭМ!$D$34:$D$777,СВЦЭМ!$A$34:$A$777,$A15,СВЦЭМ!$B$34:$B$777,G$11)+'СЕТ СН'!$F$11+СВЦЭМ!$D$10+'СЕТ СН'!$F$5-'СЕТ СН'!$F$21</f>
        <v>4289.0405344200008</v>
      </c>
      <c r="H15" s="37">
        <f>SUMIFS(СВЦЭМ!$D$34:$D$777,СВЦЭМ!$A$34:$A$777,$A15,СВЦЭМ!$B$34:$B$777,H$11)+'СЕТ СН'!$F$11+СВЦЭМ!$D$10+'СЕТ СН'!$F$5-'СЕТ СН'!$F$21</f>
        <v>4246.2697979000004</v>
      </c>
      <c r="I15" s="37">
        <f>SUMIFS(СВЦЭМ!$D$34:$D$777,СВЦЭМ!$A$34:$A$777,$A15,СВЦЭМ!$B$34:$B$777,I$11)+'СЕТ СН'!$F$11+СВЦЭМ!$D$10+'СЕТ СН'!$F$5-'СЕТ СН'!$F$21</f>
        <v>4168.3443586400008</v>
      </c>
      <c r="J15" s="37">
        <f>SUMIFS(СВЦЭМ!$D$34:$D$777,СВЦЭМ!$A$34:$A$777,$A15,СВЦЭМ!$B$34:$B$777,J$11)+'СЕТ СН'!$F$11+СВЦЭМ!$D$10+'СЕТ СН'!$F$5-'СЕТ СН'!$F$21</f>
        <v>4136.1845864300003</v>
      </c>
      <c r="K15" s="37">
        <f>SUMIFS(СВЦЭМ!$D$34:$D$777,СВЦЭМ!$A$34:$A$777,$A15,СВЦЭМ!$B$34:$B$777,K$11)+'СЕТ СН'!$F$11+СВЦЭМ!$D$10+'СЕТ СН'!$F$5-'СЕТ СН'!$F$21</f>
        <v>4031.0348979800001</v>
      </c>
      <c r="L15" s="37">
        <f>SUMIFS(СВЦЭМ!$D$34:$D$777,СВЦЭМ!$A$34:$A$777,$A15,СВЦЭМ!$B$34:$B$777,L$11)+'СЕТ СН'!$F$11+СВЦЭМ!$D$10+'СЕТ СН'!$F$5-'СЕТ СН'!$F$21</f>
        <v>3973.2948210900004</v>
      </c>
      <c r="M15" s="37">
        <f>SUMIFS(СВЦЭМ!$D$34:$D$777,СВЦЭМ!$A$34:$A$777,$A15,СВЦЭМ!$B$34:$B$777,M$11)+'СЕТ СН'!$F$11+СВЦЭМ!$D$10+'СЕТ СН'!$F$5-'СЕТ СН'!$F$21</f>
        <v>3947.6902929300004</v>
      </c>
      <c r="N15" s="37">
        <f>SUMIFS(СВЦЭМ!$D$34:$D$777,СВЦЭМ!$A$34:$A$777,$A15,СВЦЭМ!$B$34:$B$777,N$11)+'СЕТ СН'!$F$11+СВЦЭМ!$D$10+'СЕТ СН'!$F$5-'СЕТ СН'!$F$21</f>
        <v>4005.8153885400006</v>
      </c>
      <c r="O15" s="37">
        <f>SUMIFS(СВЦЭМ!$D$34:$D$777,СВЦЭМ!$A$34:$A$777,$A15,СВЦЭМ!$B$34:$B$777,O$11)+'СЕТ СН'!$F$11+СВЦЭМ!$D$10+'СЕТ СН'!$F$5-'СЕТ СН'!$F$21</f>
        <v>4012.8502945100008</v>
      </c>
      <c r="P15" s="37">
        <f>SUMIFS(СВЦЭМ!$D$34:$D$777,СВЦЭМ!$A$34:$A$777,$A15,СВЦЭМ!$B$34:$B$777,P$11)+'СЕТ СН'!$F$11+СВЦЭМ!$D$10+'СЕТ СН'!$F$5-'СЕТ СН'!$F$21</f>
        <v>4021.4130051600005</v>
      </c>
      <c r="Q15" s="37">
        <f>SUMIFS(СВЦЭМ!$D$34:$D$777,СВЦЭМ!$A$34:$A$777,$A15,СВЦЭМ!$B$34:$B$777,Q$11)+'СЕТ СН'!$F$11+СВЦЭМ!$D$10+'СЕТ СН'!$F$5-'СЕТ СН'!$F$21</f>
        <v>4022.8374884300001</v>
      </c>
      <c r="R15" s="37">
        <f>SUMIFS(СВЦЭМ!$D$34:$D$777,СВЦЭМ!$A$34:$A$777,$A15,СВЦЭМ!$B$34:$B$777,R$11)+'СЕТ СН'!$F$11+СВЦЭМ!$D$10+'СЕТ СН'!$F$5-'СЕТ СН'!$F$21</f>
        <v>4028.2476562600004</v>
      </c>
      <c r="S15" s="37">
        <f>SUMIFS(СВЦЭМ!$D$34:$D$777,СВЦЭМ!$A$34:$A$777,$A15,СВЦЭМ!$B$34:$B$777,S$11)+'СЕТ СН'!$F$11+СВЦЭМ!$D$10+'СЕТ СН'!$F$5-'СЕТ СН'!$F$21</f>
        <v>3951.7957161000004</v>
      </c>
      <c r="T15" s="37">
        <f>SUMIFS(СВЦЭМ!$D$34:$D$777,СВЦЭМ!$A$34:$A$777,$A15,СВЦЭМ!$B$34:$B$777,T$11)+'СЕТ СН'!$F$11+СВЦЭМ!$D$10+'СЕТ СН'!$F$5-'СЕТ СН'!$F$21</f>
        <v>3954.3630487999999</v>
      </c>
      <c r="U15" s="37">
        <f>SUMIFS(СВЦЭМ!$D$34:$D$777,СВЦЭМ!$A$34:$A$777,$A15,СВЦЭМ!$B$34:$B$777,U$11)+'СЕТ СН'!$F$11+СВЦЭМ!$D$10+'СЕТ СН'!$F$5-'СЕТ СН'!$F$21</f>
        <v>3938.3385782100004</v>
      </c>
      <c r="V15" s="37">
        <f>SUMIFS(СВЦЭМ!$D$34:$D$777,СВЦЭМ!$A$34:$A$777,$A15,СВЦЭМ!$B$34:$B$777,V$11)+'СЕТ СН'!$F$11+СВЦЭМ!$D$10+'СЕТ СН'!$F$5-'СЕТ СН'!$F$21</f>
        <v>3938.3497481900004</v>
      </c>
      <c r="W15" s="37">
        <f>SUMIFS(СВЦЭМ!$D$34:$D$777,СВЦЭМ!$A$34:$A$777,$A15,СВЦЭМ!$B$34:$B$777,W$11)+'СЕТ СН'!$F$11+СВЦЭМ!$D$10+'СЕТ СН'!$F$5-'СЕТ СН'!$F$21</f>
        <v>4015.20697569</v>
      </c>
      <c r="X15" s="37">
        <f>SUMIFS(СВЦЭМ!$D$34:$D$777,СВЦЭМ!$A$34:$A$777,$A15,СВЦЭМ!$B$34:$B$777,X$11)+'СЕТ СН'!$F$11+СВЦЭМ!$D$10+'СЕТ СН'!$F$5-'СЕТ СН'!$F$21</f>
        <v>4098.3300809600005</v>
      </c>
      <c r="Y15" s="37">
        <f>SUMIFS(СВЦЭМ!$D$34:$D$777,СВЦЭМ!$A$34:$A$777,$A15,СВЦЭМ!$B$34:$B$777,Y$11)+'СЕТ СН'!$F$11+СВЦЭМ!$D$10+'СЕТ СН'!$F$5-'СЕТ СН'!$F$21</f>
        <v>4150.4482130699998</v>
      </c>
    </row>
    <row r="16" spans="1:27" ht="15.75" x14ac:dyDescent="0.2">
      <c r="A16" s="36">
        <f t="shared" si="0"/>
        <v>43074</v>
      </c>
      <c r="B16" s="37">
        <f>SUMIFS(СВЦЭМ!$D$34:$D$777,СВЦЭМ!$A$34:$A$777,$A16,СВЦЭМ!$B$34:$B$777,B$11)+'СЕТ СН'!$F$11+СВЦЭМ!$D$10+'СЕТ СН'!$F$5-'СЕТ СН'!$F$21</f>
        <v>4222.7961388100002</v>
      </c>
      <c r="C16" s="37">
        <f>SUMIFS(СВЦЭМ!$D$34:$D$777,СВЦЭМ!$A$34:$A$777,$A16,СВЦЭМ!$B$34:$B$777,C$11)+'СЕТ СН'!$F$11+СВЦЭМ!$D$10+'СЕТ СН'!$F$5-'СЕТ СН'!$F$21</f>
        <v>4262.2988277200002</v>
      </c>
      <c r="D16" s="37">
        <f>SUMIFS(СВЦЭМ!$D$34:$D$777,СВЦЭМ!$A$34:$A$777,$A16,СВЦЭМ!$B$34:$B$777,D$11)+'СЕТ СН'!$F$11+СВЦЭМ!$D$10+'СЕТ СН'!$F$5-'СЕТ СН'!$F$21</f>
        <v>4306.1820210700007</v>
      </c>
      <c r="E16" s="37">
        <f>SUMIFS(СВЦЭМ!$D$34:$D$777,СВЦЭМ!$A$34:$A$777,$A16,СВЦЭМ!$B$34:$B$777,E$11)+'СЕТ СН'!$F$11+СВЦЭМ!$D$10+'СЕТ СН'!$F$5-'СЕТ СН'!$F$21</f>
        <v>4322.6239843000003</v>
      </c>
      <c r="F16" s="37">
        <f>SUMIFS(СВЦЭМ!$D$34:$D$777,СВЦЭМ!$A$34:$A$777,$A16,СВЦЭМ!$B$34:$B$777,F$11)+'СЕТ СН'!$F$11+СВЦЭМ!$D$10+'СЕТ СН'!$F$5-'СЕТ СН'!$F$21</f>
        <v>4314.0497785900006</v>
      </c>
      <c r="G16" s="37">
        <f>SUMIFS(СВЦЭМ!$D$34:$D$777,СВЦЭМ!$A$34:$A$777,$A16,СВЦЭМ!$B$34:$B$777,G$11)+'СЕТ СН'!$F$11+СВЦЭМ!$D$10+'СЕТ СН'!$F$5-'СЕТ СН'!$F$21</f>
        <v>4296.7521546000007</v>
      </c>
      <c r="H16" s="37">
        <f>SUMIFS(СВЦЭМ!$D$34:$D$777,СВЦЭМ!$A$34:$A$777,$A16,СВЦЭМ!$B$34:$B$777,H$11)+'СЕТ СН'!$F$11+СВЦЭМ!$D$10+'СЕТ СН'!$F$5-'СЕТ СН'!$F$21</f>
        <v>4224.4092281499998</v>
      </c>
      <c r="I16" s="37">
        <f>SUMIFS(СВЦЭМ!$D$34:$D$777,СВЦЭМ!$A$34:$A$777,$A16,СВЦЭМ!$B$34:$B$777,I$11)+'СЕТ СН'!$F$11+СВЦЭМ!$D$10+'СЕТ СН'!$F$5-'СЕТ СН'!$F$21</f>
        <v>4192.7211530700006</v>
      </c>
      <c r="J16" s="37">
        <f>SUMIFS(СВЦЭМ!$D$34:$D$777,СВЦЭМ!$A$34:$A$777,$A16,СВЦЭМ!$B$34:$B$777,J$11)+'СЕТ СН'!$F$11+СВЦЭМ!$D$10+'СЕТ СН'!$F$5-'СЕТ СН'!$F$21</f>
        <v>4133.2069217099997</v>
      </c>
      <c r="K16" s="37">
        <f>SUMIFS(СВЦЭМ!$D$34:$D$777,СВЦЭМ!$A$34:$A$777,$A16,СВЦЭМ!$B$34:$B$777,K$11)+'СЕТ СН'!$F$11+СВЦЭМ!$D$10+'СЕТ СН'!$F$5-'СЕТ СН'!$F$21</f>
        <v>4064.6246717700005</v>
      </c>
      <c r="L16" s="37">
        <f>SUMIFS(СВЦЭМ!$D$34:$D$777,СВЦЭМ!$A$34:$A$777,$A16,СВЦЭМ!$B$34:$B$777,L$11)+'СЕТ СН'!$F$11+СВЦЭМ!$D$10+'СЕТ СН'!$F$5-'СЕТ СН'!$F$21</f>
        <v>3999.1665487299997</v>
      </c>
      <c r="M16" s="37">
        <f>SUMIFS(СВЦЭМ!$D$34:$D$777,СВЦЭМ!$A$34:$A$777,$A16,СВЦЭМ!$B$34:$B$777,M$11)+'СЕТ СН'!$F$11+СВЦЭМ!$D$10+'СЕТ СН'!$F$5-'СЕТ СН'!$F$21</f>
        <v>3984.5752164799997</v>
      </c>
      <c r="N16" s="37">
        <f>SUMIFS(СВЦЭМ!$D$34:$D$777,СВЦЭМ!$A$34:$A$777,$A16,СВЦЭМ!$B$34:$B$777,N$11)+'СЕТ СН'!$F$11+СВЦЭМ!$D$10+'СЕТ СН'!$F$5-'СЕТ СН'!$F$21</f>
        <v>3999.1212921700007</v>
      </c>
      <c r="O16" s="37">
        <f>SUMIFS(СВЦЭМ!$D$34:$D$777,СВЦЭМ!$A$34:$A$777,$A16,СВЦЭМ!$B$34:$B$777,O$11)+'СЕТ СН'!$F$11+СВЦЭМ!$D$10+'СЕТ СН'!$F$5-'СЕТ СН'!$F$21</f>
        <v>4008.3703243800001</v>
      </c>
      <c r="P16" s="37">
        <f>SUMIFS(СВЦЭМ!$D$34:$D$777,СВЦЭМ!$A$34:$A$777,$A16,СВЦЭМ!$B$34:$B$777,P$11)+'СЕТ СН'!$F$11+СВЦЭМ!$D$10+'СЕТ СН'!$F$5-'СЕТ СН'!$F$21</f>
        <v>4016.4110511600002</v>
      </c>
      <c r="Q16" s="37">
        <f>SUMIFS(СВЦЭМ!$D$34:$D$777,СВЦЭМ!$A$34:$A$777,$A16,СВЦЭМ!$B$34:$B$777,Q$11)+'СЕТ СН'!$F$11+СВЦЭМ!$D$10+'СЕТ СН'!$F$5-'СЕТ СН'!$F$21</f>
        <v>4022.8425698600004</v>
      </c>
      <c r="R16" s="37">
        <f>SUMIFS(СВЦЭМ!$D$34:$D$777,СВЦЭМ!$A$34:$A$777,$A16,СВЦЭМ!$B$34:$B$777,R$11)+'СЕТ СН'!$F$11+СВЦЭМ!$D$10+'СЕТ СН'!$F$5-'СЕТ СН'!$F$21</f>
        <v>4014.6928743400003</v>
      </c>
      <c r="S16" s="37">
        <f>SUMIFS(СВЦЭМ!$D$34:$D$777,СВЦЭМ!$A$34:$A$777,$A16,СВЦЭМ!$B$34:$B$777,S$11)+'СЕТ СН'!$F$11+СВЦЭМ!$D$10+'СЕТ СН'!$F$5-'СЕТ СН'!$F$21</f>
        <v>3987.2997702400007</v>
      </c>
      <c r="T16" s="37">
        <f>SUMIFS(СВЦЭМ!$D$34:$D$777,СВЦЭМ!$A$34:$A$777,$A16,СВЦЭМ!$B$34:$B$777,T$11)+'СЕТ СН'!$F$11+СВЦЭМ!$D$10+'СЕТ СН'!$F$5-'СЕТ СН'!$F$21</f>
        <v>3952.8026375600002</v>
      </c>
      <c r="U16" s="37">
        <f>SUMIFS(СВЦЭМ!$D$34:$D$777,СВЦЭМ!$A$34:$A$777,$A16,СВЦЭМ!$B$34:$B$777,U$11)+'СЕТ СН'!$F$11+СВЦЭМ!$D$10+'СЕТ СН'!$F$5-'СЕТ СН'!$F$21</f>
        <v>3960.3722451200001</v>
      </c>
      <c r="V16" s="37">
        <f>SUMIFS(СВЦЭМ!$D$34:$D$777,СВЦЭМ!$A$34:$A$777,$A16,СВЦЭМ!$B$34:$B$777,V$11)+'СЕТ СН'!$F$11+СВЦЭМ!$D$10+'СЕТ СН'!$F$5-'СЕТ СН'!$F$21</f>
        <v>3979.4829571200007</v>
      </c>
      <c r="W16" s="37">
        <f>SUMIFS(СВЦЭМ!$D$34:$D$777,СВЦЭМ!$A$34:$A$777,$A16,СВЦЭМ!$B$34:$B$777,W$11)+'СЕТ СН'!$F$11+СВЦЭМ!$D$10+'СЕТ СН'!$F$5-'СЕТ СН'!$F$21</f>
        <v>4036.8826703300001</v>
      </c>
      <c r="X16" s="37">
        <f>SUMIFS(СВЦЭМ!$D$34:$D$777,СВЦЭМ!$A$34:$A$777,$A16,СВЦЭМ!$B$34:$B$777,X$11)+'СЕТ СН'!$F$11+СВЦЭМ!$D$10+'СЕТ СН'!$F$5-'СЕТ СН'!$F$21</f>
        <v>4107.3272746800003</v>
      </c>
      <c r="Y16" s="37">
        <f>SUMIFS(СВЦЭМ!$D$34:$D$777,СВЦЭМ!$A$34:$A$777,$A16,СВЦЭМ!$B$34:$B$777,Y$11)+'СЕТ СН'!$F$11+СВЦЭМ!$D$10+'СЕТ СН'!$F$5-'СЕТ СН'!$F$21</f>
        <v>4190.3689348600001</v>
      </c>
    </row>
    <row r="17" spans="1:25" ht="15.75" x14ac:dyDescent="0.2">
      <c r="A17" s="36">
        <f t="shared" si="0"/>
        <v>43075</v>
      </c>
      <c r="B17" s="37">
        <f>SUMIFS(СВЦЭМ!$D$34:$D$777,СВЦЭМ!$A$34:$A$777,$A17,СВЦЭМ!$B$34:$B$777,B$11)+'СЕТ СН'!$F$11+СВЦЭМ!$D$10+'СЕТ СН'!$F$5-'СЕТ СН'!$F$21</f>
        <v>4232.9447464599998</v>
      </c>
      <c r="C17" s="37">
        <f>SUMIFS(СВЦЭМ!$D$34:$D$777,СВЦЭМ!$A$34:$A$777,$A17,СВЦЭМ!$B$34:$B$777,C$11)+'СЕТ СН'!$F$11+СВЦЭМ!$D$10+'СЕТ СН'!$F$5-'СЕТ СН'!$F$21</f>
        <v>4270.77609639</v>
      </c>
      <c r="D17" s="37">
        <f>SUMIFS(СВЦЭМ!$D$34:$D$777,СВЦЭМ!$A$34:$A$777,$A17,СВЦЭМ!$B$34:$B$777,D$11)+'СЕТ СН'!$F$11+СВЦЭМ!$D$10+'СЕТ СН'!$F$5-'СЕТ СН'!$F$21</f>
        <v>4319.2032661800004</v>
      </c>
      <c r="E17" s="37">
        <f>SUMIFS(СВЦЭМ!$D$34:$D$777,СВЦЭМ!$A$34:$A$777,$A17,СВЦЭМ!$B$34:$B$777,E$11)+'СЕТ СН'!$F$11+СВЦЭМ!$D$10+'СЕТ СН'!$F$5-'СЕТ СН'!$F$21</f>
        <v>4329.32083745</v>
      </c>
      <c r="F17" s="37">
        <f>SUMIFS(СВЦЭМ!$D$34:$D$777,СВЦЭМ!$A$34:$A$777,$A17,СВЦЭМ!$B$34:$B$777,F$11)+'СЕТ СН'!$F$11+СВЦЭМ!$D$10+'СЕТ СН'!$F$5-'СЕТ СН'!$F$21</f>
        <v>4328.2116076100001</v>
      </c>
      <c r="G17" s="37">
        <f>SUMIFS(СВЦЭМ!$D$34:$D$777,СВЦЭМ!$A$34:$A$777,$A17,СВЦЭМ!$B$34:$B$777,G$11)+'СЕТ СН'!$F$11+СВЦЭМ!$D$10+'СЕТ СН'!$F$5-'СЕТ СН'!$F$21</f>
        <v>4310.7708648600001</v>
      </c>
      <c r="H17" s="37">
        <f>SUMIFS(СВЦЭМ!$D$34:$D$777,СВЦЭМ!$A$34:$A$777,$A17,СВЦЭМ!$B$34:$B$777,H$11)+'СЕТ СН'!$F$11+СВЦЭМ!$D$10+'СЕТ СН'!$F$5-'СЕТ СН'!$F$21</f>
        <v>4238.9466106700002</v>
      </c>
      <c r="I17" s="37">
        <f>SUMIFS(СВЦЭМ!$D$34:$D$777,СВЦЭМ!$A$34:$A$777,$A17,СВЦЭМ!$B$34:$B$777,I$11)+'СЕТ СН'!$F$11+СВЦЭМ!$D$10+'СЕТ СН'!$F$5-'СЕТ СН'!$F$21</f>
        <v>4212.4821349800004</v>
      </c>
      <c r="J17" s="37">
        <f>SUMIFS(СВЦЭМ!$D$34:$D$777,СВЦЭМ!$A$34:$A$777,$A17,СВЦЭМ!$B$34:$B$777,J$11)+'СЕТ СН'!$F$11+СВЦЭМ!$D$10+'СЕТ СН'!$F$5-'СЕТ СН'!$F$21</f>
        <v>4158.0663984600005</v>
      </c>
      <c r="K17" s="37">
        <f>SUMIFS(СВЦЭМ!$D$34:$D$777,СВЦЭМ!$A$34:$A$777,$A17,СВЦЭМ!$B$34:$B$777,K$11)+'СЕТ СН'!$F$11+СВЦЭМ!$D$10+'СЕТ СН'!$F$5-'СЕТ СН'!$F$21</f>
        <v>4122.1889335600008</v>
      </c>
      <c r="L17" s="37">
        <f>SUMIFS(СВЦЭМ!$D$34:$D$777,СВЦЭМ!$A$34:$A$777,$A17,СВЦЭМ!$B$34:$B$777,L$11)+'СЕТ СН'!$F$11+СВЦЭМ!$D$10+'СЕТ СН'!$F$5-'СЕТ СН'!$F$21</f>
        <v>4058.8961097700003</v>
      </c>
      <c r="M17" s="37">
        <f>SUMIFS(СВЦЭМ!$D$34:$D$777,СВЦЭМ!$A$34:$A$777,$A17,СВЦЭМ!$B$34:$B$777,M$11)+'СЕТ СН'!$F$11+СВЦЭМ!$D$10+'СЕТ СН'!$F$5-'СЕТ СН'!$F$21</f>
        <v>4052.1711517000003</v>
      </c>
      <c r="N17" s="37">
        <f>SUMIFS(СВЦЭМ!$D$34:$D$777,СВЦЭМ!$A$34:$A$777,$A17,СВЦЭМ!$B$34:$B$777,N$11)+'СЕТ СН'!$F$11+СВЦЭМ!$D$10+'СЕТ СН'!$F$5-'СЕТ СН'!$F$21</f>
        <v>4049.1525245800003</v>
      </c>
      <c r="O17" s="37">
        <f>SUMIFS(СВЦЭМ!$D$34:$D$777,СВЦЭМ!$A$34:$A$777,$A17,СВЦЭМ!$B$34:$B$777,O$11)+'СЕТ СН'!$F$11+СВЦЭМ!$D$10+'СЕТ СН'!$F$5-'СЕТ СН'!$F$21</f>
        <v>4049.0692658999997</v>
      </c>
      <c r="P17" s="37">
        <f>SUMIFS(СВЦЭМ!$D$34:$D$777,СВЦЭМ!$A$34:$A$777,$A17,СВЦЭМ!$B$34:$B$777,P$11)+'СЕТ СН'!$F$11+СВЦЭМ!$D$10+'СЕТ СН'!$F$5-'СЕТ СН'!$F$21</f>
        <v>4058.2409438300001</v>
      </c>
      <c r="Q17" s="37">
        <f>SUMIFS(СВЦЭМ!$D$34:$D$777,СВЦЭМ!$A$34:$A$777,$A17,СВЦЭМ!$B$34:$B$777,Q$11)+'СЕТ СН'!$F$11+СВЦЭМ!$D$10+'СЕТ СН'!$F$5-'СЕТ СН'!$F$21</f>
        <v>4061.7136513800006</v>
      </c>
      <c r="R17" s="37">
        <f>SUMIFS(СВЦЭМ!$D$34:$D$777,СВЦЭМ!$A$34:$A$777,$A17,СВЦЭМ!$B$34:$B$777,R$11)+'СЕТ СН'!$F$11+СВЦЭМ!$D$10+'СЕТ СН'!$F$5-'СЕТ СН'!$F$21</f>
        <v>4061.7312504399997</v>
      </c>
      <c r="S17" s="37">
        <f>SUMIFS(СВЦЭМ!$D$34:$D$777,СВЦЭМ!$A$34:$A$777,$A17,СВЦЭМ!$B$34:$B$777,S$11)+'СЕТ СН'!$F$11+СВЦЭМ!$D$10+'СЕТ СН'!$F$5-'СЕТ СН'!$F$21</f>
        <v>4035.4586608200007</v>
      </c>
      <c r="T17" s="37">
        <f>SUMIFS(СВЦЭМ!$D$34:$D$777,СВЦЭМ!$A$34:$A$777,$A17,СВЦЭМ!$B$34:$B$777,T$11)+'СЕТ СН'!$F$11+СВЦЭМ!$D$10+'СЕТ СН'!$F$5-'СЕТ СН'!$F$21</f>
        <v>4003.9051333400002</v>
      </c>
      <c r="U17" s="37">
        <f>SUMIFS(СВЦЭМ!$D$34:$D$777,СВЦЭМ!$A$34:$A$777,$A17,СВЦЭМ!$B$34:$B$777,U$11)+'СЕТ СН'!$F$11+СВЦЭМ!$D$10+'СЕТ СН'!$F$5-'СЕТ СН'!$F$21</f>
        <v>4008.0368601600003</v>
      </c>
      <c r="V17" s="37">
        <f>SUMIFS(СВЦЭМ!$D$34:$D$777,СВЦЭМ!$A$34:$A$777,$A17,СВЦЭМ!$B$34:$B$777,V$11)+'СЕТ СН'!$F$11+СВЦЭМ!$D$10+'СЕТ СН'!$F$5-'СЕТ СН'!$F$21</f>
        <v>4022.0971562699997</v>
      </c>
      <c r="W17" s="37">
        <f>SUMIFS(СВЦЭМ!$D$34:$D$777,СВЦЭМ!$A$34:$A$777,$A17,СВЦЭМ!$B$34:$B$777,W$11)+'СЕТ СН'!$F$11+СВЦЭМ!$D$10+'СЕТ СН'!$F$5-'СЕТ СН'!$F$21</f>
        <v>4079.6125494099997</v>
      </c>
      <c r="X17" s="37">
        <f>SUMIFS(СВЦЭМ!$D$34:$D$777,СВЦЭМ!$A$34:$A$777,$A17,СВЦЭМ!$B$34:$B$777,X$11)+'СЕТ СН'!$F$11+СВЦЭМ!$D$10+'СЕТ СН'!$F$5-'СЕТ СН'!$F$21</f>
        <v>4157.3274046900005</v>
      </c>
      <c r="Y17" s="37">
        <f>SUMIFS(СВЦЭМ!$D$34:$D$777,СВЦЭМ!$A$34:$A$777,$A17,СВЦЭМ!$B$34:$B$777,Y$11)+'СЕТ СН'!$F$11+СВЦЭМ!$D$10+'СЕТ СН'!$F$5-'СЕТ СН'!$F$21</f>
        <v>4225.9165099100001</v>
      </c>
    </row>
    <row r="18" spans="1:25" ht="15.75" x14ac:dyDescent="0.2">
      <c r="A18" s="36">
        <f t="shared" si="0"/>
        <v>43076</v>
      </c>
      <c r="B18" s="37">
        <f>SUMIFS(СВЦЭМ!$D$34:$D$777,СВЦЭМ!$A$34:$A$777,$A18,СВЦЭМ!$B$34:$B$777,B$11)+'СЕТ СН'!$F$11+СВЦЭМ!$D$10+'СЕТ СН'!$F$5-'СЕТ СН'!$F$21</f>
        <v>4252.3912619300008</v>
      </c>
      <c r="C18" s="37">
        <f>SUMIFS(СВЦЭМ!$D$34:$D$777,СВЦЭМ!$A$34:$A$777,$A18,СВЦЭМ!$B$34:$B$777,C$11)+'СЕТ СН'!$F$11+СВЦЭМ!$D$10+'СЕТ СН'!$F$5-'СЕТ СН'!$F$21</f>
        <v>4311.5253872800004</v>
      </c>
      <c r="D18" s="37">
        <f>SUMIFS(СВЦЭМ!$D$34:$D$777,СВЦЭМ!$A$34:$A$777,$A18,СВЦЭМ!$B$34:$B$777,D$11)+'СЕТ СН'!$F$11+СВЦЭМ!$D$10+'СЕТ СН'!$F$5-'СЕТ СН'!$F$21</f>
        <v>4343.2660918399997</v>
      </c>
      <c r="E18" s="37">
        <f>SUMIFS(СВЦЭМ!$D$34:$D$777,СВЦЭМ!$A$34:$A$777,$A18,СВЦЭМ!$B$34:$B$777,E$11)+'СЕТ СН'!$F$11+СВЦЭМ!$D$10+'СЕТ СН'!$F$5-'СЕТ СН'!$F$21</f>
        <v>4352.9669997400006</v>
      </c>
      <c r="F18" s="37">
        <f>SUMIFS(СВЦЭМ!$D$34:$D$777,СВЦЭМ!$A$34:$A$777,$A18,СВЦЭМ!$B$34:$B$777,F$11)+'СЕТ СН'!$F$11+СВЦЭМ!$D$10+'СЕТ СН'!$F$5-'СЕТ СН'!$F$21</f>
        <v>4354.98153981</v>
      </c>
      <c r="G18" s="37">
        <f>SUMIFS(СВЦЭМ!$D$34:$D$777,СВЦЭМ!$A$34:$A$777,$A18,СВЦЭМ!$B$34:$B$777,G$11)+'СЕТ СН'!$F$11+СВЦЭМ!$D$10+'СЕТ СН'!$F$5-'СЕТ СН'!$F$21</f>
        <v>4350.4484401200007</v>
      </c>
      <c r="H18" s="37">
        <f>SUMIFS(СВЦЭМ!$D$34:$D$777,СВЦЭМ!$A$34:$A$777,$A18,СВЦЭМ!$B$34:$B$777,H$11)+'СЕТ СН'!$F$11+СВЦЭМ!$D$10+'СЕТ СН'!$F$5-'СЕТ СН'!$F$21</f>
        <v>4293.8610162500008</v>
      </c>
      <c r="I18" s="37">
        <f>SUMIFS(СВЦЭМ!$D$34:$D$777,СВЦЭМ!$A$34:$A$777,$A18,СВЦЭМ!$B$34:$B$777,I$11)+'СЕТ СН'!$F$11+СВЦЭМ!$D$10+'СЕТ СН'!$F$5-'СЕТ СН'!$F$21</f>
        <v>4228.6605417400006</v>
      </c>
      <c r="J18" s="37">
        <f>SUMIFS(СВЦЭМ!$D$34:$D$777,СВЦЭМ!$A$34:$A$777,$A18,СВЦЭМ!$B$34:$B$777,J$11)+'СЕТ СН'!$F$11+СВЦЭМ!$D$10+'СЕТ СН'!$F$5-'СЕТ СН'!$F$21</f>
        <v>4170.5818412799999</v>
      </c>
      <c r="K18" s="37">
        <f>SUMIFS(СВЦЭМ!$D$34:$D$777,СВЦЭМ!$A$34:$A$777,$A18,СВЦЭМ!$B$34:$B$777,K$11)+'СЕТ СН'!$F$11+СВЦЭМ!$D$10+'СЕТ СН'!$F$5-'СЕТ СН'!$F$21</f>
        <v>4104.9179995900004</v>
      </c>
      <c r="L18" s="37">
        <f>SUMIFS(СВЦЭМ!$D$34:$D$777,СВЦЭМ!$A$34:$A$777,$A18,СВЦЭМ!$B$34:$B$777,L$11)+'СЕТ СН'!$F$11+СВЦЭМ!$D$10+'СЕТ СН'!$F$5-'СЕТ СН'!$F$21</f>
        <v>4027.5676627400007</v>
      </c>
      <c r="M18" s="37">
        <f>SUMIFS(СВЦЭМ!$D$34:$D$777,СВЦЭМ!$A$34:$A$777,$A18,СВЦЭМ!$B$34:$B$777,M$11)+'СЕТ СН'!$F$11+СВЦЭМ!$D$10+'СЕТ СН'!$F$5-'СЕТ СН'!$F$21</f>
        <v>4017.84456125</v>
      </c>
      <c r="N18" s="37">
        <f>SUMIFS(СВЦЭМ!$D$34:$D$777,СВЦЭМ!$A$34:$A$777,$A18,СВЦЭМ!$B$34:$B$777,N$11)+'СЕТ СН'!$F$11+СВЦЭМ!$D$10+'СЕТ СН'!$F$5-'СЕТ СН'!$F$21</f>
        <v>4041.6245135099998</v>
      </c>
      <c r="O18" s="37">
        <f>SUMIFS(СВЦЭМ!$D$34:$D$777,СВЦЭМ!$A$34:$A$777,$A18,СВЦЭМ!$B$34:$B$777,O$11)+'СЕТ СН'!$F$11+СВЦЭМ!$D$10+'СЕТ СН'!$F$5-'СЕТ СН'!$F$21</f>
        <v>4050.4711807500007</v>
      </c>
      <c r="P18" s="37">
        <f>SUMIFS(СВЦЭМ!$D$34:$D$777,СВЦЭМ!$A$34:$A$777,$A18,СВЦЭМ!$B$34:$B$777,P$11)+'СЕТ СН'!$F$11+СВЦЭМ!$D$10+'СЕТ СН'!$F$5-'СЕТ СН'!$F$21</f>
        <v>4061.9004090800008</v>
      </c>
      <c r="Q18" s="37">
        <f>SUMIFS(СВЦЭМ!$D$34:$D$777,СВЦЭМ!$A$34:$A$777,$A18,СВЦЭМ!$B$34:$B$777,Q$11)+'СЕТ СН'!$F$11+СВЦЭМ!$D$10+'СЕТ СН'!$F$5-'СЕТ СН'!$F$21</f>
        <v>4065.2913515700002</v>
      </c>
      <c r="R18" s="37">
        <f>SUMIFS(СВЦЭМ!$D$34:$D$777,СВЦЭМ!$A$34:$A$777,$A18,СВЦЭМ!$B$34:$B$777,R$11)+'СЕТ СН'!$F$11+СВЦЭМ!$D$10+'СЕТ СН'!$F$5-'СЕТ СН'!$F$21</f>
        <v>4060.1606988100002</v>
      </c>
      <c r="S18" s="37">
        <f>SUMIFS(СВЦЭМ!$D$34:$D$777,СВЦЭМ!$A$34:$A$777,$A18,СВЦЭМ!$B$34:$B$777,S$11)+'СЕТ СН'!$F$11+СВЦЭМ!$D$10+'СЕТ СН'!$F$5-'СЕТ СН'!$F$21</f>
        <v>4029.6033760500004</v>
      </c>
      <c r="T18" s="37">
        <f>SUMIFS(СВЦЭМ!$D$34:$D$777,СВЦЭМ!$A$34:$A$777,$A18,СВЦЭМ!$B$34:$B$777,T$11)+'СЕТ СН'!$F$11+СВЦЭМ!$D$10+'СЕТ СН'!$F$5-'СЕТ СН'!$F$21</f>
        <v>3999.0307381300008</v>
      </c>
      <c r="U18" s="37">
        <f>SUMIFS(СВЦЭМ!$D$34:$D$777,СВЦЭМ!$A$34:$A$777,$A18,СВЦЭМ!$B$34:$B$777,U$11)+'СЕТ СН'!$F$11+СВЦЭМ!$D$10+'СЕТ СН'!$F$5-'СЕТ СН'!$F$21</f>
        <v>4000.7959781400004</v>
      </c>
      <c r="V18" s="37">
        <f>SUMIFS(СВЦЭМ!$D$34:$D$777,СВЦЭМ!$A$34:$A$777,$A18,СВЦЭМ!$B$34:$B$777,V$11)+'СЕТ СН'!$F$11+СВЦЭМ!$D$10+'СЕТ СН'!$F$5-'СЕТ СН'!$F$21</f>
        <v>4015.96604243</v>
      </c>
      <c r="W18" s="37">
        <f>SUMIFS(СВЦЭМ!$D$34:$D$777,СВЦЭМ!$A$34:$A$777,$A18,СВЦЭМ!$B$34:$B$777,W$11)+'СЕТ СН'!$F$11+СВЦЭМ!$D$10+'СЕТ СН'!$F$5-'СЕТ СН'!$F$21</f>
        <v>4073.6513213800008</v>
      </c>
      <c r="X18" s="37">
        <f>SUMIFS(СВЦЭМ!$D$34:$D$777,СВЦЭМ!$A$34:$A$777,$A18,СВЦЭМ!$B$34:$B$777,X$11)+'СЕТ СН'!$F$11+СВЦЭМ!$D$10+'СЕТ СН'!$F$5-'СЕТ СН'!$F$21</f>
        <v>4156.4371403100004</v>
      </c>
      <c r="Y18" s="37">
        <f>SUMIFS(СВЦЭМ!$D$34:$D$777,СВЦЭМ!$A$34:$A$777,$A18,СВЦЭМ!$B$34:$B$777,Y$11)+'СЕТ СН'!$F$11+СВЦЭМ!$D$10+'СЕТ СН'!$F$5-'СЕТ СН'!$F$21</f>
        <v>4236.1330945500004</v>
      </c>
    </row>
    <row r="19" spans="1:25" ht="15.75" x14ac:dyDescent="0.2">
      <c r="A19" s="36">
        <f t="shared" si="0"/>
        <v>43077</v>
      </c>
      <c r="B19" s="37">
        <f>SUMIFS(СВЦЭМ!$D$34:$D$777,СВЦЭМ!$A$34:$A$777,$A19,СВЦЭМ!$B$34:$B$777,B$11)+'СЕТ СН'!$F$11+СВЦЭМ!$D$10+'СЕТ СН'!$F$5-'СЕТ СН'!$F$21</f>
        <v>4202.4401498300003</v>
      </c>
      <c r="C19" s="37">
        <f>SUMIFS(СВЦЭМ!$D$34:$D$777,СВЦЭМ!$A$34:$A$777,$A19,СВЦЭМ!$B$34:$B$777,C$11)+'СЕТ СН'!$F$11+СВЦЭМ!$D$10+'СЕТ СН'!$F$5-'СЕТ СН'!$F$21</f>
        <v>4252.96014887</v>
      </c>
      <c r="D19" s="37">
        <f>SUMIFS(СВЦЭМ!$D$34:$D$777,СВЦЭМ!$A$34:$A$777,$A19,СВЦЭМ!$B$34:$B$777,D$11)+'СЕТ СН'!$F$11+СВЦЭМ!$D$10+'СЕТ СН'!$F$5-'СЕТ СН'!$F$21</f>
        <v>4294.8007494499998</v>
      </c>
      <c r="E19" s="37">
        <f>SUMIFS(СВЦЭМ!$D$34:$D$777,СВЦЭМ!$A$34:$A$777,$A19,СВЦЭМ!$B$34:$B$777,E$11)+'СЕТ СН'!$F$11+СВЦЭМ!$D$10+'СЕТ СН'!$F$5-'СЕТ СН'!$F$21</f>
        <v>4310.3017780700002</v>
      </c>
      <c r="F19" s="37">
        <f>SUMIFS(СВЦЭМ!$D$34:$D$777,СВЦЭМ!$A$34:$A$777,$A19,СВЦЭМ!$B$34:$B$777,F$11)+'СЕТ СН'!$F$11+СВЦЭМ!$D$10+'СЕТ СН'!$F$5-'СЕТ СН'!$F$21</f>
        <v>4329.6797680899999</v>
      </c>
      <c r="G19" s="37">
        <f>SUMIFS(СВЦЭМ!$D$34:$D$777,СВЦЭМ!$A$34:$A$777,$A19,СВЦЭМ!$B$34:$B$777,G$11)+'СЕТ СН'!$F$11+СВЦЭМ!$D$10+'СЕТ СН'!$F$5-'СЕТ СН'!$F$21</f>
        <v>4315.39081343</v>
      </c>
      <c r="H19" s="37">
        <f>SUMIFS(СВЦЭМ!$D$34:$D$777,СВЦЭМ!$A$34:$A$777,$A19,СВЦЭМ!$B$34:$B$777,H$11)+'СЕТ СН'!$F$11+СВЦЭМ!$D$10+'СЕТ СН'!$F$5-'СЕТ СН'!$F$21</f>
        <v>4256.6784656300006</v>
      </c>
      <c r="I19" s="37">
        <f>SUMIFS(СВЦЭМ!$D$34:$D$777,СВЦЭМ!$A$34:$A$777,$A19,СВЦЭМ!$B$34:$B$777,I$11)+'СЕТ СН'!$F$11+СВЦЭМ!$D$10+'СЕТ СН'!$F$5-'СЕТ СН'!$F$21</f>
        <v>4165.2781156700003</v>
      </c>
      <c r="J19" s="37">
        <f>SUMIFS(СВЦЭМ!$D$34:$D$777,СВЦЭМ!$A$34:$A$777,$A19,СВЦЭМ!$B$34:$B$777,J$11)+'СЕТ СН'!$F$11+СВЦЭМ!$D$10+'СЕТ СН'!$F$5-'СЕТ СН'!$F$21</f>
        <v>4111.1067021400004</v>
      </c>
      <c r="K19" s="37">
        <f>SUMIFS(СВЦЭМ!$D$34:$D$777,СВЦЭМ!$A$34:$A$777,$A19,СВЦЭМ!$B$34:$B$777,K$11)+'СЕТ СН'!$F$11+СВЦЭМ!$D$10+'СЕТ СН'!$F$5-'СЕТ СН'!$F$21</f>
        <v>4087.0294942500004</v>
      </c>
      <c r="L19" s="37">
        <f>SUMIFS(СВЦЭМ!$D$34:$D$777,СВЦЭМ!$A$34:$A$777,$A19,СВЦЭМ!$B$34:$B$777,L$11)+'СЕТ СН'!$F$11+СВЦЭМ!$D$10+'СЕТ СН'!$F$5-'СЕТ СН'!$F$21</f>
        <v>4026.0726324700008</v>
      </c>
      <c r="M19" s="37">
        <f>SUMIFS(СВЦЭМ!$D$34:$D$777,СВЦЭМ!$A$34:$A$777,$A19,СВЦЭМ!$B$34:$B$777,M$11)+'СЕТ СН'!$F$11+СВЦЭМ!$D$10+'СЕТ СН'!$F$5-'СЕТ СН'!$F$21</f>
        <v>4022.3419055499999</v>
      </c>
      <c r="N19" s="37">
        <f>SUMIFS(СВЦЭМ!$D$34:$D$777,СВЦЭМ!$A$34:$A$777,$A19,СВЦЭМ!$B$34:$B$777,N$11)+'СЕТ СН'!$F$11+СВЦЭМ!$D$10+'СЕТ СН'!$F$5-'СЕТ СН'!$F$21</f>
        <v>4035.9349647800009</v>
      </c>
      <c r="O19" s="37">
        <f>SUMIFS(СВЦЭМ!$D$34:$D$777,СВЦЭМ!$A$34:$A$777,$A19,СВЦЭМ!$B$34:$B$777,O$11)+'СЕТ СН'!$F$11+СВЦЭМ!$D$10+'СЕТ СН'!$F$5-'СЕТ СН'!$F$21</f>
        <v>4063.9823890700009</v>
      </c>
      <c r="P19" s="37">
        <f>SUMIFS(СВЦЭМ!$D$34:$D$777,СВЦЭМ!$A$34:$A$777,$A19,СВЦЭМ!$B$34:$B$777,P$11)+'СЕТ СН'!$F$11+СВЦЭМ!$D$10+'СЕТ СН'!$F$5-'СЕТ СН'!$F$21</f>
        <v>4038.2569515900004</v>
      </c>
      <c r="Q19" s="37">
        <f>SUMIFS(СВЦЭМ!$D$34:$D$777,СВЦЭМ!$A$34:$A$777,$A19,СВЦЭМ!$B$34:$B$777,Q$11)+'СЕТ СН'!$F$11+СВЦЭМ!$D$10+'СЕТ СН'!$F$5-'СЕТ СН'!$F$21</f>
        <v>4028.0442743000003</v>
      </c>
      <c r="R19" s="37">
        <f>SUMIFS(СВЦЭМ!$D$34:$D$777,СВЦЭМ!$A$34:$A$777,$A19,СВЦЭМ!$B$34:$B$777,R$11)+'СЕТ СН'!$F$11+СВЦЭМ!$D$10+'СЕТ СН'!$F$5-'СЕТ СН'!$F$21</f>
        <v>4024.5354781900005</v>
      </c>
      <c r="S19" s="37">
        <f>SUMIFS(СВЦЭМ!$D$34:$D$777,СВЦЭМ!$A$34:$A$777,$A19,СВЦЭМ!$B$34:$B$777,S$11)+'СЕТ СН'!$F$11+СВЦЭМ!$D$10+'СЕТ СН'!$F$5-'СЕТ СН'!$F$21</f>
        <v>3987.3528623300008</v>
      </c>
      <c r="T19" s="37">
        <f>SUMIFS(СВЦЭМ!$D$34:$D$777,СВЦЭМ!$A$34:$A$777,$A19,СВЦЭМ!$B$34:$B$777,T$11)+'СЕТ СН'!$F$11+СВЦЭМ!$D$10+'СЕТ СН'!$F$5-'СЕТ СН'!$F$21</f>
        <v>3950.7372751800003</v>
      </c>
      <c r="U19" s="37">
        <f>SUMIFS(СВЦЭМ!$D$34:$D$777,СВЦЭМ!$A$34:$A$777,$A19,СВЦЭМ!$B$34:$B$777,U$11)+'СЕТ СН'!$F$11+СВЦЭМ!$D$10+'СЕТ СН'!$F$5-'СЕТ СН'!$F$21</f>
        <v>3952.1719583900003</v>
      </c>
      <c r="V19" s="37">
        <f>SUMIFS(СВЦЭМ!$D$34:$D$777,СВЦЭМ!$A$34:$A$777,$A19,СВЦЭМ!$B$34:$B$777,V$11)+'СЕТ СН'!$F$11+СВЦЭМ!$D$10+'СЕТ СН'!$F$5-'СЕТ СН'!$F$21</f>
        <v>3971.5030775300002</v>
      </c>
      <c r="W19" s="37">
        <f>SUMIFS(СВЦЭМ!$D$34:$D$777,СВЦЭМ!$A$34:$A$777,$A19,СВЦЭМ!$B$34:$B$777,W$11)+'СЕТ СН'!$F$11+СВЦЭМ!$D$10+'СЕТ СН'!$F$5-'СЕТ СН'!$F$21</f>
        <v>4032.2892817700003</v>
      </c>
      <c r="X19" s="37">
        <f>SUMIFS(СВЦЭМ!$D$34:$D$777,СВЦЭМ!$A$34:$A$777,$A19,СВЦЭМ!$B$34:$B$777,X$11)+'СЕТ СН'!$F$11+СВЦЭМ!$D$10+'СЕТ СН'!$F$5-'СЕТ СН'!$F$21</f>
        <v>4111.68148432</v>
      </c>
      <c r="Y19" s="37">
        <f>SUMIFS(СВЦЭМ!$D$34:$D$777,СВЦЭМ!$A$34:$A$777,$A19,СВЦЭМ!$B$34:$B$777,Y$11)+'СЕТ СН'!$F$11+СВЦЭМ!$D$10+'СЕТ СН'!$F$5-'СЕТ СН'!$F$21</f>
        <v>4194.5414055700003</v>
      </c>
    </row>
    <row r="20" spans="1:25" ht="15.75" x14ac:dyDescent="0.2">
      <c r="A20" s="36">
        <f t="shared" si="0"/>
        <v>43078</v>
      </c>
      <c r="B20" s="37">
        <f>SUMIFS(СВЦЭМ!$D$34:$D$777,СВЦЭМ!$A$34:$A$777,$A20,СВЦЭМ!$B$34:$B$777,B$11)+'СЕТ СН'!$F$11+СВЦЭМ!$D$10+'СЕТ СН'!$F$5-'СЕТ СН'!$F$21</f>
        <v>4253.3831442600003</v>
      </c>
      <c r="C20" s="37">
        <f>SUMIFS(СВЦЭМ!$D$34:$D$777,СВЦЭМ!$A$34:$A$777,$A20,СВЦЭМ!$B$34:$B$777,C$11)+'СЕТ СН'!$F$11+СВЦЭМ!$D$10+'СЕТ СН'!$F$5-'СЕТ СН'!$F$21</f>
        <v>4303.8388930000001</v>
      </c>
      <c r="D20" s="37">
        <f>SUMIFS(СВЦЭМ!$D$34:$D$777,СВЦЭМ!$A$34:$A$777,$A20,СВЦЭМ!$B$34:$B$777,D$11)+'СЕТ СН'!$F$11+СВЦЭМ!$D$10+'СЕТ СН'!$F$5-'СЕТ СН'!$F$21</f>
        <v>4342.1168444499999</v>
      </c>
      <c r="E20" s="37">
        <f>SUMIFS(СВЦЭМ!$D$34:$D$777,СВЦЭМ!$A$34:$A$777,$A20,СВЦЭМ!$B$34:$B$777,E$11)+'СЕТ СН'!$F$11+СВЦЭМ!$D$10+'СЕТ СН'!$F$5-'СЕТ СН'!$F$21</f>
        <v>4353.9159619800002</v>
      </c>
      <c r="F20" s="37">
        <f>SUMIFS(СВЦЭМ!$D$34:$D$777,СВЦЭМ!$A$34:$A$777,$A20,СВЦЭМ!$B$34:$B$777,F$11)+'СЕТ СН'!$F$11+СВЦЭМ!$D$10+'СЕТ СН'!$F$5-'СЕТ СН'!$F$21</f>
        <v>4355.6783493700004</v>
      </c>
      <c r="G20" s="37">
        <f>SUMIFS(СВЦЭМ!$D$34:$D$777,СВЦЭМ!$A$34:$A$777,$A20,СВЦЭМ!$B$34:$B$777,G$11)+'СЕТ СН'!$F$11+СВЦЭМ!$D$10+'СЕТ СН'!$F$5-'СЕТ СН'!$F$21</f>
        <v>4344.0392557600007</v>
      </c>
      <c r="H20" s="37">
        <f>SUMIFS(СВЦЭМ!$D$34:$D$777,СВЦЭМ!$A$34:$A$777,$A20,СВЦЭМ!$B$34:$B$777,H$11)+'СЕТ СН'!$F$11+СВЦЭМ!$D$10+'СЕТ СН'!$F$5-'СЕТ СН'!$F$21</f>
        <v>4311.3941432600004</v>
      </c>
      <c r="I20" s="37">
        <f>SUMIFS(СВЦЭМ!$D$34:$D$777,СВЦЭМ!$A$34:$A$777,$A20,СВЦЭМ!$B$34:$B$777,I$11)+'СЕТ СН'!$F$11+СВЦЭМ!$D$10+'СЕТ СН'!$F$5-'СЕТ СН'!$F$21</f>
        <v>4249.4399729400002</v>
      </c>
      <c r="J20" s="37">
        <f>SUMIFS(СВЦЭМ!$D$34:$D$777,СВЦЭМ!$A$34:$A$777,$A20,СВЦЭМ!$B$34:$B$777,J$11)+'СЕТ СН'!$F$11+СВЦЭМ!$D$10+'СЕТ СН'!$F$5-'СЕТ СН'!$F$21</f>
        <v>4169.0503544700005</v>
      </c>
      <c r="K20" s="37">
        <f>SUMIFS(СВЦЭМ!$D$34:$D$777,СВЦЭМ!$A$34:$A$777,$A20,СВЦЭМ!$B$34:$B$777,K$11)+'СЕТ СН'!$F$11+СВЦЭМ!$D$10+'СЕТ СН'!$F$5-'СЕТ СН'!$F$21</f>
        <v>4065.1887675500002</v>
      </c>
      <c r="L20" s="37">
        <f>SUMIFS(СВЦЭМ!$D$34:$D$777,СВЦЭМ!$A$34:$A$777,$A20,СВЦЭМ!$B$34:$B$777,L$11)+'СЕТ СН'!$F$11+СВЦЭМ!$D$10+'СЕТ СН'!$F$5-'СЕТ СН'!$F$21</f>
        <v>3979.8105756000004</v>
      </c>
      <c r="M20" s="37">
        <f>SUMIFS(СВЦЭМ!$D$34:$D$777,СВЦЭМ!$A$34:$A$777,$A20,СВЦЭМ!$B$34:$B$777,M$11)+'СЕТ СН'!$F$11+СВЦЭМ!$D$10+'СЕТ СН'!$F$5-'СЕТ СН'!$F$21</f>
        <v>3962.5945304800007</v>
      </c>
      <c r="N20" s="37">
        <f>SUMIFS(СВЦЭМ!$D$34:$D$777,СВЦЭМ!$A$34:$A$777,$A20,СВЦЭМ!$B$34:$B$777,N$11)+'СЕТ СН'!$F$11+СВЦЭМ!$D$10+'СЕТ СН'!$F$5-'СЕТ СН'!$F$21</f>
        <v>3956.5741543500008</v>
      </c>
      <c r="O20" s="37">
        <f>SUMIFS(СВЦЭМ!$D$34:$D$777,СВЦЭМ!$A$34:$A$777,$A20,СВЦЭМ!$B$34:$B$777,O$11)+'СЕТ СН'!$F$11+СВЦЭМ!$D$10+'СЕТ СН'!$F$5-'СЕТ СН'!$F$21</f>
        <v>3951.35127861</v>
      </c>
      <c r="P20" s="37">
        <f>SUMIFS(СВЦЭМ!$D$34:$D$777,СВЦЭМ!$A$34:$A$777,$A20,СВЦЭМ!$B$34:$B$777,P$11)+'СЕТ СН'!$F$11+СВЦЭМ!$D$10+'СЕТ СН'!$F$5-'СЕТ СН'!$F$21</f>
        <v>3948.1535056400007</v>
      </c>
      <c r="Q20" s="37">
        <f>SUMIFS(СВЦЭМ!$D$34:$D$777,СВЦЭМ!$A$34:$A$777,$A20,СВЦЭМ!$B$34:$B$777,Q$11)+'СЕТ СН'!$F$11+СВЦЭМ!$D$10+'СЕТ СН'!$F$5-'СЕТ СН'!$F$21</f>
        <v>3950.25602592</v>
      </c>
      <c r="R20" s="37">
        <f>SUMIFS(СВЦЭМ!$D$34:$D$777,СВЦЭМ!$A$34:$A$777,$A20,СВЦЭМ!$B$34:$B$777,R$11)+'СЕТ СН'!$F$11+СВЦЭМ!$D$10+'СЕТ СН'!$F$5-'СЕТ СН'!$F$21</f>
        <v>3953.6861676200006</v>
      </c>
      <c r="S20" s="37">
        <f>SUMIFS(СВЦЭМ!$D$34:$D$777,СВЦЭМ!$A$34:$A$777,$A20,СВЦЭМ!$B$34:$B$777,S$11)+'СЕТ СН'!$F$11+СВЦЭМ!$D$10+'СЕТ СН'!$F$5-'СЕТ СН'!$F$21</f>
        <v>3963.2047996600004</v>
      </c>
      <c r="T20" s="37">
        <f>SUMIFS(СВЦЭМ!$D$34:$D$777,СВЦЭМ!$A$34:$A$777,$A20,СВЦЭМ!$B$34:$B$777,T$11)+'СЕТ СН'!$F$11+СВЦЭМ!$D$10+'СЕТ СН'!$F$5-'СЕТ СН'!$F$21</f>
        <v>3971.1230536900002</v>
      </c>
      <c r="U20" s="37">
        <f>SUMIFS(СВЦЭМ!$D$34:$D$777,СВЦЭМ!$A$34:$A$777,$A20,СВЦЭМ!$B$34:$B$777,U$11)+'СЕТ СН'!$F$11+СВЦЭМ!$D$10+'СЕТ СН'!$F$5-'СЕТ СН'!$F$21</f>
        <v>3966.8219544599997</v>
      </c>
      <c r="V20" s="37">
        <f>SUMIFS(СВЦЭМ!$D$34:$D$777,СВЦЭМ!$A$34:$A$777,$A20,СВЦЭМ!$B$34:$B$777,V$11)+'СЕТ СН'!$F$11+СВЦЭМ!$D$10+'СЕТ СН'!$F$5-'СЕТ СН'!$F$21</f>
        <v>3964.8850858599999</v>
      </c>
      <c r="W20" s="37">
        <f>SUMIFS(СВЦЭМ!$D$34:$D$777,СВЦЭМ!$A$34:$A$777,$A20,СВЦЭМ!$B$34:$B$777,W$11)+'СЕТ СН'!$F$11+СВЦЭМ!$D$10+'СЕТ СН'!$F$5-'СЕТ СН'!$F$21</f>
        <v>4057.1488933100009</v>
      </c>
      <c r="X20" s="37">
        <f>SUMIFS(СВЦЭМ!$D$34:$D$777,СВЦЭМ!$A$34:$A$777,$A20,СВЦЭМ!$B$34:$B$777,X$11)+'СЕТ СН'!$F$11+СВЦЭМ!$D$10+'СЕТ СН'!$F$5-'СЕТ СН'!$F$21</f>
        <v>4134.8594918100007</v>
      </c>
      <c r="Y20" s="37">
        <f>SUMIFS(СВЦЭМ!$D$34:$D$777,СВЦЭМ!$A$34:$A$777,$A20,СВЦЭМ!$B$34:$B$777,Y$11)+'СЕТ СН'!$F$11+СВЦЭМ!$D$10+'СЕТ СН'!$F$5-'СЕТ СН'!$F$21</f>
        <v>4219.7530518000003</v>
      </c>
    </row>
    <row r="21" spans="1:25" ht="15.75" x14ac:dyDescent="0.2">
      <c r="A21" s="36">
        <f t="shared" si="0"/>
        <v>43079</v>
      </c>
      <c r="B21" s="37">
        <f>SUMIFS(СВЦЭМ!$D$34:$D$777,СВЦЭМ!$A$34:$A$777,$A21,СВЦЭМ!$B$34:$B$777,B$11)+'СЕТ СН'!$F$11+СВЦЭМ!$D$10+'СЕТ СН'!$F$5-'СЕТ СН'!$F$21</f>
        <v>4255.8010720300008</v>
      </c>
      <c r="C21" s="37">
        <f>SUMIFS(СВЦЭМ!$D$34:$D$777,СВЦЭМ!$A$34:$A$777,$A21,СВЦЭМ!$B$34:$B$777,C$11)+'СЕТ СН'!$F$11+СВЦЭМ!$D$10+'СЕТ СН'!$F$5-'СЕТ СН'!$F$21</f>
        <v>4233.8566846700005</v>
      </c>
      <c r="D21" s="37">
        <f>SUMIFS(СВЦЭМ!$D$34:$D$777,СВЦЭМ!$A$34:$A$777,$A21,СВЦЭМ!$B$34:$B$777,D$11)+'СЕТ СН'!$F$11+СВЦЭМ!$D$10+'СЕТ СН'!$F$5-'СЕТ СН'!$F$21</f>
        <v>4238.1907361900003</v>
      </c>
      <c r="E21" s="37">
        <f>SUMIFS(СВЦЭМ!$D$34:$D$777,СВЦЭМ!$A$34:$A$777,$A21,СВЦЭМ!$B$34:$B$777,E$11)+'СЕТ СН'!$F$11+СВЦЭМ!$D$10+'СЕТ СН'!$F$5-'СЕТ СН'!$F$21</f>
        <v>4238.5985343400007</v>
      </c>
      <c r="F21" s="37">
        <f>SUMIFS(СВЦЭМ!$D$34:$D$777,СВЦЭМ!$A$34:$A$777,$A21,СВЦЭМ!$B$34:$B$777,F$11)+'СЕТ СН'!$F$11+СВЦЭМ!$D$10+'СЕТ СН'!$F$5-'СЕТ СН'!$F$21</f>
        <v>4236.9791887400006</v>
      </c>
      <c r="G21" s="37">
        <f>SUMIFS(СВЦЭМ!$D$34:$D$777,СВЦЭМ!$A$34:$A$777,$A21,СВЦЭМ!$B$34:$B$777,G$11)+'СЕТ СН'!$F$11+СВЦЭМ!$D$10+'СЕТ СН'!$F$5-'СЕТ СН'!$F$21</f>
        <v>4239.3992638300006</v>
      </c>
      <c r="H21" s="37">
        <f>SUMIFS(СВЦЭМ!$D$34:$D$777,СВЦЭМ!$A$34:$A$777,$A21,СВЦЭМ!$B$34:$B$777,H$11)+'СЕТ СН'!$F$11+СВЦЭМ!$D$10+'СЕТ СН'!$F$5-'СЕТ СН'!$F$21</f>
        <v>4228.4328462700005</v>
      </c>
      <c r="I21" s="37">
        <f>SUMIFS(СВЦЭМ!$D$34:$D$777,СВЦЭМ!$A$34:$A$777,$A21,СВЦЭМ!$B$34:$B$777,I$11)+'СЕТ СН'!$F$11+СВЦЭМ!$D$10+'СЕТ СН'!$F$5-'СЕТ СН'!$F$21</f>
        <v>4191.6996286000003</v>
      </c>
      <c r="J21" s="37">
        <f>SUMIFS(СВЦЭМ!$D$34:$D$777,СВЦЭМ!$A$34:$A$777,$A21,СВЦЭМ!$B$34:$B$777,J$11)+'СЕТ СН'!$F$11+СВЦЭМ!$D$10+'СЕТ СН'!$F$5-'СЕТ СН'!$F$21</f>
        <v>4101.36574303</v>
      </c>
      <c r="K21" s="37">
        <f>SUMIFS(СВЦЭМ!$D$34:$D$777,СВЦЭМ!$A$34:$A$777,$A21,СВЦЭМ!$B$34:$B$777,K$11)+'СЕТ СН'!$F$11+СВЦЭМ!$D$10+'СЕТ СН'!$F$5-'СЕТ СН'!$F$21</f>
        <v>4092.8401148299999</v>
      </c>
      <c r="L21" s="37">
        <f>SUMIFS(СВЦЭМ!$D$34:$D$777,СВЦЭМ!$A$34:$A$777,$A21,СВЦЭМ!$B$34:$B$777,L$11)+'СЕТ СН'!$F$11+СВЦЭМ!$D$10+'СЕТ СН'!$F$5-'СЕТ СН'!$F$21</f>
        <v>3988.9650335300003</v>
      </c>
      <c r="M21" s="37">
        <f>SUMIFS(СВЦЭМ!$D$34:$D$777,СВЦЭМ!$A$34:$A$777,$A21,СВЦЭМ!$B$34:$B$777,M$11)+'СЕТ СН'!$F$11+СВЦЭМ!$D$10+'СЕТ СН'!$F$5-'СЕТ СН'!$F$21</f>
        <v>3976.71927366</v>
      </c>
      <c r="N21" s="37">
        <f>SUMIFS(СВЦЭМ!$D$34:$D$777,СВЦЭМ!$A$34:$A$777,$A21,СВЦЭМ!$B$34:$B$777,N$11)+'СЕТ СН'!$F$11+СВЦЭМ!$D$10+'СЕТ СН'!$F$5-'СЕТ СН'!$F$21</f>
        <v>4044.3697095900006</v>
      </c>
      <c r="O21" s="37">
        <f>SUMIFS(СВЦЭМ!$D$34:$D$777,СВЦЭМ!$A$34:$A$777,$A21,СВЦЭМ!$B$34:$B$777,O$11)+'СЕТ СН'!$F$11+СВЦЭМ!$D$10+'СЕТ СН'!$F$5-'СЕТ СН'!$F$21</f>
        <v>4040.3664238199999</v>
      </c>
      <c r="P21" s="37">
        <f>SUMIFS(СВЦЭМ!$D$34:$D$777,СВЦЭМ!$A$34:$A$777,$A21,СВЦЭМ!$B$34:$B$777,P$11)+'СЕТ СН'!$F$11+СВЦЭМ!$D$10+'СЕТ СН'!$F$5-'СЕТ СН'!$F$21</f>
        <v>4036.3588616699999</v>
      </c>
      <c r="Q21" s="37">
        <f>SUMIFS(СВЦЭМ!$D$34:$D$777,СВЦЭМ!$A$34:$A$777,$A21,СВЦЭМ!$B$34:$B$777,Q$11)+'СЕТ СН'!$F$11+СВЦЭМ!$D$10+'СЕТ СН'!$F$5-'СЕТ СН'!$F$21</f>
        <v>4033.2104874500001</v>
      </c>
      <c r="R21" s="37">
        <f>SUMIFS(СВЦЭМ!$D$34:$D$777,СВЦЭМ!$A$34:$A$777,$A21,СВЦЭМ!$B$34:$B$777,R$11)+'СЕТ СН'!$F$11+СВЦЭМ!$D$10+'СЕТ СН'!$F$5-'СЕТ СН'!$F$21</f>
        <v>4038.5108931499999</v>
      </c>
      <c r="S21" s="37">
        <f>SUMIFS(СВЦЭМ!$D$34:$D$777,СВЦЭМ!$A$34:$A$777,$A21,СВЦЭМ!$B$34:$B$777,S$11)+'СЕТ СН'!$F$11+СВЦЭМ!$D$10+'СЕТ СН'!$F$5-'СЕТ СН'!$F$21</f>
        <v>3998.8225570600007</v>
      </c>
      <c r="T21" s="37">
        <f>SUMIFS(СВЦЭМ!$D$34:$D$777,СВЦЭМ!$A$34:$A$777,$A21,СВЦЭМ!$B$34:$B$777,T$11)+'СЕТ СН'!$F$11+СВЦЭМ!$D$10+'СЕТ СН'!$F$5-'СЕТ СН'!$F$21</f>
        <v>3953.6628812600002</v>
      </c>
      <c r="U21" s="37">
        <f>SUMIFS(СВЦЭМ!$D$34:$D$777,СВЦЭМ!$A$34:$A$777,$A21,СВЦЭМ!$B$34:$B$777,U$11)+'СЕТ СН'!$F$11+СВЦЭМ!$D$10+'СЕТ СН'!$F$5-'СЕТ СН'!$F$21</f>
        <v>3950.3306786100002</v>
      </c>
      <c r="V21" s="37">
        <f>SUMIFS(СВЦЭМ!$D$34:$D$777,СВЦЭМ!$A$34:$A$777,$A21,СВЦЭМ!$B$34:$B$777,V$11)+'СЕТ СН'!$F$11+СВЦЭМ!$D$10+'СЕТ СН'!$F$5-'СЕТ СН'!$F$21</f>
        <v>3950.7032368700002</v>
      </c>
      <c r="W21" s="37">
        <f>SUMIFS(СВЦЭМ!$D$34:$D$777,СВЦЭМ!$A$34:$A$777,$A21,СВЦЭМ!$B$34:$B$777,W$11)+'СЕТ СН'!$F$11+СВЦЭМ!$D$10+'СЕТ СН'!$F$5-'СЕТ СН'!$F$21</f>
        <v>3988.7937002400004</v>
      </c>
      <c r="X21" s="37">
        <f>SUMIFS(СВЦЭМ!$D$34:$D$777,СВЦЭМ!$A$34:$A$777,$A21,СВЦЭМ!$B$34:$B$777,X$11)+'СЕТ СН'!$F$11+СВЦЭМ!$D$10+'СЕТ СН'!$F$5-'СЕТ СН'!$F$21</f>
        <v>4132.36716935</v>
      </c>
      <c r="Y21" s="37">
        <f>SUMIFS(СВЦЭМ!$D$34:$D$777,СВЦЭМ!$A$34:$A$777,$A21,СВЦЭМ!$B$34:$B$777,Y$11)+'СЕТ СН'!$F$11+СВЦЭМ!$D$10+'СЕТ СН'!$F$5-'СЕТ СН'!$F$21</f>
        <v>4148.1267225000001</v>
      </c>
    </row>
    <row r="22" spans="1:25" ht="15.75" x14ac:dyDescent="0.2">
      <c r="A22" s="36">
        <f t="shared" si="0"/>
        <v>43080</v>
      </c>
      <c r="B22" s="37">
        <f>SUMIFS(СВЦЭМ!$D$34:$D$777,СВЦЭМ!$A$34:$A$777,$A22,СВЦЭМ!$B$34:$B$777,B$11)+'СЕТ СН'!$F$11+СВЦЭМ!$D$10+'СЕТ СН'!$F$5-'СЕТ СН'!$F$21</f>
        <v>4225.6409079100004</v>
      </c>
      <c r="C22" s="37">
        <f>SUMIFS(СВЦЭМ!$D$34:$D$777,СВЦЭМ!$A$34:$A$777,$A22,СВЦЭМ!$B$34:$B$777,C$11)+'СЕТ СН'!$F$11+СВЦЭМ!$D$10+'СЕТ СН'!$F$5-'СЕТ СН'!$F$21</f>
        <v>4289.4168331800001</v>
      </c>
      <c r="D22" s="37">
        <f>SUMIFS(СВЦЭМ!$D$34:$D$777,СВЦЭМ!$A$34:$A$777,$A22,СВЦЭМ!$B$34:$B$777,D$11)+'СЕТ СН'!$F$11+СВЦЭМ!$D$10+'СЕТ СН'!$F$5-'СЕТ СН'!$F$21</f>
        <v>4328.6242125900008</v>
      </c>
      <c r="E22" s="37">
        <f>SUMIFS(СВЦЭМ!$D$34:$D$777,СВЦЭМ!$A$34:$A$777,$A22,СВЦЭМ!$B$34:$B$777,E$11)+'СЕТ СН'!$F$11+СВЦЭМ!$D$10+'СЕТ СН'!$F$5-'СЕТ СН'!$F$21</f>
        <v>4336.5713617000001</v>
      </c>
      <c r="F22" s="37">
        <f>SUMIFS(СВЦЭМ!$D$34:$D$777,СВЦЭМ!$A$34:$A$777,$A22,СВЦЭМ!$B$34:$B$777,F$11)+'СЕТ СН'!$F$11+СВЦЭМ!$D$10+'СЕТ СН'!$F$5-'СЕТ СН'!$F$21</f>
        <v>4333.9339569200001</v>
      </c>
      <c r="G22" s="37">
        <f>SUMIFS(СВЦЭМ!$D$34:$D$777,СВЦЭМ!$A$34:$A$777,$A22,СВЦЭМ!$B$34:$B$777,G$11)+'СЕТ СН'!$F$11+СВЦЭМ!$D$10+'СЕТ СН'!$F$5-'СЕТ СН'!$F$21</f>
        <v>4309.2909301500003</v>
      </c>
      <c r="H22" s="37">
        <f>SUMIFS(СВЦЭМ!$D$34:$D$777,СВЦЭМ!$A$34:$A$777,$A22,СВЦЭМ!$B$34:$B$777,H$11)+'СЕТ СН'!$F$11+СВЦЭМ!$D$10+'СЕТ СН'!$F$5-'СЕТ СН'!$F$21</f>
        <v>4267.1274822699997</v>
      </c>
      <c r="I22" s="37">
        <f>SUMIFS(СВЦЭМ!$D$34:$D$777,СВЦЭМ!$A$34:$A$777,$A22,СВЦЭМ!$B$34:$B$777,I$11)+'СЕТ СН'!$F$11+СВЦЭМ!$D$10+'СЕТ СН'!$F$5-'СЕТ СН'!$F$21</f>
        <v>4194.5638940900008</v>
      </c>
      <c r="J22" s="37">
        <f>SUMIFS(СВЦЭМ!$D$34:$D$777,СВЦЭМ!$A$34:$A$777,$A22,СВЦЭМ!$B$34:$B$777,J$11)+'СЕТ СН'!$F$11+СВЦЭМ!$D$10+'СЕТ СН'!$F$5-'СЕТ СН'!$F$21</f>
        <v>4133.8037961600003</v>
      </c>
      <c r="K22" s="37">
        <f>SUMIFS(СВЦЭМ!$D$34:$D$777,СВЦЭМ!$A$34:$A$777,$A22,СВЦЭМ!$B$34:$B$777,K$11)+'СЕТ СН'!$F$11+СВЦЭМ!$D$10+'СЕТ СН'!$F$5-'СЕТ СН'!$F$21</f>
        <v>4055.6664239900001</v>
      </c>
      <c r="L22" s="37">
        <f>SUMIFS(СВЦЭМ!$D$34:$D$777,СВЦЭМ!$A$34:$A$777,$A22,СВЦЭМ!$B$34:$B$777,L$11)+'СЕТ СН'!$F$11+СВЦЭМ!$D$10+'СЕТ СН'!$F$5-'СЕТ СН'!$F$21</f>
        <v>3990.4427617000001</v>
      </c>
      <c r="M22" s="37">
        <f>SUMIFS(СВЦЭМ!$D$34:$D$777,СВЦЭМ!$A$34:$A$777,$A22,СВЦЭМ!$B$34:$B$777,M$11)+'СЕТ СН'!$F$11+СВЦЭМ!$D$10+'СЕТ СН'!$F$5-'СЕТ СН'!$F$21</f>
        <v>3976.0674731600002</v>
      </c>
      <c r="N22" s="37">
        <f>SUMIFS(СВЦЭМ!$D$34:$D$777,СВЦЭМ!$A$34:$A$777,$A22,СВЦЭМ!$B$34:$B$777,N$11)+'СЕТ СН'!$F$11+СВЦЭМ!$D$10+'СЕТ СН'!$F$5-'СЕТ СН'!$F$21</f>
        <v>3967.3582713600008</v>
      </c>
      <c r="O22" s="37">
        <f>SUMIFS(СВЦЭМ!$D$34:$D$777,СВЦЭМ!$A$34:$A$777,$A22,СВЦЭМ!$B$34:$B$777,O$11)+'СЕТ СН'!$F$11+СВЦЭМ!$D$10+'СЕТ СН'!$F$5-'СЕТ СН'!$F$21</f>
        <v>3991.1691486500004</v>
      </c>
      <c r="P22" s="37">
        <f>SUMIFS(СВЦЭМ!$D$34:$D$777,СВЦЭМ!$A$34:$A$777,$A22,СВЦЭМ!$B$34:$B$777,P$11)+'СЕТ СН'!$F$11+СВЦЭМ!$D$10+'СЕТ СН'!$F$5-'СЕТ СН'!$F$21</f>
        <v>4007.0556488000002</v>
      </c>
      <c r="Q22" s="37">
        <f>SUMIFS(СВЦЭМ!$D$34:$D$777,СВЦЭМ!$A$34:$A$777,$A22,СВЦЭМ!$B$34:$B$777,Q$11)+'СЕТ СН'!$F$11+СВЦЭМ!$D$10+'СЕТ СН'!$F$5-'СЕТ СН'!$F$21</f>
        <v>4024.2371817100002</v>
      </c>
      <c r="R22" s="37">
        <f>SUMIFS(СВЦЭМ!$D$34:$D$777,СВЦЭМ!$A$34:$A$777,$A22,СВЦЭМ!$B$34:$B$777,R$11)+'СЕТ СН'!$F$11+СВЦЭМ!$D$10+'СЕТ СН'!$F$5-'СЕТ СН'!$F$21</f>
        <v>4028.9717350999999</v>
      </c>
      <c r="S22" s="37">
        <f>SUMIFS(СВЦЭМ!$D$34:$D$777,СВЦЭМ!$A$34:$A$777,$A22,СВЦЭМ!$B$34:$B$777,S$11)+'СЕТ СН'!$F$11+СВЦЭМ!$D$10+'СЕТ СН'!$F$5-'СЕТ СН'!$F$21</f>
        <v>4033.2826460600008</v>
      </c>
      <c r="T22" s="37">
        <f>SUMIFS(СВЦЭМ!$D$34:$D$777,СВЦЭМ!$A$34:$A$777,$A22,СВЦЭМ!$B$34:$B$777,T$11)+'СЕТ СН'!$F$11+СВЦЭМ!$D$10+'СЕТ СН'!$F$5-'СЕТ СН'!$F$21</f>
        <v>4039.4028729500005</v>
      </c>
      <c r="U22" s="37">
        <f>SUMIFS(СВЦЭМ!$D$34:$D$777,СВЦЭМ!$A$34:$A$777,$A22,СВЦЭМ!$B$34:$B$777,U$11)+'СЕТ СН'!$F$11+СВЦЭМ!$D$10+'СЕТ СН'!$F$5-'СЕТ СН'!$F$21</f>
        <v>4034.7224912199999</v>
      </c>
      <c r="V22" s="37">
        <f>SUMIFS(СВЦЭМ!$D$34:$D$777,СВЦЭМ!$A$34:$A$777,$A22,СВЦЭМ!$B$34:$B$777,V$11)+'СЕТ СН'!$F$11+СВЦЭМ!$D$10+'СЕТ СН'!$F$5-'СЕТ СН'!$F$21</f>
        <v>4033.8479506800004</v>
      </c>
      <c r="W22" s="37">
        <f>SUMIFS(СВЦЭМ!$D$34:$D$777,СВЦЭМ!$A$34:$A$777,$A22,СВЦЭМ!$B$34:$B$777,W$11)+'СЕТ СН'!$F$11+СВЦЭМ!$D$10+'СЕТ СН'!$F$5-'СЕТ СН'!$F$21</f>
        <v>4109.86276671</v>
      </c>
      <c r="X22" s="37">
        <f>SUMIFS(СВЦЭМ!$D$34:$D$777,СВЦЭМ!$A$34:$A$777,$A22,СВЦЭМ!$B$34:$B$777,X$11)+'СЕТ СН'!$F$11+СВЦЭМ!$D$10+'СЕТ СН'!$F$5-'СЕТ СН'!$F$21</f>
        <v>4189.6591698500006</v>
      </c>
      <c r="Y22" s="37">
        <f>SUMIFS(СВЦЭМ!$D$34:$D$777,СВЦЭМ!$A$34:$A$777,$A22,СВЦЭМ!$B$34:$B$777,Y$11)+'СЕТ СН'!$F$11+СВЦЭМ!$D$10+'СЕТ СН'!$F$5-'СЕТ СН'!$F$21</f>
        <v>4269.0989792500004</v>
      </c>
    </row>
    <row r="23" spans="1:25" ht="15.75" x14ac:dyDescent="0.2">
      <c r="A23" s="36">
        <f t="shared" si="0"/>
        <v>43081</v>
      </c>
      <c r="B23" s="37">
        <f>SUMIFS(СВЦЭМ!$D$34:$D$777,СВЦЭМ!$A$34:$A$777,$A23,СВЦЭМ!$B$34:$B$777,B$11)+'СЕТ СН'!$F$11+СВЦЭМ!$D$10+'СЕТ СН'!$F$5-'СЕТ СН'!$F$21</f>
        <v>4315.7957665700005</v>
      </c>
      <c r="C23" s="37">
        <f>SUMIFS(СВЦЭМ!$D$34:$D$777,СВЦЭМ!$A$34:$A$777,$A23,СВЦЭМ!$B$34:$B$777,C$11)+'СЕТ СН'!$F$11+СВЦЭМ!$D$10+'СЕТ СН'!$F$5-'СЕТ СН'!$F$21</f>
        <v>4326.1579117800002</v>
      </c>
      <c r="D23" s="37">
        <f>SUMIFS(СВЦЭМ!$D$34:$D$777,СВЦЭМ!$A$34:$A$777,$A23,СВЦЭМ!$B$34:$B$777,D$11)+'СЕТ СН'!$F$11+СВЦЭМ!$D$10+'СЕТ СН'!$F$5-'СЕТ СН'!$F$21</f>
        <v>4343.7017121099998</v>
      </c>
      <c r="E23" s="37">
        <f>SUMIFS(СВЦЭМ!$D$34:$D$777,СВЦЭМ!$A$34:$A$777,$A23,СВЦЭМ!$B$34:$B$777,E$11)+'СЕТ СН'!$F$11+СВЦЭМ!$D$10+'СЕТ СН'!$F$5-'СЕТ СН'!$F$21</f>
        <v>4347.4744804300008</v>
      </c>
      <c r="F23" s="37">
        <f>SUMIFS(СВЦЭМ!$D$34:$D$777,СВЦЭМ!$A$34:$A$777,$A23,СВЦЭМ!$B$34:$B$777,F$11)+'СЕТ СН'!$F$11+СВЦЭМ!$D$10+'СЕТ СН'!$F$5-'СЕТ СН'!$F$21</f>
        <v>4347.5140278100007</v>
      </c>
      <c r="G23" s="37">
        <f>SUMIFS(СВЦЭМ!$D$34:$D$777,СВЦЭМ!$A$34:$A$777,$A23,СВЦЭМ!$B$34:$B$777,G$11)+'СЕТ СН'!$F$11+СВЦЭМ!$D$10+'СЕТ СН'!$F$5-'СЕТ СН'!$F$21</f>
        <v>4335.5141978500005</v>
      </c>
      <c r="H23" s="37">
        <f>SUMIFS(СВЦЭМ!$D$34:$D$777,СВЦЭМ!$A$34:$A$777,$A23,СВЦЭМ!$B$34:$B$777,H$11)+'СЕТ СН'!$F$11+СВЦЭМ!$D$10+'СЕТ СН'!$F$5-'СЕТ СН'!$F$21</f>
        <v>4318.9168868699999</v>
      </c>
      <c r="I23" s="37">
        <f>SUMIFS(СВЦЭМ!$D$34:$D$777,СВЦЭМ!$A$34:$A$777,$A23,СВЦЭМ!$B$34:$B$777,I$11)+'СЕТ СН'!$F$11+СВЦЭМ!$D$10+'СЕТ СН'!$F$5-'СЕТ СН'!$F$21</f>
        <v>4200.2434128700006</v>
      </c>
      <c r="J23" s="37">
        <f>SUMIFS(СВЦЭМ!$D$34:$D$777,СВЦЭМ!$A$34:$A$777,$A23,СВЦЭМ!$B$34:$B$777,J$11)+'СЕТ СН'!$F$11+СВЦЭМ!$D$10+'СЕТ СН'!$F$5-'СЕТ СН'!$F$21</f>
        <v>4141.0228771300008</v>
      </c>
      <c r="K23" s="37">
        <f>SUMIFS(СВЦЭМ!$D$34:$D$777,СВЦЭМ!$A$34:$A$777,$A23,СВЦЭМ!$B$34:$B$777,K$11)+'СЕТ СН'!$F$11+СВЦЭМ!$D$10+'СЕТ СН'!$F$5-'СЕТ СН'!$F$21</f>
        <v>4072.9906921600004</v>
      </c>
      <c r="L23" s="37">
        <f>SUMIFS(СВЦЭМ!$D$34:$D$777,СВЦЭМ!$A$34:$A$777,$A23,СВЦЭМ!$B$34:$B$777,L$11)+'СЕТ СН'!$F$11+СВЦЭМ!$D$10+'СЕТ СН'!$F$5-'СЕТ СН'!$F$21</f>
        <v>4009.41127813</v>
      </c>
      <c r="M23" s="37">
        <f>SUMIFS(СВЦЭМ!$D$34:$D$777,СВЦЭМ!$A$34:$A$777,$A23,СВЦЭМ!$B$34:$B$777,M$11)+'СЕТ СН'!$F$11+СВЦЭМ!$D$10+'СЕТ СН'!$F$5-'СЕТ СН'!$F$21</f>
        <v>3997.2789526200004</v>
      </c>
      <c r="N23" s="37">
        <f>SUMIFS(СВЦЭМ!$D$34:$D$777,СВЦЭМ!$A$34:$A$777,$A23,СВЦЭМ!$B$34:$B$777,N$11)+'СЕТ СН'!$F$11+СВЦЭМ!$D$10+'СЕТ СН'!$F$5-'СЕТ СН'!$F$21</f>
        <v>3997.8056211700004</v>
      </c>
      <c r="O23" s="37">
        <f>SUMIFS(СВЦЭМ!$D$34:$D$777,СВЦЭМ!$A$34:$A$777,$A23,СВЦЭМ!$B$34:$B$777,O$11)+'СЕТ СН'!$F$11+СВЦЭМ!$D$10+'СЕТ СН'!$F$5-'СЕТ СН'!$F$21</f>
        <v>4077.7437711600005</v>
      </c>
      <c r="P23" s="37">
        <f>SUMIFS(СВЦЭМ!$D$34:$D$777,СВЦЭМ!$A$34:$A$777,$A23,СВЦЭМ!$B$34:$B$777,P$11)+'СЕТ СН'!$F$11+СВЦЭМ!$D$10+'СЕТ СН'!$F$5-'СЕТ СН'!$F$21</f>
        <v>4101.4153526600003</v>
      </c>
      <c r="Q23" s="37">
        <f>SUMIFS(СВЦЭМ!$D$34:$D$777,СВЦЭМ!$A$34:$A$777,$A23,СВЦЭМ!$B$34:$B$777,Q$11)+'СЕТ СН'!$F$11+СВЦЭМ!$D$10+'СЕТ СН'!$F$5-'СЕТ СН'!$F$21</f>
        <v>4105.6206146100003</v>
      </c>
      <c r="R23" s="37">
        <f>SUMIFS(СВЦЭМ!$D$34:$D$777,СВЦЭМ!$A$34:$A$777,$A23,СВЦЭМ!$B$34:$B$777,R$11)+'СЕТ СН'!$F$11+СВЦЭМ!$D$10+'СЕТ СН'!$F$5-'СЕТ СН'!$F$21</f>
        <v>4047.2016136900002</v>
      </c>
      <c r="S23" s="37">
        <f>SUMIFS(СВЦЭМ!$D$34:$D$777,СВЦЭМ!$A$34:$A$777,$A23,СВЦЭМ!$B$34:$B$777,S$11)+'СЕТ СН'!$F$11+СВЦЭМ!$D$10+'СЕТ СН'!$F$5-'СЕТ СН'!$F$21</f>
        <v>4039.3913308000001</v>
      </c>
      <c r="T23" s="37">
        <f>SUMIFS(СВЦЭМ!$D$34:$D$777,СВЦЭМ!$A$34:$A$777,$A23,СВЦЭМ!$B$34:$B$777,T$11)+'СЕТ СН'!$F$11+СВЦЭМ!$D$10+'СЕТ СН'!$F$5-'СЕТ СН'!$F$21</f>
        <v>4049.0105877599999</v>
      </c>
      <c r="U23" s="37">
        <f>SUMIFS(СВЦЭМ!$D$34:$D$777,СВЦЭМ!$A$34:$A$777,$A23,СВЦЭМ!$B$34:$B$777,U$11)+'СЕТ СН'!$F$11+СВЦЭМ!$D$10+'СЕТ СН'!$F$5-'СЕТ СН'!$F$21</f>
        <v>4054.3887808500003</v>
      </c>
      <c r="V23" s="37">
        <f>SUMIFS(СВЦЭМ!$D$34:$D$777,СВЦЭМ!$A$34:$A$777,$A23,СВЦЭМ!$B$34:$B$777,V$11)+'СЕТ СН'!$F$11+СВЦЭМ!$D$10+'СЕТ СН'!$F$5-'СЕТ СН'!$F$21</f>
        <v>4060.0103335800004</v>
      </c>
      <c r="W23" s="37">
        <f>SUMIFS(СВЦЭМ!$D$34:$D$777,СВЦЭМ!$A$34:$A$777,$A23,СВЦЭМ!$B$34:$B$777,W$11)+'СЕТ СН'!$F$11+СВЦЭМ!$D$10+'СЕТ СН'!$F$5-'СЕТ СН'!$F$21</f>
        <v>4104.3825133299997</v>
      </c>
      <c r="X23" s="37">
        <f>SUMIFS(СВЦЭМ!$D$34:$D$777,СВЦЭМ!$A$34:$A$777,$A23,СВЦЭМ!$B$34:$B$777,X$11)+'СЕТ СН'!$F$11+СВЦЭМ!$D$10+'СЕТ СН'!$F$5-'СЕТ СН'!$F$21</f>
        <v>4177.1760321800002</v>
      </c>
      <c r="Y23" s="37">
        <f>SUMIFS(СВЦЭМ!$D$34:$D$777,СВЦЭМ!$A$34:$A$777,$A23,СВЦЭМ!$B$34:$B$777,Y$11)+'СЕТ СН'!$F$11+СВЦЭМ!$D$10+'СЕТ СН'!$F$5-'СЕТ СН'!$F$21</f>
        <v>4212.4056236699998</v>
      </c>
    </row>
    <row r="24" spans="1:25" ht="15.75" x14ac:dyDescent="0.2">
      <c r="A24" s="36">
        <f t="shared" si="0"/>
        <v>43082</v>
      </c>
      <c r="B24" s="37">
        <f>SUMIFS(СВЦЭМ!$D$34:$D$777,СВЦЭМ!$A$34:$A$777,$A24,СВЦЭМ!$B$34:$B$777,B$11)+'СЕТ СН'!$F$11+СВЦЭМ!$D$10+'СЕТ СН'!$F$5-'СЕТ СН'!$F$21</f>
        <v>4266.4155029100002</v>
      </c>
      <c r="C24" s="37">
        <f>SUMIFS(СВЦЭМ!$D$34:$D$777,СВЦЭМ!$A$34:$A$777,$A24,СВЦЭМ!$B$34:$B$777,C$11)+'СЕТ СН'!$F$11+СВЦЭМ!$D$10+'СЕТ СН'!$F$5-'СЕТ СН'!$F$21</f>
        <v>4328.27290309</v>
      </c>
      <c r="D24" s="37">
        <f>SUMIFS(СВЦЭМ!$D$34:$D$777,СВЦЭМ!$A$34:$A$777,$A24,СВЦЭМ!$B$34:$B$777,D$11)+'СЕТ СН'!$F$11+СВЦЭМ!$D$10+'СЕТ СН'!$F$5-'СЕТ СН'!$F$21</f>
        <v>4349.5363218000002</v>
      </c>
      <c r="E24" s="37">
        <f>SUMIFS(СВЦЭМ!$D$34:$D$777,СВЦЭМ!$A$34:$A$777,$A24,СВЦЭМ!$B$34:$B$777,E$11)+'СЕТ СН'!$F$11+СВЦЭМ!$D$10+'СЕТ СН'!$F$5-'СЕТ СН'!$F$21</f>
        <v>4353.3574641200003</v>
      </c>
      <c r="F24" s="37">
        <f>SUMIFS(СВЦЭМ!$D$34:$D$777,СВЦЭМ!$A$34:$A$777,$A24,СВЦЭМ!$B$34:$B$777,F$11)+'СЕТ СН'!$F$11+СВЦЭМ!$D$10+'СЕТ СН'!$F$5-'СЕТ СН'!$F$21</f>
        <v>4354.71674119</v>
      </c>
      <c r="G24" s="37">
        <f>SUMIFS(СВЦЭМ!$D$34:$D$777,СВЦЭМ!$A$34:$A$777,$A24,СВЦЭМ!$B$34:$B$777,G$11)+'СЕТ СН'!$F$11+СВЦЭМ!$D$10+'СЕТ СН'!$F$5-'СЕТ СН'!$F$21</f>
        <v>4348.2214511800003</v>
      </c>
      <c r="H24" s="37">
        <f>SUMIFS(СВЦЭМ!$D$34:$D$777,СВЦЭМ!$A$34:$A$777,$A24,СВЦЭМ!$B$34:$B$777,H$11)+'СЕТ СН'!$F$11+СВЦЭМ!$D$10+'СЕТ СН'!$F$5-'СЕТ СН'!$F$21</f>
        <v>4282.5726621800004</v>
      </c>
      <c r="I24" s="37">
        <f>SUMIFS(СВЦЭМ!$D$34:$D$777,СВЦЭМ!$A$34:$A$777,$A24,СВЦЭМ!$B$34:$B$777,I$11)+'СЕТ СН'!$F$11+СВЦЭМ!$D$10+'СЕТ СН'!$F$5-'СЕТ СН'!$F$21</f>
        <v>4197.3404527900002</v>
      </c>
      <c r="J24" s="37">
        <f>SUMIFS(СВЦЭМ!$D$34:$D$777,СВЦЭМ!$A$34:$A$777,$A24,СВЦЭМ!$B$34:$B$777,J$11)+'СЕТ СН'!$F$11+СВЦЭМ!$D$10+'СЕТ СН'!$F$5-'СЕТ СН'!$F$21</f>
        <v>4178.5063951000002</v>
      </c>
      <c r="K24" s="37">
        <f>SUMIFS(СВЦЭМ!$D$34:$D$777,СВЦЭМ!$A$34:$A$777,$A24,СВЦЭМ!$B$34:$B$777,K$11)+'СЕТ СН'!$F$11+СВЦЭМ!$D$10+'СЕТ СН'!$F$5-'СЕТ СН'!$F$21</f>
        <v>4116.7358680100006</v>
      </c>
      <c r="L24" s="37">
        <f>SUMIFS(СВЦЭМ!$D$34:$D$777,СВЦЭМ!$A$34:$A$777,$A24,СВЦЭМ!$B$34:$B$777,L$11)+'СЕТ СН'!$F$11+СВЦЭМ!$D$10+'СЕТ СН'!$F$5-'СЕТ СН'!$F$21</f>
        <v>4059.7562994800001</v>
      </c>
      <c r="M24" s="37">
        <f>SUMIFS(СВЦЭМ!$D$34:$D$777,СВЦЭМ!$A$34:$A$777,$A24,СВЦЭМ!$B$34:$B$777,M$11)+'СЕТ СН'!$F$11+СВЦЭМ!$D$10+'СЕТ СН'!$F$5-'СЕТ СН'!$F$21</f>
        <v>4034.8430281500005</v>
      </c>
      <c r="N24" s="37">
        <f>SUMIFS(СВЦЭМ!$D$34:$D$777,СВЦЭМ!$A$34:$A$777,$A24,СВЦЭМ!$B$34:$B$777,N$11)+'СЕТ СН'!$F$11+СВЦЭМ!$D$10+'СЕТ СН'!$F$5-'СЕТ СН'!$F$21</f>
        <v>4024.4050598000003</v>
      </c>
      <c r="O24" s="37">
        <f>SUMIFS(СВЦЭМ!$D$34:$D$777,СВЦЭМ!$A$34:$A$777,$A24,СВЦЭМ!$B$34:$B$777,O$11)+'СЕТ СН'!$F$11+СВЦЭМ!$D$10+'СЕТ СН'!$F$5-'СЕТ СН'!$F$21</f>
        <v>4022.94427825</v>
      </c>
      <c r="P24" s="37">
        <f>SUMIFS(СВЦЭМ!$D$34:$D$777,СВЦЭМ!$A$34:$A$777,$A24,СВЦЭМ!$B$34:$B$777,P$11)+'СЕТ СН'!$F$11+СВЦЭМ!$D$10+'СЕТ СН'!$F$5-'СЕТ СН'!$F$21</f>
        <v>4026.9407249900005</v>
      </c>
      <c r="Q24" s="37">
        <f>SUMIFS(СВЦЭМ!$D$34:$D$777,СВЦЭМ!$A$34:$A$777,$A24,СВЦЭМ!$B$34:$B$777,Q$11)+'СЕТ СН'!$F$11+СВЦЭМ!$D$10+'СЕТ СН'!$F$5-'СЕТ СН'!$F$21</f>
        <v>4029.6731248000006</v>
      </c>
      <c r="R24" s="37">
        <f>SUMIFS(СВЦЭМ!$D$34:$D$777,СВЦЭМ!$A$34:$A$777,$A24,СВЦЭМ!$B$34:$B$777,R$11)+'СЕТ СН'!$F$11+СВЦЭМ!$D$10+'СЕТ СН'!$F$5-'СЕТ СН'!$F$21</f>
        <v>4034.1501442999997</v>
      </c>
      <c r="S24" s="37">
        <f>SUMIFS(СВЦЭМ!$D$34:$D$777,СВЦЭМ!$A$34:$A$777,$A24,СВЦЭМ!$B$34:$B$777,S$11)+'СЕТ СН'!$F$11+СВЦЭМ!$D$10+'СЕТ СН'!$F$5-'СЕТ СН'!$F$21</f>
        <v>4034.1125325700004</v>
      </c>
      <c r="T24" s="37">
        <f>SUMIFS(СВЦЭМ!$D$34:$D$777,СВЦЭМ!$A$34:$A$777,$A24,СВЦЭМ!$B$34:$B$777,T$11)+'СЕТ СН'!$F$11+СВЦЭМ!$D$10+'СЕТ СН'!$F$5-'СЕТ СН'!$F$21</f>
        <v>4053.3105645000005</v>
      </c>
      <c r="U24" s="37">
        <f>SUMIFS(СВЦЭМ!$D$34:$D$777,СВЦЭМ!$A$34:$A$777,$A24,СВЦЭМ!$B$34:$B$777,U$11)+'СЕТ СН'!$F$11+СВЦЭМ!$D$10+'СЕТ СН'!$F$5-'СЕТ СН'!$F$21</f>
        <v>4056.0577401</v>
      </c>
      <c r="V24" s="37">
        <f>SUMIFS(СВЦЭМ!$D$34:$D$777,СВЦЭМ!$A$34:$A$777,$A24,СВЦЭМ!$B$34:$B$777,V$11)+'СЕТ СН'!$F$11+СВЦЭМ!$D$10+'СЕТ СН'!$F$5-'СЕТ СН'!$F$21</f>
        <v>4050.62080565</v>
      </c>
      <c r="W24" s="37">
        <f>SUMIFS(СВЦЭМ!$D$34:$D$777,СВЦЭМ!$A$34:$A$777,$A24,СВЦЭМ!$B$34:$B$777,W$11)+'СЕТ СН'!$F$11+СВЦЭМ!$D$10+'СЕТ СН'!$F$5-'СЕТ СН'!$F$21</f>
        <v>4077.7858021700004</v>
      </c>
      <c r="X24" s="37">
        <f>SUMIFS(СВЦЭМ!$D$34:$D$777,СВЦЭМ!$A$34:$A$777,$A24,СВЦЭМ!$B$34:$B$777,X$11)+'СЕТ СН'!$F$11+СВЦЭМ!$D$10+'СЕТ СН'!$F$5-'СЕТ СН'!$F$21</f>
        <v>4136.0989995700002</v>
      </c>
      <c r="Y24" s="37">
        <f>SUMIFS(СВЦЭМ!$D$34:$D$777,СВЦЭМ!$A$34:$A$777,$A24,СВЦЭМ!$B$34:$B$777,Y$11)+'СЕТ СН'!$F$11+СВЦЭМ!$D$10+'СЕТ СН'!$F$5-'СЕТ СН'!$F$21</f>
        <v>4146.1349419500002</v>
      </c>
    </row>
    <row r="25" spans="1:25" ht="15.75" x14ac:dyDescent="0.2">
      <c r="A25" s="36">
        <f t="shared" si="0"/>
        <v>43083</v>
      </c>
      <c r="B25" s="37">
        <f>SUMIFS(СВЦЭМ!$D$34:$D$777,СВЦЭМ!$A$34:$A$777,$A25,СВЦЭМ!$B$34:$B$777,B$11)+'СЕТ СН'!$F$11+СВЦЭМ!$D$10+'СЕТ СН'!$F$5-'СЕТ СН'!$F$21</f>
        <v>4147.8305215400005</v>
      </c>
      <c r="C25" s="37">
        <f>SUMIFS(СВЦЭМ!$D$34:$D$777,СВЦЭМ!$A$34:$A$777,$A25,СВЦЭМ!$B$34:$B$777,C$11)+'СЕТ СН'!$F$11+СВЦЭМ!$D$10+'СЕТ СН'!$F$5-'СЕТ СН'!$F$21</f>
        <v>4182.25375231</v>
      </c>
      <c r="D25" s="37">
        <f>SUMIFS(СВЦЭМ!$D$34:$D$777,СВЦЭМ!$A$34:$A$777,$A25,СВЦЭМ!$B$34:$B$777,D$11)+'СЕТ СН'!$F$11+СВЦЭМ!$D$10+'СЕТ СН'!$F$5-'СЕТ СН'!$F$21</f>
        <v>4260.1127765400006</v>
      </c>
      <c r="E25" s="37">
        <f>SUMIFS(СВЦЭМ!$D$34:$D$777,СВЦЭМ!$A$34:$A$777,$A25,СВЦЭМ!$B$34:$B$777,E$11)+'СЕТ СН'!$F$11+СВЦЭМ!$D$10+'СЕТ СН'!$F$5-'СЕТ СН'!$F$21</f>
        <v>4350.72798977</v>
      </c>
      <c r="F25" s="37">
        <f>SUMIFS(СВЦЭМ!$D$34:$D$777,СВЦЭМ!$A$34:$A$777,$A25,СВЦЭМ!$B$34:$B$777,F$11)+'СЕТ СН'!$F$11+СВЦЭМ!$D$10+'СЕТ СН'!$F$5-'СЕТ СН'!$F$21</f>
        <v>4352.3161783600008</v>
      </c>
      <c r="G25" s="37">
        <f>SUMIFS(СВЦЭМ!$D$34:$D$777,СВЦЭМ!$A$34:$A$777,$A25,СВЦЭМ!$B$34:$B$777,G$11)+'СЕТ СН'!$F$11+СВЦЭМ!$D$10+'СЕТ СН'!$F$5-'СЕТ СН'!$F$21</f>
        <v>4357.2282285300007</v>
      </c>
      <c r="H25" s="37">
        <f>SUMIFS(СВЦЭМ!$D$34:$D$777,СВЦЭМ!$A$34:$A$777,$A25,СВЦЭМ!$B$34:$B$777,H$11)+'СЕТ СН'!$F$11+СВЦЭМ!$D$10+'СЕТ СН'!$F$5-'СЕТ СН'!$F$21</f>
        <v>4314.1979194699998</v>
      </c>
      <c r="I25" s="37">
        <f>SUMIFS(СВЦЭМ!$D$34:$D$777,СВЦЭМ!$A$34:$A$777,$A25,СВЦЭМ!$B$34:$B$777,I$11)+'СЕТ СН'!$F$11+СВЦЭМ!$D$10+'СЕТ СН'!$F$5-'СЕТ СН'!$F$21</f>
        <v>4228.04652644</v>
      </c>
      <c r="J25" s="37">
        <f>SUMIFS(СВЦЭМ!$D$34:$D$777,СВЦЭМ!$A$34:$A$777,$A25,СВЦЭМ!$B$34:$B$777,J$11)+'СЕТ СН'!$F$11+СВЦЭМ!$D$10+'СЕТ СН'!$F$5-'СЕТ СН'!$F$21</f>
        <v>4164.8203877900005</v>
      </c>
      <c r="K25" s="37">
        <f>SUMIFS(СВЦЭМ!$D$34:$D$777,СВЦЭМ!$A$34:$A$777,$A25,СВЦЭМ!$B$34:$B$777,K$11)+'СЕТ СН'!$F$11+СВЦЭМ!$D$10+'СЕТ СН'!$F$5-'СЕТ СН'!$F$21</f>
        <v>4112.014134</v>
      </c>
      <c r="L25" s="37">
        <f>SUMIFS(СВЦЭМ!$D$34:$D$777,СВЦЭМ!$A$34:$A$777,$A25,СВЦЭМ!$B$34:$B$777,L$11)+'СЕТ СН'!$F$11+СВЦЭМ!$D$10+'СЕТ СН'!$F$5-'СЕТ СН'!$F$21</f>
        <v>4040.88610728</v>
      </c>
      <c r="M25" s="37">
        <f>SUMIFS(СВЦЭМ!$D$34:$D$777,СВЦЭМ!$A$34:$A$777,$A25,СВЦЭМ!$B$34:$B$777,M$11)+'СЕТ СН'!$F$11+СВЦЭМ!$D$10+'СЕТ СН'!$F$5-'СЕТ СН'!$F$21</f>
        <v>4026.0759666600006</v>
      </c>
      <c r="N25" s="37">
        <f>SUMIFS(СВЦЭМ!$D$34:$D$777,СВЦЭМ!$A$34:$A$777,$A25,СВЦЭМ!$B$34:$B$777,N$11)+'СЕТ СН'!$F$11+СВЦЭМ!$D$10+'СЕТ СН'!$F$5-'СЕТ СН'!$F$21</f>
        <v>4036.0792342500008</v>
      </c>
      <c r="O25" s="37">
        <f>SUMIFS(СВЦЭМ!$D$34:$D$777,СВЦЭМ!$A$34:$A$777,$A25,СВЦЭМ!$B$34:$B$777,O$11)+'СЕТ СН'!$F$11+СВЦЭМ!$D$10+'СЕТ СН'!$F$5-'СЕТ СН'!$F$21</f>
        <v>4032.0118818500005</v>
      </c>
      <c r="P25" s="37">
        <f>SUMIFS(СВЦЭМ!$D$34:$D$777,СВЦЭМ!$A$34:$A$777,$A25,СВЦЭМ!$B$34:$B$777,P$11)+'СЕТ СН'!$F$11+СВЦЭМ!$D$10+'СЕТ СН'!$F$5-'СЕТ СН'!$F$21</f>
        <v>4063.4421818999999</v>
      </c>
      <c r="Q25" s="37">
        <f>SUMIFS(СВЦЭМ!$D$34:$D$777,СВЦЭМ!$A$34:$A$777,$A25,СВЦЭМ!$B$34:$B$777,Q$11)+'СЕТ СН'!$F$11+СВЦЭМ!$D$10+'СЕТ СН'!$F$5-'СЕТ СН'!$F$21</f>
        <v>4064.95419864</v>
      </c>
      <c r="R25" s="37">
        <f>SUMIFS(СВЦЭМ!$D$34:$D$777,СВЦЭМ!$A$34:$A$777,$A25,СВЦЭМ!$B$34:$B$777,R$11)+'СЕТ СН'!$F$11+СВЦЭМ!$D$10+'СЕТ СН'!$F$5-'СЕТ СН'!$F$21</f>
        <v>4062.0679046800005</v>
      </c>
      <c r="S25" s="37">
        <f>SUMIFS(СВЦЭМ!$D$34:$D$777,СВЦЭМ!$A$34:$A$777,$A25,СВЦЭМ!$B$34:$B$777,S$11)+'СЕТ СН'!$F$11+СВЦЭМ!$D$10+'СЕТ СН'!$F$5-'СЕТ СН'!$F$21</f>
        <v>4034.7352853700004</v>
      </c>
      <c r="T25" s="37">
        <f>SUMIFS(СВЦЭМ!$D$34:$D$777,СВЦЭМ!$A$34:$A$777,$A25,СВЦЭМ!$B$34:$B$777,T$11)+'СЕТ СН'!$F$11+СВЦЭМ!$D$10+'СЕТ СН'!$F$5-'СЕТ СН'!$F$21</f>
        <v>4013.34772032</v>
      </c>
      <c r="U25" s="37">
        <f>SUMIFS(СВЦЭМ!$D$34:$D$777,СВЦЭМ!$A$34:$A$777,$A25,СВЦЭМ!$B$34:$B$777,U$11)+'СЕТ СН'!$F$11+СВЦЭМ!$D$10+'СЕТ СН'!$F$5-'СЕТ СН'!$F$21</f>
        <v>4019.2311336100001</v>
      </c>
      <c r="V25" s="37">
        <f>SUMIFS(СВЦЭМ!$D$34:$D$777,СВЦЭМ!$A$34:$A$777,$A25,СВЦЭМ!$B$34:$B$777,V$11)+'СЕТ СН'!$F$11+СВЦЭМ!$D$10+'СЕТ СН'!$F$5-'СЕТ СН'!$F$21</f>
        <v>4034.8945047400002</v>
      </c>
      <c r="W25" s="37">
        <f>SUMIFS(СВЦЭМ!$D$34:$D$777,СВЦЭМ!$A$34:$A$777,$A25,СВЦЭМ!$B$34:$B$777,W$11)+'СЕТ СН'!$F$11+СВЦЭМ!$D$10+'СЕТ СН'!$F$5-'СЕТ СН'!$F$21</f>
        <v>4087.4188793800004</v>
      </c>
      <c r="X25" s="37">
        <f>SUMIFS(СВЦЭМ!$D$34:$D$777,СВЦЭМ!$A$34:$A$777,$A25,СВЦЭМ!$B$34:$B$777,X$11)+'СЕТ СН'!$F$11+СВЦЭМ!$D$10+'СЕТ СН'!$F$5-'СЕТ СН'!$F$21</f>
        <v>4150.4415304200002</v>
      </c>
      <c r="Y25" s="37">
        <f>SUMIFS(СВЦЭМ!$D$34:$D$777,СВЦЭМ!$A$34:$A$777,$A25,СВЦЭМ!$B$34:$B$777,Y$11)+'СЕТ СН'!$F$11+СВЦЭМ!$D$10+'СЕТ СН'!$F$5-'СЕТ СН'!$F$21</f>
        <v>4228.1636763000006</v>
      </c>
    </row>
    <row r="26" spans="1:25" ht="15.75" x14ac:dyDescent="0.2">
      <c r="A26" s="36">
        <f t="shared" si="0"/>
        <v>43084</v>
      </c>
      <c r="B26" s="37">
        <f>SUMIFS(СВЦЭМ!$D$34:$D$777,СВЦЭМ!$A$34:$A$777,$A26,СВЦЭМ!$B$34:$B$777,B$11)+'СЕТ СН'!$F$11+СВЦЭМ!$D$10+'СЕТ СН'!$F$5-'СЕТ СН'!$F$21</f>
        <v>4251.8616325500006</v>
      </c>
      <c r="C26" s="37">
        <f>SUMIFS(СВЦЭМ!$D$34:$D$777,СВЦЭМ!$A$34:$A$777,$A26,СВЦЭМ!$B$34:$B$777,C$11)+'СЕТ СН'!$F$11+СВЦЭМ!$D$10+'СЕТ СН'!$F$5-'СЕТ СН'!$F$21</f>
        <v>4235.2799725700006</v>
      </c>
      <c r="D26" s="37">
        <f>SUMIFS(СВЦЭМ!$D$34:$D$777,СВЦЭМ!$A$34:$A$777,$A26,СВЦЭМ!$B$34:$B$777,D$11)+'СЕТ СН'!$F$11+СВЦЭМ!$D$10+'СЕТ СН'!$F$5-'СЕТ СН'!$F$21</f>
        <v>4202.7247930600006</v>
      </c>
      <c r="E26" s="37">
        <f>SUMIFS(СВЦЭМ!$D$34:$D$777,СВЦЭМ!$A$34:$A$777,$A26,СВЦЭМ!$B$34:$B$777,E$11)+'СЕТ СН'!$F$11+СВЦЭМ!$D$10+'СЕТ СН'!$F$5-'СЕТ СН'!$F$21</f>
        <v>4218.1269504900001</v>
      </c>
      <c r="F26" s="37">
        <f>SUMIFS(СВЦЭМ!$D$34:$D$777,СВЦЭМ!$A$34:$A$777,$A26,СВЦЭМ!$B$34:$B$777,F$11)+'СЕТ СН'!$F$11+СВЦЭМ!$D$10+'СЕТ СН'!$F$5-'СЕТ СН'!$F$21</f>
        <v>4304.3126249500001</v>
      </c>
      <c r="G26" s="37">
        <f>SUMIFS(СВЦЭМ!$D$34:$D$777,СВЦЭМ!$A$34:$A$777,$A26,СВЦЭМ!$B$34:$B$777,G$11)+'СЕТ СН'!$F$11+СВЦЭМ!$D$10+'СЕТ СН'!$F$5-'СЕТ СН'!$F$21</f>
        <v>4332.1577352900003</v>
      </c>
      <c r="H26" s="37">
        <f>SUMIFS(СВЦЭМ!$D$34:$D$777,СВЦЭМ!$A$34:$A$777,$A26,СВЦЭМ!$B$34:$B$777,H$11)+'СЕТ СН'!$F$11+СВЦЭМ!$D$10+'СЕТ СН'!$F$5-'СЕТ СН'!$F$21</f>
        <v>4279.4534127400002</v>
      </c>
      <c r="I26" s="37">
        <f>SUMIFS(СВЦЭМ!$D$34:$D$777,СВЦЭМ!$A$34:$A$777,$A26,СВЦЭМ!$B$34:$B$777,I$11)+'СЕТ СН'!$F$11+СВЦЭМ!$D$10+'СЕТ СН'!$F$5-'СЕТ СН'!$F$21</f>
        <v>4198.2724923000005</v>
      </c>
      <c r="J26" s="37">
        <f>SUMIFS(СВЦЭМ!$D$34:$D$777,СВЦЭМ!$A$34:$A$777,$A26,СВЦЭМ!$B$34:$B$777,J$11)+'СЕТ СН'!$F$11+СВЦЭМ!$D$10+'СЕТ СН'!$F$5-'СЕТ СН'!$F$21</f>
        <v>4158.1693792400001</v>
      </c>
      <c r="K26" s="37">
        <f>SUMIFS(СВЦЭМ!$D$34:$D$777,СВЦЭМ!$A$34:$A$777,$A26,СВЦЭМ!$B$34:$B$777,K$11)+'СЕТ СН'!$F$11+СВЦЭМ!$D$10+'СЕТ СН'!$F$5-'СЕТ СН'!$F$21</f>
        <v>4103.9392019799998</v>
      </c>
      <c r="L26" s="37">
        <f>SUMIFS(СВЦЭМ!$D$34:$D$777,СВЦЭМ!$A$34:$A$777,$A26,СВЦЭМ!$B$34:$B$777,L$11)+'СЕТ СН'!$F$11+СВЦЭМ!$D$10+'СЕТ СН'!$F$5-'СЕТ СН'!$F$21</f>
        <v>4041.2699202000003</v>
      </c>
      <c r="M26" s="37">
        <f>SUMIFS(СВЦЭМ!$D$34:$D$777,СВЦЭМ!$A$34:$A$777,$A26,СВЦЭМ!$B$34:$B$777,M$11)+'СЕТ СН'!$F$11+СВЦЭМ!$D$10+'СЕТ СН'!$F$5-'СЕТ СН'!$F$21</f>
        <v>4020.4225505499999</v>
      </c>
      <c r="N26" s="37">
        <f>SUMIFS(СВЦЭМ!$D$34:$D$777,СВЦЭМ!$A$34:$A$777,$A26,СВЦЭМ!$B$34:$B$777,N$11)+'СЕТ СН'!$F$11+СВЦЭМ!$D$10+'СЕТ СН'!$F$5-'СЕТ СН'!$F$21</f>
        <v>4025.7657629200003</v>
      </c>
      <c r="O26" s="37">
        <f>SUMIFS(СВЦЭМ!$D$34:$D$777,СВЦЭМ!$A$34:$A$777,$A26,СВЦЭМ!$B$34:$B$777,O$11)+'СЕТ СН'!$F$11+СВЦЭМ!$D$10+'СЕТ СН'!$F$5-'СЕТ СН'!$F$21</f>
        <v>4042.5149320800001</v>
      </c>
      <c r="P26" s="37">
        <f>SUMIFS(СВЦЭМ!$D$34:$D$777,СВЦЭМ!$A$34:$A$777,$A26,СВЦЭМ!$B$34:$B$777,P$11)+'СЕТ СН'!$F$11+СВЦЭМ!$D$10+'СЕТ СН'!$F$5-'СЕТ СН'!$F$21</f>
        <v>4067.8818372500009</v>
      </c>
      <c r="Q26" s="37">
        <f>SUMIFS(СВЦЭМ!$D$34:$D$777,СВЦЭМ!$A$34:$A$777,$A26,СВЦЭМ!$B$34:$B$777,Q$11)+'СЕТ СН'!$F$11+СВЦЭМ!$D$10+'СЕТ СН'!$F$5-'СЕТ СН'!$F$21</f>
        <v>4072.2770872199999</v>
      </c>
      <c r="R26" s="37">
        <f>SUMIFS(СВЦЭМ!$D$34:$D$777,СВЦЭМ!$A$34:$A$777,$A26,СВЦЭМ!$B$34:$B$777,R$11)+'СЕТ СН'!$F$11+СВЦЭМ!$D$10+'СЕТ СН'!$F$5-'СЕТ СН'!$F$21</f>
        <v>4073.6597177800004</v>
      </c>
      <c r="S26" s="37">
        <f>SUMIFS(СВЦЭМ!$D$34:$D$777,СВЦЭМ!$A$34:$A$777,$A26,СВЦЭМ!$B$34:$B$777,S$11)+'СЕТ СН'!$F$11+СВЦЭМ!$D$10+'СЕТ СН'!$F$5-'СЕТ СН'!$F$21</f>
        <v>4048.1048864599998</v>
      </c>
      <c r="T26" s="37">
        <f>SUMIFS(СВЦЭМ!$D$34:$D$777,СВЦЭМ!$A$34:$A$777,$A26,СВЦЭМ!$B$34:$B$777,T$11)+'СЕТ СН'!$F$11+СВЦЭМ!$D$10+'СЕТ СН'!$F$5-'СЕТ СН'!$F$21</f>
        <v>4017.6527133500003</v>
      </c>
      <c r="U26" s="37">
        <f>SUMIFS(СВЦЭМ!$D$34:$D$777,СВЦЭМ!$A$34:$A$777,$A26,СВЦЭМ!$B$34:$B$777,U$11)+'СЕТ СН'!$F$11+СВЦЭМ!$D$10+'СЕТ СН'!$F$5-'СЕТ СН'!$F$21</f>
        <v>4022.4905149400001</v>
      </c>
      <c r="V26" s="37">
        <f>SUMIFS(СВЦЭМ!$D$34:$D$777,СВЦЭМ!$A$34:$A$777,$A26,СВЦЭМ!$B$34:$B$777,V$11)+'СЕТ СН'!$F$11+СВЦЭМ!$D$10+'СЕТ СН'!$F$5-'СЕТ СН'!$F$21</f>
        <v>4039.7683207900009</v>
      </c>
      <c r="W26" s="37">
        <f>SUMIFS(СВЦЭМ!$D$34:$D$777,СВЦЭМ!$A$34:$A$777,$A26,СВЦЭМ!$B$34:$B$777,W$11)+'СЕТ СН'!$F$11+СВЦЭМ!$D$10+'СЕТ СН'!$F$5-'СЕТ СН'!$F$21</f>
        <v>4093.2218771799999</v>
      </c>
      <c r="X26" s="37">
        <f>SUMIFS(СВЦЭМ!$D$34:$D$777,СВЦЭМ!$A$34:$A$777,$A26,СВЦЭМ!$B$34:$B$777,X$11)+'СЕТ СН'!$F$11+СВЦЭМ!$D$10+'СЕТ СН'!$F$5-'СЕТ СН'!$F$21</f>
        <v>4150.3455483200005</v>
      </c>
      <c r="Y26" s="37">
        <f>SUMIFS(СВЦЭМ!$D$34:$D$777,СВЦЭМ!$A$34:$A$777,$A26,СВЦЭМ!$B$34:$B$777,Y$11)+'СЕТ СН'!$F$11+СВЦЭМ!$D$10+'СЕТ СН'!$F$5-'СЕТ СН'!$F$21</f>
        <v>4229.2125739100002</v>
      </c>
    </row>
    <row r="27" spans="1:25" ht="15.75" x14ac:dyDescent="0.2">
      <c r="A27" s="36">
        <f t="shared" si="0"/>
        <v>43085</v>
      </c>
      <c r="B27" s="37">
        <f>SUMIFS(СВЦЭМ!$D$34:$D$777,СВЦЭМ!$A$34:$A$777,$A27,СВЦЭМ!$B$34:$B$777,B$11)+'СЕТ СН'!$F$11+СВЦЭМ!$D$10+'СЕТ СН'!$F$5-'СЕТ СН'!$F$21</f>
        <v>4256.9081359199999</v>
      </c>
      <c r="C27" s="37">
        <f>SUMIFS(СВЦЭМ!$D$34:$D$777,СВЦЭМ!$A$34:$A$777,$A27,СВЦЭМ!$B$34:$B$777,C$11)+'СЕТ СН'!$F$11+СВЦЭМ!$D$10+'СЕТ СН'!$F$5-'СЕТ СН'!$F$21</f>
        <v>4247.3836988600005</v>
      </c>
      <c r="D27" s="37">
        <f>SUMIFS(СВЦЭМ!$D$34:$D$777,СВЦЭМ!$A$34:$A$777,$A27,СВЦЭМ!$B$34:$B$777,D$11)+'СЕТ СН'!$F$11+СВЦЭМ!$D$10+'СЕТ СН'!$F$5-'СЕТ СН'!$F$21</f>
        <v>4229.3254933099997</v>
      </c>
      <c r="E27" s="37">
        <f>SUMIFS(СВЦЭМ!$D$34:$D$777,СВЦЭМ!$A$34:$A$777,$A27,СВЦЭМ!$B$34:$B$777,E$11)+'СЕТ СН'!$F$11+СВЦЭМ!$D$10+'СЕТ СН'!$F$5-'СЕТ СН'!$F$21</f>
        <v>4229.6038895900001</v>
      </c>
      <c r="F27" s="37">
        <f>SUMIFS(СВЦЭМ!$D$34:$D$777,СВЦЭМ!$A$34:$A$777,$A27,СВЦЭМ!$B$34:$B$777,F$11)+'СЕТ СН'!$F$11+СВЦЭМ!$D$10+'СЕТ СН'!$F$5-'СЕТ СН'!$F$21</f>
        <v>4228.9466691500002</v>
      </c>
      <c r="G27" s="37">
        <f>SUMIFS(СВЦЭМ!$D$34:$D$777,СВЦЭМ!$A$34:$A$777,$A27,СВЦЭМ!$B$34:$B$777,G$11)+'СЕТ СН'!$F$11+СВЦЭМ!$D$10+'СЕТ СН'!$F$5-'СЕТ СН'!$F$21</f>
        <v>4233.96568914</v>
      </c>
      <c r="H27" s="37">
        <f>SUMIFS(СВЦЭМ!$D$34:$D$777,СВЦЭМ!$A$34:$A$777,$A27,СВЦЭМ!$B$34:$B$777,H$11)+'СЕТ СН'!$F$11+СВЦЭМ!$D$10+'СЕТ СН'!$F$5-'СЕТ СН'!$F$21</f>
        <v>4222.3336932100001</v>
      </c>
      <c r="I27" s="37">
        <f>SUMIFS(СВЦЭМ!$D$34:$D$777,СВЦЭМ!$A$34:$A$777,$A27,СВЦЭМ!$B$34:$B$777,I$11)+'СЕТ СН'!$F$11+СВЦЭМ!$D$10+'СЕТ СН'!$F$5-'СЕТ СН'!$F$21</f>
        <v>4174.2067817300003</v>
      </c>
      <c r="J27" s="37">
        <f>SUMIFS(СВЦЭМ!$D$34:$D$777,СВЦЭМ!$A$34:$A$777,$A27,СВЦЭМ!$B$34:$B$777,J$11)+'СЕТ СН'!$F$11+СВЦЭМ!$D$10+'СЕТ СН'!$F$5-'СЕТ СН'!$F$21</f>
        <v>4160.6693744599997</v>
      </c>
      <c r="K27" s="37">
        <f>SUMIFS(СВЦЭМ!$D$34:$D$777,СВЦЭМ!$A$34:$A$777,$A27,СВЦЭМ!$B$34:$B$777,K$11)+'СЕТ СН'!$F$11+СВЦЭМ!$D$10+'СЕТ СН'!$F$5-'СЕТ СН'!$F$21</f>
        <v>4108.2609020199998</v>
      </c>
      <c r="L27" s="37">
        <f>SUMIFS(СВЦЭМ!$D$34:$D$777,СВЦЭМ!$A$34:$A$777,$A27,СВЦЭМ!$B$34:$B$777,L$11)+'СЕТ СН'!$F$11+СВЦЭМ!$D$10+'СЕТ СН'!$F$5-'СЕТ СН'!$F$21</f>
        <v>4044.6721529300003</v>
      </c>
      <c r="M27" s="37">
        <f>SUMIFS(СВЦЭМ!$D$34:$D$777,СВЦЭМ!$A$34:$A$777,$A27,СВЦЭМ!$B$34:$B$777,M$11)+'СЕТ СН'!$F$11+СВЦЭМ!$D$10+'СЕТ СН'!$F$5-'СЕТ СН'!$F$21</f>
        <v>4029.2872067500002</v>
      </c>
      <c r="N27" s="37">
        <f>SUMIFS(СВЦЭМ!$D$34:$D$777,СВЦЭМ!$A$34:$A$777,$A27,СВЦЭМ!$B$34:$B$777,N$11)+'СЕТ СН'!$F$11+СВЦЭМ!$D$10+'СЕТ СН'!$F$5-'СЕТ СН'!$F$21</f>
        <v>4041.0859978300005</v>
      </c>
      <c r="O27" s="37">
        <f>SUMIFS(СВЦЭМ!$D$34:$D$777,СВЦЭМ!$A$34:$A$777,$A27,СВЦЭМ!$B$34:$B$777,O$11)+'СЕТ СН'!$F$11+СВЦЭМ!$D$10+'СЕТ СН'!$F$5-'СЕТ СН'!$F$21</f>
        <v>4059.5835492799997</v>
      </c>
      <c r="P27" s="37">
        <f>SUMIFS(СВЦЭМ!$D$34:$D$777,СВЦЭМ!$A$34:$A$777,$A27,СВЦЭМ!$B$34:$B$777,P$11)+'СЕТ СН'!$F$11+СВЦЭМ!$D$10+'СЕТ СН'!$F$5-'СЕТ СН'!$F$21</f>
        <v>4071.1345206799997</v>
      </c>
      <c r="Q27" s="37">
        <f>SUMIFS(СВЦЭМ!$D$34:$D$777,СВЦЭМ!$A$34:$A$777,$A27,СВЦЭМ!$B$34:$B$777,Q$11)+'СЕТ СН'!$F$11+СВЦЭМ!$D$10+'СЕТ СН'!$F$5-'СЕТ СН'!$F$21</f>
        <v>4074.2684745900006</v>
      </c>
      <c r="R27" s="37">
        <f>SUMIFS(СВЦЭМ!$D$34:$D$777,СВЦЭМ!$A$34:$A$777,$A27,СВЦЭМ!$B$34:$B$777,R$11)+'СЕТ СН'!$F$11+СВЦЭМ!$D$10+'СЕТ СН'!$F$5-'СЕТ СН'!$F$21</f>
        <v>4071.0641598500006</v>
      </c>
      <c r="S27" s="37">
        <f>SUMIFS(СВЦЭМ!$D$34:$D$777,СВЦЭМ!$A$34:$A$777,$A27,СВЦЭМ!$B$34:$B$777,S$11)+'СЕТ СН'!$F$11+СВЦЭМ!$D$10+'СЕТ СН'!$F$5-'СЕТ СН'!$F$21</f>
        <v>4046.12983497</v>
      </c>
      <c r="T27" s="37">
        <f>SUMIFS(СВЦЭМ!$D$34:$D$777,СВЦЭМ!$A$34:$A$777,$A27,СВЦЭМ!$B$34:$B$777,T$11)+'СЕТ СН'!$F$11+СВЦЭМ!$D$10+'СЕТ СН'!$F$5-'СЕТ СН'!$F$21</f>
        <v>4020.7399066899998</v>
      </c>
      <c r="U27" s="37">
        <f>SUMIFS(СВЦЭМ!$D$34:$D$777,СВЦЭМ!$A$34:$A$777,$A27,СВЦЭМ!$B$34:$B$777,U$11)+'СЕТ СН'!$F$11+СВЦЭМ!$D$10+'СЕТ СН'!$F$5-'СЕТ СН'!$F$21</f>
        <v>4040.3186037100004</v>
      </c>
      <c r="V27" s="37">
        <f>SUMIFS(СВЦЭМ!$D$34:$D$777,СВЦЭМ!$A$34:$A$777,$A27,СВЦЭМ!$B$34:$B$777,V$11)+'СЕТ СН'!$F$11+СВЦЭМ!$D$10+'СЕТ СН'!$F$5-'СЕТ СН'!$F$21</f>
        <v>4058.6452310800005</v>
      </c>
      <c r="W27" s="37">
        <f>SUMIFS(СВЦЭМ!$D$34:$D$777,СВЦЭМ!$A$34:$A$777,$A27,СВЦЭМ!$B$34:$B$777,W$11)+'СЕТ СН'!$F$11+СВЦЭМ!$D$10+'СЕТ СН'!$F$5-'СЕТ СН'!$F$21</f>
        <v>4085.2312012700004</v>
      </c>
      <c r="X27" s="37">
        <f>SUMIFS(СВЦЭМ!$D$34:$D$777,СВЦЭМ!$A$34:$A$777,$A27,СВЦЭМ!$B$34:$B$777,X$11)+'СЕТ СН'!$F$11+СВЦЭМ!$D$10+'СЕТ СН'!$F$5-'СЕТ СН'!$F$21</f>
        <v>4147.9293215300004</v>
      </c>
      <c r="Y27" s="37">
        <f>SUMIFS(СВЦЭМ!$D$34:$D$777,СВЦЭМ!$A$34:$A$777,$A27,СВЦЭМ!$B$34:$B$777,Y$11)+'СЕТ СН'!$F$11+СВЦЭМ!$D$10+'СЕТ СН'!$F$5-'СЕТ СН'!$F$21</f>
        <v>4224.5952763200003</v>
      </c>
    </row>
    <row r="28" spans="1:25" ht="15.75" x14ac:dyDescent="0.2">
      <c r="A28" s="36">
        <f t="shared" si="0"/>
        <v>43086</v>
      </c>
      <c r="B28" s="37">
        <f>SUMIFS(СВЦЭМ!$D$34:$D$777,СВЦЭМ!$A$34:$A$777,$A28,СВЦЭМ!$B$34:$B$777,B$11)+'СЕТ СН'!$F$11+СВЦЭМ!$D$10+'СЕТ СН'!$F$5-'СЕТ СН'!$F$21</f>
        <v>4254.5181337399999</v>
      </c>
      <c r="C28" s="37">
        <f>SUMIFS(СВЦЭМ!$D$34:$D$777,СВЦЭМ!$A$34:$A$777,$A28,СВЦЭМ!$B$34:$B$777,C$11)+'СЕТ СН'!$F$11+СВЦЭМ!$D$10+'СЕТ СН'!$F$5-'СЕТ СН'!$F$21</f>
        <v>4238.7163415699997</v>
      </c>
      <c r="D28" s="37">
        <f>SUMIFS(СВЦЭМ!$D$34:$D$777,СВЦЭМ!$A$34:$A$777,$A28,СВЦЭМ!$B$34:$B$777,D$11)+'СЕТ СН'!$F$11+СВЦЭМ!$D$10+'СЕТ СН'!$F$5-'СЕТ СН'!$F$21</f>
        <v>4226.3848168000004</v>
      </c>
      <c r="E28" s="37">
        <f>SUMIFS(СВЦЭМ!$D$34:$D$777,СВЦЭМ!$A$34:$A$777,$A28,СВЦЭМ!$B$34:$B$777,E$11)+'СЕТ СН'!$F$11+СВЦЭМ!$D$10+'СЕТ СН'!$F$5-'СЕТ СН'!$F$21</f>
        <v>4224.4395471600001</v>
      </c>
      <c r="F28" s="37">
        <f>SUMIFS(СВЦЭМ!$D$34:$D$777,СВЦЭМ!$A$34:$A$777,$A28,СВЦЭМ!$B$34:$B$777,F$11)+'СЕТ СН'!$F$11+СВЦЭМ!$D$10+'СЕТ СН'!$F$5-'СЕТ СН'!$F$21</f>
        <v>4223.6334729</v>
      </c>
      <c r="G28" s="37">
        <f>SUMIFS(СВЦЭМ!$D$34:$D$777,СВЦЭМ!$A$34:$A$777,$A28,СВЦЭМ!$B$34:$B$777,G$11)+'СЕТ СН'!$F$11+СВЦЭМ!$D$10+'СЕТ СН'!$F$5-'СЕТ СН'!$F$21</f>
        <v>4227.89902549</v>
      </c>
      <c r="H28" s="37">
        <f>SUMIFS(СВЦЭМ!$D$34:$D$777,СВЦЭМ!$A$34:$A$777,$A28,СВЦЭМ!$B$34:$B$777,H$11)+'СЕТ СН'!$F$11+СВЦЭМ!$D$10+'СЕТ СН'!$F$5-'СЕТ СН'!$F$21</f>
        <v>4236.08126128</v>
      </c>
      <c r="I28" s="37">
        <f>SUMIFS(СВЦЭМ!$D$34:$D$777,СВЦЭМ!$A$34:$A$777,$A28,СВЦЭМ!$B$34:$B$777,I$11)+'СЕТ СН'!$F$11+СВЦЭМ!$D$10+'СЕТ СН'!$F$5-'СЕТ СН'!$F$21</f>
        <v>4249.3879418699998</v>
      </c>
      <c r="J28" s="37">
        <f>SUMIFS(СВЦЭМ!$D$34:$D$777,СВЦЭМ!$A$34:$A$777,$A28,СВЦЭМ!$B$34:$B$777,J$11)+'СЕТ СН'!$F$11+СВЦЭМ!$D$10+'СЕТ СН'!$F$5-'СЕТ СН'!$F$21</f>
        <v>4208.18516516</v>
      </c>
      <c r="K28" s="37">
        <f>SUMIFS(СВЦЭМ!$D$34:$D$777,СВЦЭМ!$A$34:$A$777,$A28,СВЦЭМ!$B$34:$B$777,K$11)+'СЕТ СН'!$F$11+СВЦЭМ!$D$10+'СЕТ СН'!$F$5-'СЕТ СН'!$F$21</f>
        <v>4116.7873164000002</v>
      </c>
      <c r="L28" s="37">
        <f>SUMIFS(СВЦЭМ!$D$34:$D$777,СВЦЭМ!$A$34:$A$777,$A28,СВЦЭМ!$B$34:$B$777,L$11)+'СЕТ СН'!$F$11+СВЦЭМ!$D$10+'СЕТ СН'!$F$5-'СЕТ СН'!$F$21</f>
        <v>4032.11257467</v>
      </c>
      <c r="M28" s="37">
        <f>SUMIFS(СВЦЭМ!$D$34:$D$777,СВЦЭМ!$A$34:$A$777,$A28,СВЦЭМ!$B$34:$B$777,M$11)+'СЕТ СН'!$F$11+СВЦЭМ!$D$10+'СЕТ СН'!$F$5-'СЕТ СН'!$F$21</f>
        <v>4017.6949988400002</v>
      </c>
      <c r="N28" s="37">
        <f>SUMIFS(СВЦЭМ!$D$34:$D$777,СВЦЭМ!$A$34:$A$777,$A28,СВЦЭМ!$B$34:$B$777,N$11)+'СЕТ СН'!$F$11+СВЦЭМ!$D$10+'СЕТ СН'!$F$5-'СЕТ СН'!$F$21</f>
        <v>4032.5443661500003</v>
      </c>
      <c r="O28" s="37">
        <f>SUMIFS(СВЦЭМ!$D$34:$D$777,СВЦЭМ!$A$34:$A$777,$A28,СВЦЭМ!$B$34:$B$777,O$11)+'СЕТ СН'!$F$11+СВЦЭМ!$D$10+'СЕТ СН'!$F$5-'СЕТ СН'!$F$21</f>
        <v>4037.0152096900001</v>
      </c>
      <c r="P28" s="37">
        <f>SUMIFS(СВЦЭМ!$D$34:$D$777,СВЦЭМ!$A$34:$A$777,$A28,СВЦЭМ!$B$34:$B$777,P$11)+'СЕТ СН'!$F$11+СВЦЭМ!$D$10+'СЕТ СН'!$F$5-'СЕТ СН'!$F$21</f>
        <v>4048.3258437200002</v>
      </c>
      <c r="Q28" s="37">
        <f>SUMIFS(СВЦЭМ!$D$34:$D$777,СВЦЭМ!$A$34:$A$777,$A28,СВЦЭМ!$B$34:$B$777,Q$11)+'СЕТ СН'!$F$11+СВЦЭМ!$D$10+'СЕТ СН'!$F$5-'СЕТ СН'!$F$21</f>
        <v>4054.6190061200004</v>
      </c>
      <c r="R28" s="37">
        <f>SUMIFS(СВЦЭМ!$D$34:$D$777,СВЦЭМ!$A$34:$A$777,$A28,СВЦЭМ!$B$34:$B$777,R$11)+'СЕТ СН'!$F$11+СВЦЭМ!$D$10+'СЕТ СН'!$F$5-'СЕТ СН'!$F$21</f>
        <v>4053.5629131599999</v>
      </c>
      <c r="S28" s="37">
        <f>SUMIFS(СВЦЭМ!$D$34:$D$777,СВЦЭМ!$A$34:$A$777,$A28,СВЦЭМ!$B$34:$B$777,S$11)+'СЕТ СН'!$F$11+СВЦЭМ!$D$10+'СЕТ СН'!$F$5-'СЕТ СН'!$F$21</f>
        <v>4020.3390787200005</v>
      </c>
      <c r="T28" s="37">
        <f>SUMIFS(СВЦЭМ!$D$34:$D$777,СВЦЭМ!$A$34:$A$777,$A28,СВЦЭМ!$B$34:$B$777,T$11)+'СЕТ СН'!$F$11+СВЦЭМ!$D$10+'СЕТ СН'!$F$5-'СЕТ СН'!$F$21</f>
        <v>4038.7087294900002</v>
      </c>
      <c r="U28" s="37">
        <f>SUMIFS(СВЦЭМ!$D$34:$D$777,СВЦЭМ!$A$34:$A$777,$A28,СВЦЭМ!$B$34:$B$777,U$11)+'СЕТ СН'!$F$11+СВЦЭМ!$D$10+'СЕТ СН'!$F$5-'СЕТ СН'!$F$21</f>
        <v>4044.0922609200006</v>
      </c>
      <c r="V28" s="37">
        <f>SUMIFS(СВЦЭМ!$D$34:$D$777,СВЦЭМ!$A$34:$A$777,$A28,СВЦЭМ!$B$34:$B$777,V$11)+'СЕТ СН'!$F$11+СВЦЭМ!$D$10+'СЕТ СН'!$F$5-'СЕТ СН'!$F$21</f>
        <v>4062.4459724900007</v>
      </c>
      <c r="W28" s="37">
        <f>SUMIFS(СВЦЭМ!$D$34:$D$777,СВЦЭМ!$A$34:$A$777,$A28,СВЦЭМ!$B$34:$B$777,W$11)+'СЕТ СН'!$F$11+СВЦЭМ!$D$10+'СЕТ СН'!$F$5-'СЕТ СН'!$F$21</f>
        <v>4110.5066766</v>
      </c>
      <c r="X28" s="37">
        <f>SUMIFS(СВЦЭМ!$D$34:$D$777,СВЦЭМ!$A$34:$A$777,$A28,СВЦЭМ!$B$34:$B$777,X$11)+'СЕТ СН'!$F$11+СВЦЭМ!$D$10+'СЕТ СН'!$F$5-'СЕТ СН'!$F$21</f>
        <v>4154.7139268999999</v>
      </c>
      <c r="Y28" s="37">
        <f>SUMIFS(СВЦЭМ!$D$34:$D$777,СВЦЭМ!$A$34:$A$777,$A28,СВЦЭМ!$B$34:$B$777,Y$11)+'СЕТ СН'!$F$11+СВЦЭМ!$D$10+'СЕТ СН'!$F$5-'СЕТ СН'!$F$21</f>
        <v>4195.8967496300002</v>
      </c>
    </row>
    <row r="29" spans="1:25" ht="15.75" x14ac:dyDescent="0.2">
      <c r="A29" s="36">
        <f t="shared" si="0"/>
        <v>43087</v>
      </c>
      <c r="B29" s="37">
        <f>SUMIFS(СВЦЭМ!$D$34:$D$777,СВЦЭМ!$A$34:$A$777,$A29,СВЦЭМ!$B$34:$B$777,B$11)+'СЕТ СН'!$F$11+СВЦЭМ!$D$10+'СЕТ СН'!$F$5-'СЕТ СН'!$F$21</f>
        <v>4253.6955422600004</v>
      </c>
      <c r="C29" s="37">
        <f>SUMIFS(СВЦЭМ!$D$34:$D$777,СВЦЭМ!$A$34:$A$777,$A29,СВЦЭМ!$B$34:$B$777,C$11)+'СЕТ СН'!$F$11+СВЦЭМ!$D$10+'СЕТ СН'!$F$5-'СЕТ СН'!$F$21</f>
        <v>4238.2357573600002</v>
      </c>
      <c r="D29" s="37">
        <f>SUMIFS(СВЦЭМ!$D$34:$D$777,СВЦЭМ!$A$34:$A$777,$A29,СВЦЭМ!$B$34:$B$777,D$11)+'СЕТ СН'!$F$11+СВЦЭМ!$D$10+'СЕТ СН'!$F$5-'СЕТ СН'!$F$21</f>
        <v>4226.5890636900003</v>
      </c>
      <c r="E29" s="37">
        <f>SUMIFS(СВЦЭМ!$D$34:$D$777,СВЦЭМ!$A$34:$A$777,$A29,СВЦЭМ!$B$34:$B$777,E$11)+'СЕТ СН'!$F$11+СВЦЭМ!$D$10+'СЕТ СН'!$F$5-'СЕТ СН'!$F$21</f>
        <v>4224.9061222600003</v>
      </c>
      <c r="F29" s="37">
        <f>SUMIFS(СВЦЭМ!$D$34:$D$777,СВЦЭМ!$A$34:$A$777,$A29,СВЦЭМ!$B$34:$B$777,F$11)+'СЕТ СН'!$F$11+СВЦЭМ!$D$10+'СЕТ СН'!$F$5-'СЕТ СН'!$F$21</f>
        <v>4225.1029386600003</v>
      </c>
      <c r="G29" s="37">
        <f>SUMIFS(СВЦЭМ!$D$34:$D$777,СВЦЭМ!$A$34:$A$777,$A29,СВЦЭМ!$B$34:$B$777,G$11)+'СЕТ СН'!$F$11+СВЦЭМ!$D$10+'СЕТ СН'!$F$5-'СЕТ СН'!$F$21</f>
        <v>4234.0924607200004</v>
      </c>
      <c r="H29" s="37">
        <f>SUMIFS(СВЦЭМ!$D$34:$D$777,СВЦЭМ!$A$34:$A$777,$A29,СВЦЭМ!$B$34:$B$777,H$11)+'СЕТ СН'!$F$11+СВЦЭМ!$D$10+'СЕТ СН'!$F$5-'СЕТ СН'!$F$21</f>
        <v>4251.37262689</v>
      </c>
      <c r="I29" s="37">
        <f>SUMIFS(СВЦЭМ!$D$34:$D$777,СВЦЭМ!$A$34:$A$777,$A29,СВЦЭМ!$B$34:$B$777,I$11)+'СЕТ СН'!$F$11+СВЦЭМ!$D$10+'СЕТ СН'!$F$5-'СЕТ СН'!$F$21</f>
        <v>4235.4019365000004</v>
      </c>
      <c r="J29" s="37">
        <f>SUMIFS(СВЦЭМ!$D$34:$D$777,СВЦЭМ!$A$34:$A$777,$A29,СВЦЭМ!$B$34:$B$777,J$11)+'СЕТ СН'!$F$11+СВЦЭМ!$D$10+'СЕТ СН'!$F$5-'СЕТ СН'!$F$21</f>
        <v>4174.8115783900002</v>
      </c>
      <c r="K29" s="37">
        <f>SUMIFS(СВЦЭМ!$D$34:$D$777,СВЦЭМ!$A$34:$A$777,$A29,СВЦЭМ!$B$34:$B$777,K$11)+'СЕТ СН'!$F$11+СВЦЭМ!$D$10+'СЕТ СН'!$F$5-'СЕТ СН'!$F$21</f>
        <v>4111.1696121100003</v>
      </c>
      <c r="L29" s="37">
        <f>SUMIFS(СВЦЭМ!$D$34:$D$777,СВЦЭМ!$A$34:$A$777,$A29,СВЦЭМ!$B$34:$B$777,L$11)+'СЕТ СН'!$F$11+СВЦЭМ!$D$10+'СЕТ СН'!$F$5-'СЕТ СН'!$F$21</f>
        <v>4045.3080395699999</v>
      </c>
      <c r="M29" s="37">
        <f>SUMIFS(СВЦЭМ!$D$34:$D$777,СВЦЭМ!$A$34:$A$777,$A29,СВЦЭМ!$B$34:$B$777,M$11)+'СЕТ СН'!$F$11+СВЦЭМ!$D$10+'СЕТ СН'!$F$5-'СЕТ СН'!$F$21</f>
        <v>4040.3438379500003</v>
      </c>
      <c r="N29" s="37">
        <f>SUMIFS(СВЦЭМ!$D$34:$D$777,СВЦЭМ!$A$34:$A$777,$A29,СВЦЭМ!$B$34:$B$777,N$11)+'СЕТ СН'!$F$11+СВЦЭМ!$D$10+'СЕТ СН'!$F$5-'СЕТ СН'!$F$21</f>
        <v>4057.6933769700008</v>
      </c>
      <c r="O29" s="37">
        <f>SUMIFS(СВЦЭМ!$D$34:$D$777,СВЦЭМ!$A$34:$A$777,$A29,СВЦЭМ!$B$34:$B$777,O$11)+'СЕТ СН'!$F$11+СВЦЭМ!$D$10+'СЕТ СН'!$F$5-'СЕТ СН'!$F$21</f>
        <v>4080.6944327000001</v>
      </c>
      <c r="P29" s="37">
        <f>SUMIFS(СВЦЭМ!$D$34:$D$777,СВЦЭМ!$A$34:$A$777,$A29,СВЦЭМ!$B$34:$B$777,P$11)+'СЕТ СН'!$F$11+СВЦЭМ!$D$10+'СЕТ СН'!$F$5-'СЕТ СН'!$F$21</f>
        <v>4085.6166000400008</v>
      </c>
      <c r="Q29" s="37">
        <f>SUMIFS(СВЦЭМ!$D$34:$D$777,СВЦЭМ!$A$34:$A$777,$A29,СВЦЭМ!$B$34:$B$777,Q$11)+'СЕТ СН'!$F$11+СВЦЭМ!$D$10+'СЕТ СН'!$F$5-'СЕТ СН'!$F$21</f>
        <v>4077.1513564899997</v>
      </c>
      <c r="R29" s="37">
        <f>SUMIFS(СВЦЭМ!$D$34:$D$777,СВЦЭМ!$A$34:$A$777,$A29,СВЦЭМ!$B$34:$B$777,R$11)+'СЕТ СН'!$F$11+СВЦЭМ!$D$10+'СЕТ СН'!$F$5-'СЕТ СН'!$F$21</f>
        <v>4075.83592176</v>
      </c>
      <c r="S29" s="37">
        <f>SUMIFS(СВЦЭМ!$D$34:$D$777,СВЦЭМ!$A$34:$A$777,$A29,СВЦЭМ!$B$34:$B$777,S$11)+'СЕТ СН'!$F$11+СВЦЭМ!$D$10+'СЕТ СН'!$F$5-'СЕТ СН'!$F$21</f>
        <v>4046.1968660800003</v>
      </c>
      <c r="T29" s="37">
        <f>SUMIFS(СВЦЭМ!$D$34:$D$777,СВЦЭМ!$A$34:$A$777,$A29,СВЦЭМ!$B$34:$B$777,T$11)+'СЕТ СН'!$F$11+СВЦЭМ!$D$10+'СЕТ СН'!$F$5-'СЕТ СН'!$F$21</f>
        <v>4031.68758901</v>
      </c>
      <c r="U29" s="37">
        <f>SUMIFS(СВЦЭМ!$D$34:$D$777,СВЦЭМ!$A$34:$A$777,$A29,СВЦЭМ!$B$34:$B$777,U$11)+'СЕТ СН'!$F$11+СВЦЭМ!$D$10+'СЕТ СН'!$F$5-'СЕТ СН'!$F$21</f>
        <v>4033.3818750200007</v>
      </c>
      <c r="V29" s="37">
        <f>SUMIFS(СВЦЭМ!$D$34:$D$777,СВЦЭМ!$A$34:$A$777,$A29,СВЦЭМ!$B$34:$B$777,V$11)+'СЕТ СН'!$F$11+СВЦЭМ!$D$10+'СЕТ СН'!$F$5-'СЕТ СН'!$F$21</f>
        <v>4044.5892339800002</v>
      </c>
      <c r="W29" s="37">
        <f>SUMIFS(СВЦЭМ!$D$34:$D$777,СВЦЭМ!$A$34:$A$777,$A29,СВЦЭМ!$B$34:$B$777,W$11)+'СЕТ СН'!$F$11+СВЦЭМ!$D$10+'СЕТ СН'!$F$5-'СЕТ СН'!$F$21</f>
        <v>4100.03711191</v>
      </c>
      <c r="X29" s="37">
        <f>SUMIFS(СВЦЭМ!$D$34:$D$777,СВЦЭМ!$A$34:$A$777,$A29,СВЦЭМ!$B$34:$B$777,X$11)+'СЕТ СН'!$F$11+СВЦЭМ!$D$10+'СЕТ СН'!$F$5-'СЕТ СН'!$F$21</f>
        <v>4164.4903334000001</v>
      </c>
      <c r="Y29" s="37">
        <f>SUMIFS(СВЦЭМ!$D$34:$D$777,СВЦЭМ!$A$34:$A$777,$A29,СВЦЭМ!$B$34:$B$777,Y$11)+'СЕТ СН'!$F$11+СВЦЭМ!$D$10+'СЕТ СН'!$F$5-'СЕТ СН'!$F$21</f>
        <v>4234.4108471600002</v>
      </c>
    </row>
    <row r="30" spans="1:25" ht="15.75" x14ac:dyDescent="0.2">
      <c r="A30" s="36">
        <f t="shared" si="0"/>
        <v>43088</v>
      </c>
      <c r="B30" s="37">
        <f>SUMIFS(СВЦЭМ!$D$34:$D$777,СВЦЭМ!$A$34:$A$777,$A30,СВЦЭМ!$B$34:$B$777,B$11)+'СЕТ СН'!$F$11+СВЦЭМ!$D$10+'СЕТ СН'!$F$5-'СЕТ СН'!$F$21</f>
        <v>4240.7866332400008</v>
      </c>
      <c r="C30" s="37">
        <f>SUMIFS(СВЦЭМ!$D$34:$D$777,СВЦЭМ!$A$34:$A$777,$A30,СВЦЭМ!$B$34:$B$777,C$11)+'СЕТ СН'!$F$11+СВЦЭМ!$D$10+'СЕТ СН'!$F$5-'СЕТ СН'!$F$21</f>
        <v>4244.9088956200003</v>
      </c>
      <c r="D30" s="37">
        <f>SUMIFS(СВЦЭМ!$D$34:$D$777,СВЦЭМ!$A$34:$A$777,$A30,СВЦЭМ!$B$34:$B$777,D$11)+'СЕТ СН'!$F$11+СВЦЭМ!$D$10+'СЕТ СН'!$F$5-'СЕТ СН'!$F$21</f>
        <v>4238.9921962900007</v>
      </c>
      <c r="E30" s="37">
        <f>SUMIFS(СВЦЭМ!$D$34:$D$777,СВЦЭМ!$A$34:$A$777,$A30,СВЦЭМ!$B$34:$B$777,E$11)+'СЕТ СН'!$F$11+СВЦЭМ!$D$10+'СЕТ СН'!$F$5-'СЕТ СН'!$F$21</f>
        <v>4236.3343475700003</v>
      </c>
      <c r="F30" s="37">
        <f>SUMIFS(СВЦЭМ!$D$34:$D$777,СВЦЭМ!$A$34:$A$777,$A30,СВЦЭМ!$B$34:$B$777,F$11)+'СЕТ СН'!$F$11+СВЦЭМ!$D$10+'СЕТ СН'!$F$5-'СЕТ СН'!$F$21</f>
        <v>4235.9263165500006</v>
      </c>
      <c r="G30" s="37">
        <f>SUMIFS(СВЦЭМ!$D$34:$D$777,СВЦЭМ!$A$34:$A$777,$A30,СВЦЭМ!$B$34:$B$777,G$11)+'СЕТ СН'!$F$11+СВЦЭМ!$D$10+'СЕТ СН'!$F$5-'СЕТ СН'!$F$21</f>
        <v>4238.6810626799997</v>
      </c>
      <c r="H30" s="37">
        <f>SUMIFS(СВЦЭМ!$D$34:$D$777,СВЦЭМ!$A$34:$A$777,$A30,СВЦЭМ!$B$34:$B$777,H$11)+'СЕТ СН'!$F$11+СВЦЭМ!$D$10+'СЕТ СН'!$F$5-'СЕТ СН'!$F$21</f>
        <v>4238.5508470000004</v>
      </c>
      <c r="I30" s="37">
        <f>SUMIFS(СВЦЭМ!$D$34:$D$777,СВЦЭМ!$A$34:$A$777,$A30,СВЦЭМ!$B$34:$B$777,I$11)+'СЕТ СН'!$F$11+СВЦЭМ!$D$10+'СЕТ СН'!$F$5-'СЕТ СН'!$F$21</f>
        <v>4181.1905128800008</v>
      </c>
      <c r="J30" s="37">
        <f>SUMIFS(СВЦЭМ!$D$34:$D$777,СВЦЭМ!$A$34:$A$777,$A30,СВЦЭМ!$B$34:$B$777,J$11)+'СЕТ СН'!$F$11+СВЦЭМ!$D$10+'СЕТ СН'!$F$5-'СЕТ СН'!$F$21</f>
        <v>4137.6388466300004</v>
      </c>
      <c r="K30" s="37">
        <f>SUMIFS(СВЦЭМ!$D$34:$D$777,СВЦЭМ!$A$34:$A$777,$A30,СВЦЭМ!$B$34:$B$777,K$11)+'СЕТ СН'!$F$11+СВЦЭМ!$D$10+'СЕТ СН'!$F$5-'СЕТ СН'!$F$21</f>
        <v>4070.9579146800006</v>
      </c>
      <c r="L30" s="37">
        <f>SUMIFS(СВЦЭМ!$D$34:$D$777,СВЦЭМ!$A$34:$A$777,$A30,СВЦЭМ!$B$34:$B$777,L$11)+'СЕТ СН'!$F$11+СВЦЭМ!$D$10+'СЕТ СН'!$F$5-'СЕТ СН'!$F$21</f>
        <v>4014.07371822</v>
      </c>
      <c r="M30" s="37">
        <f>SUMIFS(СВЦЭМ!$D$34:$D$777,СВЦЭМ!$A$34:$A$777,$A30,СВЦЭМ!$B$34:$B$777,M$11)+'СЕТ СН'!$F$11+СВЦЭМ!$D$10+'СЕТ СН'!$F$5-'СЕТ СН'!$F$21</f>
        <v>4004.0097843399999</v>
      </c>
      <c r="N30" s="37">
        <f>SUMIFS(СВЦЭМ!$D$34:$D$777,СВЦЭМ!$A$34:$A$777,$A30,СВЦЭМ!$B$34:$B$777,N$11)+'СЕТ СН'!$F$11+СВЦЭМ!$D$10+'СЕТ СН'!$F$5-'СЕТ СН'!$F$21</f>
        <v>4022.0486285000006</v>
      </c>
      <c r="O30" s="37">
        <f>SUMIFS(СВЦЭМ!$D$34:$D$777,СВЦЭМ!$A$34:$A$777,$A30,СВЦЭМ!$B$34:$B$777,O$11)+'СЕТ СН'!$F$11+СВЦЭМ!$D$10+'СЕТ СН'!$F$5-'СЕТ СН'!$F$21</f>
        <v>4021.2990838100004</v>
      </c>
      <c r="P30" s="37">
        <f>SUMIFS(СВЦЭМ!$D$34:$D$777,СВЦЭМ!$A$34:$A$777,$A30,СВЦЭМ!$B$34:$B$777,P$11)+'СЕТ СН'!$F$11+СВЦЭМ!$D$10+'СЕТ СН'!$F$5-'СЕТ СН'!$F$21</f>
        <v>4028.8073369400008</v>
      </c>
      <c r="Q30" s="37">
        <f>SUMIFS(СВЦЭМ!$D$34:$D$777,СВЦЭМ!$A$34:$A$777,$A30,СВЦЭМ!$B$34:$B$777,Q$11)+'СЕТ СН'!$F$11+СВЦЭМ!$D$10+'СЕТ СН'!$F$5-'СЕТ СН'!$F$21</f>
        <v>4032.7399397200006</v>
      </c>
      <c r="R30" s="37">
        <f>SUMIFS(СВЦЭМ!$D$34:$D$777,СВЦЭМ!$A$34:$A$777,$A30,СВЦЭМ!$B$34:$B$777,R$11)+'СЕТ СН'!$F$11+СВЦЭМ!$D$10+'СЕТ СН'!$F$5-'СЕТ СН'!$F$21</f>
        <v>4028.0746404000001</v>
      </c>
      <c r="S30" s="37">
        <f>SUMIFS(СВЦЭМ!$D$34:$D$777,СВЦЭМ!$A$34:$A$777,$A30,СВЦЭМ!$B$34:$B$777,S$11)+'СЕТ СН'!$F$11+СВЦЭМ!$D$10+'СЕТ СН'!$F$5-'СЕТ СН'!$F$21</f>
        <v>4005.8193429200001</v>
      </c>
      <c r="T30" s="37">
        <f>SUMIFS(СВЦЭМ!$D$34:$D$777,СВЦЭМ!$A$34:$A$777,$A30,СВЦЭМ!$B$34:$B$777,T$11)+'СЕТ СН'!$F$11+СВЦЭМ!$D$10+'СЕТ СН'!$F$5-'СЕТ СН'!$F$21</f>
        <v>4009.2948768000006</v>
      </c>
      <c r="U30" s="37">
        <f>SUMIFS(СВЦЭМ!$D$34:$D$777,СВЦЭМ!$A$34:$A$777,$A30,СВЦЭМ!$B$34:$B$777,U$11)+'СЕТ СН'!$F$11+СВЦЭМ!$D$10+'СЕТ СН'!$F$5-'СЕТ СН'!$F$21</f>
        <v>4009.8671094700003</v>
      </c>
      <c r="V30" s="37">
        <f>SUMIFS(СВЦЭМ!$D$34:$D$777,СВЦЭМ!$A$34:$A$777,$A30,СВЦЭМ!$B$34:$B$777,V$11)+'СЕТ СН'!$F$11+СВЦЭМ!$D$10+'СЕТ СН'!$F$5-'СЕТ СН'!$F$21</f>
        <v>3999.50054146</v>
      </c>
      <c r="W30" s="37">
        <f>SUMIFS(СВЦЭМ!$D$34:$D$777,СВЦЭМ!$A$34:$A$777,$A30,СВЦЭМ!$B$34:$B$777,W$11)+'СЕТ СН'!$F$11+СВЦЭМ!$D$10+'СЕТ СН'!$F$5-'СЕТ СН'!$F$21</f>
        <v>4045.52411553</v>
      </c>
      <c r="X30" s="37">
        <f>SUMIFS(СВЦЭМ!$D$34:$D$777,СВЦЭМ!$A$34:$A$777,$A30,СВЦЭМ!$B$34:$B$777,X$11)+'СЕТ СН'!$F$11+СВЦЭМ!$D$10+'СЕТ СН'!$F$5-'СЕТ СН'!$F$21</f>
        <v>4117.2369509600003</v>
      </c>
      <c r="Y30" s="37">
        <f>SUMIFS(СВЦЭМ!$D$34:$D$777,СВЦЭМ!$A$34:$A$777,$A30,СВЦЭМ!$B$34:$B$777,Y$11)+'СЕТ СН'!$F$11+СВЦЭМ!$D$10+'СЕТ СН'!$F$5-'СЕТ СН'!$F$21</f>
        <v>4195.9235671500001</v>
      </c>
    </row>
    <row r="31" spans="1:25" ht="15.75" x14ac:dyDescent="0.2">
      <c r="A31" s="36">
        <f t="shared" si="0"/>
        <v>43089</v>
      </c>
      <c r="B31" s="37">
        <f>SUMIFS(СВЦЭМ!$D$34:$D$777,СВЦЭМ!$A$34:$A$777,$A31,СВЦЭМ!$B$34:$B$777,B$11)+'СЕТ СН'!$F$11+СВЦЭМ!$D$10+'СЕТ СН'!$F$5-'СЕТ СН'!$F$21</f>
        <v>4220.8935592600001</v>
      </c>
      <c r="C31" s="37">
        <f>SUMIFS(СВЦЭМ!$D$34:$D$777,СВЦЭМ!$A$34:$A$777,$A31,СВЦЭМ!$B$34:$B$777,C$11)+'СЕТ СН'!$F$11+СВЦЭМ!$D$10+'СЕТ СН'!$F$5-'СЕТ СН'!$F$21</f>
        <v>4233.7906216400006</v>
      </c>
      <c r="D31" s="37">
        <f>SUMIFS(СВЦЭМ!$D$34:$D$777,СВЦЭМ!$A$34:$A$777,$A31,СВЦЭМ!$B$34:$B$777,D$11)+'СЕТ СН'!$F$11+СВЦЭМ!$D$10+'СЕТ СН'!$F$5-'СЕТ СН'!$F$21</f>
        <v>4233.3684762600005</v>
      </c>
      <c r="E31" s="37">
        <f>SUMIFS(СВЦЭМ!$D$34:$D$777,СВЦЭМ!$A$34:$A$777,$A31,СВЦЭМ!$B$34:$B$777,E$11)+'СЕТ СН'!$F$11+СВЦЭМ!$D$10+'СЕТ СН'!$F$5-'СЕТ СН'!$F$21</f>
        <v>4229.4935823900005</v>
      </c>
      <c r="F31" s="37">
        <f>SUMIFS(СВЦЭМ!$D$34:$D$777,СВЦЭМ!$A$34:$A$777,$A31,СВЦЭМ!$B$34:$B$777,F$11)+'СЕТ СН'!$F$11+СВЦЭМ!$D$10+'СЕТ СН'!$F$5-'СЕТ СН'!$F$21</f>
        <v>4228.4016334300004</v>
      </c>
      <c r="G31" s="37">
        <f>SUMIFS(СВЦЭМ!$D$34:$D$777,СВЦЭМ!$A$34:$A$777,$A31,СВЦЭМ!$B$34:$B$777,G$11)+'СЕТ СН'!$F$11+СВЦЭМ!$D$10+'СЕТ СН'!$F$5-'СЕТ СН'!$F$21</f>
        <v>4235.0881801200003</v>
      </c>
      <c r="H31" s="37">
        <f>SUMIFS(СВЦЭМ!$D$34:$D$777,СВЦЭМ!$A$34:$A$777,$A31,СВЦЭМ!$B$34:$B$777,H$11)+'СЕТ СН'!$F$11+СВЦЭМ!$D$10+'СЕТ СН'!$F$5-'СЕТ СН'!$F$21</f>
        <v>4235.3148845400001</v>
      </c>
      <c r="I31" s="37">
        <f>SUMIFS(СВЦЭМ!$D$34:$D$777,СВЦЭМ!$A$34:$A$777,$A31,СВЦЭМ!$B$34:$B$777,I$11)+'СЕТ СН'!$F$11+СВЦЭМ!$D$10+'СЕТ СН'!$F$5-'СЕТ СН'!$F$21</f>
        <v>4164.0202551900002</v>
      </c>
      <c r="J31" s="37">
        <f>SUMIFS(СВЦЭМ!$D$34:$D$777,СВЦЭМ!$A$34:$A$777,$A31,СВЦЭМ!$B$34:$B$777,J$11)+'СЕТ СН'!$F$11+СВЦЭМ!$D$10+'СЕТ СН'!$F$5-'СЕТ СН'!$F$21</f>
        <v>4163.8214170299998</v>
      </c>
      <c r="K31" s="37">
        <f>SUMIFS(СВЦЭМ!$D$34:$D$777,СВЦЭМ!$A$34:$A$777,$A31,СВЦЭМ!$B$34:$B$777,K$11)+'СЕТ СН'!$F$11+СВЦЭМ!$D$10+'СЕТ СН'!$F$5-'СЕТ СН'!$F$21</f>
        <v>4094.6681864500006</v>
      </c>
      <c r="L31" s="37">
        <f>SUMIFS(СВЦЭМ!$D$34:$D$777,СВЦЭМ!$A$34:$A$777,$A31,СВЦЭМ!$B$34:$B$777,L$11)+'СЕТ СН'!$F$11+СВЦЭМ!$D$10+'СЕТ СН'!$F$5-'СЕТ СН'!$F$21</f>
        <v>4026.2282589300003</v>
      </c>
      <c r="M31" s="37">
        <f>SUMIFS(СВЦЭМ!$D$34:$D$777,СВЦЭМ!$A$34:$A$777,$A31,СВЦЭМ!$B$34:$B$777,M$11)+'СЕТ СН'!$F$11+СВЦЭМ!$D$10+'СЕТ СН'!$F$5-'СЕТ СН'!$F$21</f>
        <v>4018.5015165599998</v>
      </c>
      <c r="N31" s="37">
        <f>SUMIFS(СВЦЭМ!$D$34:$D$777,СВЦЭМ!$A$34:$A$777,$A31,СВЦЭМ!$B$34:$B$777,N$11)+'СЕТ СН'!$F$11+СВЦЭМ!$D$10+'СЕТ СН'!$F$5-'СЕТ СН'!$F$21</f>
        <v>4041.0568541700004</v>
      </c>
      <c r="O31" s="37">
        <f>SUMIFS(СВЦЭМ!$D$34:$D$777,СВЦЭМ!$A$34:$A$777,$A31,СВЦЭМ!$B$34:$B$777,O$11)+'СЕТ СН'!$F$11+СВЦЭМ!$D$10+'СЕТ СН'!$F$5-'СЕТ СН'!$F$21</f>
        <v>4053.0749578000004</v>
      </c>
      <c r="P31" s="37">
        <f>SUMIFS(СВЦЭМ!$D$34:$D$777,СВЦЭМ!$A$34:$A$777,$A31,СВЦЭМ!$B$34:$B$777,P$11)+'СЕТ СН'!$F$11+СВЦЭМ!$D$10+'СЕТ СН'!$F$5-'СЕТ СН'!$F$21</f>
        <v>4059.1782517900001</v>
      </c>
      <c r="Q31" s="37">
        <f>SUMIFS(СВЦЭМ!$D$34:$D$777,СВЦЭМ!$A$34:$A$777,$A31,СВЦЭМ!$B$34:$B$777,Q$11)+'СЕТ СН'!$F$11+СВЦЭМ!$D$10+'СЕТ СН'!$F$5-'СЕТ СН'!$F$21</f>
        <v>4061.9107628900001</v>
      </c>
      <c r="R31" s="37">
        <f>SUMIFS(СВЦЭМ!$D$34:$D$777,СВЦЭМ!$A$34:$A$777,$A31,СВЦЭМ!$B$34:$B$777,R$11)+'СЕТ СН'!$F$11+СВЦЭМ!$D$10+'СЕТ СН'!$F$5-'СЕТ СН'!$F$21</f>
        <v>4061.2041754100001</v>
      </c>
      <c r="S31" s="37">
        <f>SUMIFS(СВЦЭМ!$D$34:$D$777,СВЦЭМ!$A$34:$A$777,$A31,СВЦЭМ!$B$34:$B$777,S$11)+'СЕТ СН'!$F$11+СВЦЭМ!$D$10+'СЕТ СН'!$F$5-'СЕТ СН'!$F$21</f>
        <v>4022.8837841300001</v>
      </c>
      <c r="T31" s="37">
        <f>SUMIFS(СВЦЭМ!$D$34:$D$777,СВЦЭМ!$A$34:$A$777,$A31,СВЦЭМ!$B$34:$B$777,T$11)+'СЕТ СН'!$F$11+СВЦЭМ!$D$10+'СЕТ СН'!$F$5-'СЕТ СН'!$F$21</f>
        <v>3985.0725220900003</v>
      </c>
      <c r="U31" s="37">
        <f>SUMIFS(СВЦЭМ!$D$34:$D$777,СВЦЭМ!$A$34:$A$777,$A31,СВЦЭМ!$B$34:$B$777,U$11)+'СЕТ СН'!$F$11+СВЦЭМ!$D$10+'СЕТ СН'!$F$5-'СЕТ СН'!$F$21</f>
        <v>3991.4235918300001</v>
      </c>
      <c r="V31" s="37">
        <f>SUMIFS(СВЦЭМ!$D$34:$D$777,СВЦЭМ!$A$34:$A$777,$A31,СВЦЭМ!$B$34:$B$777,V$11)+'СЕТ СН'!$F$11+СВЦЭМ!$D$10+'СЕТ СН'!$F$5-'СЕТ СН'!$F$21</f>
        <v>4001.0213614900003</v>
      </c>
      <c r="W31" s="37">
        <f>SUMIFS(СВЦЭМ!$D$34:$D$777,СВЦЭМ!$A$34:$A$777,$A31,СВЦЭМ!$B$34:$B$777,W$11)+'СЕТ СН'!$F$11+СВЦЭМ!$D$10+'СЕТ СН'!$F$5-'СЕТ СН'!$F$21</f>
        <v>4056.38272211</v>
      </c>
      <c r="X31" s="37">
        <f>SUMIFS(СВЦЭМ!$D$34:$D$777,СВЦЭМ!$A$34:$A$777,$A31,СВЦЭМ!$B$34:$B$777,X$11)+'СЕТ СН'!$F$11+СВЦЭМ!$D$10+'СЕТ СН'!$F$5-'СЕТ СН'!$F$21</f>
        <v>4089.2376847900005</v>
      </c>
      <c r="Y31" s="37">
        <f>SUMIFS(СВЦЭМ!$D$34:$D$777,СВЦЭМ!$A$34:$A$777,$A31,СВЦЭМ!$B$34:$B$777,Y$11)+'СЕТ СН'!$F$11+СВЦЭМ!$D$10+'СЕТ СН'!$F$5-'СЕТ СН'!$F$21</f>
        <v>4149.62760394</v>
      </c>
    </row>
    <row r="32" spans="1:25" ht="15.75" x14ac:dyDescent="0.2">
      <c r="A32" s="36">
        <f t="shared" si="0"/>
        <v>43090</v>
      </c>
      <c r="B32" s="37">
        <f>SUMIFS(СВЦЭМ!$D$34:$D$777,СВЦЭМ!$A$34:$A$777,$A32,СВЦЭМ!$B$34:$B$777,B$11)+'СЕТ СН'!$F$11+СВЦЭМ!$D$10+'СЕТ СН'!$F$5-'СЕТ СН'!$F$21</f>
        <v>4229.27200481</v>
      </c>
      <c r="C32" s="37">
        <f>SUMIFS(СВЦЭМ!$D$34:$D$777,СВЦЭМ!$A$34:$A$777,$A32,СВЦЭМ!$B$34:$B$777,C$11)+'СЕТ СН'!$F$11+СВЦЭМ!$D$10+'СЕТ СН'!$F$5-'СЕТ СН'!$F$21</f>
        <v>4273.8085566099999</v>
      </c>
      <c r="D32" s="37">
        <f>SUMIFS(СВЦЭМ!$D$34:$D$777,СВЦЭМ!$A$34:$A$777,$A32,СВЦЭМ!$B$34:$B$777,D$11)+'СЕТ СН'!$F$11+СВЦЭМ!$D$10+'СЕТ СН'!$F$5-'СЕТ СН'!$F$21</f>
        <v>4310.0898614300004</v>
      </c>
      <c r="E32" s="37">
        <f>SUMIFS(СВЦЭМ!$D$34:$D$777,СВЦЭМ!$A$34:$A$777,$A32,СВЦЭМ!$B$34:$B$777,E$11)+'СЕТ СН'!$F$11+СВЦЭМ!$D$10+'СЕТ СН'!$F$5-'СЕТ СН'!$F$21</f>
        <v>4319.1686263200008</v>
      </c>
      <c r="F32" s="37">
        <f>SUMIFS(СВЦЭМ!$D$34:$D$777,СВЦЭМ!$A$34:$A$777,$A32,СВЦЭМ!$B$34:$B$777,F$11)+'СЕТ СН'!$F$11+СВЦЭМ!$D$10+'СЕТ СН'!$F$5-'СЕТ СН'!$F$21</f>
        <v>4321.7658892199997</v>
      </c>
      <c r="G32" s="37">
        <f>SUMIFS(СВЦЭМ!$D$34:$D$777,СВЦЭМ!$A$34:$A$777,$A32,СВЦЭМ!$B$34:$B$777,G$11)+'СЕТ СН'!$F$11+СВЦЭМ!$D$10+'СЕТ СН'!$F$5-'СЕТ СН'!$F$21</f>
        <v>4302.6914747999999</v>
      </c>
      <c r="H32" s="37">
        <f>SUMIFS(СВЦЭМ!$D$34:$D$777,СВЦЭМ!$A$34:$A$777,$A32,СВЦЭМ!$B$34:$B$777,H$11)+'СЕТ СН'!$F$11+СВЦЭМ!$D$10+'СЕТ СН'!$F$5-'СЕТ СН'!$F$21</f>
        <v>4239.4910988700003</v>
      </c>
      <c r="I32" s="37">
        <f>SUMIFS(СВЦЭМ!$D$34:$D$777,СВЦЭМ!$A$34:$A$777,$A32,СВЦЭМ!$B$34:$B$777,I$11)+'СЕТ СН'!$F$11+СВЦЭМ!$D$10+'СЕТ СН'!$F$5-'СЕТ СН'!$F$21</f>
        <v>4174.92480591</v>
      </c>
      <c r="J32" s="37">
        <f>SUMIFS(СВЦЭМ!$D$34:$D$777,СВЦЭМ!$A$34:$A$777,$A32,СВЦЭМ!$B$34:$B$777,J$11)+'СЕТ СН'!$F$11+СВЦЭМ!$D$10+'СЕТ СН'!$F$5-'СЕТ СН'!$F$21</f>
        <v>4142.3429587000001</v>
      </c>
      <c r="K32" s="37">
        <f>SUMIFS(СВЦЭМ!$D$34:$D$777,СВЦЭМ!$A$34:$A$777,$A32,СВЦЭМ!$B$34:$B$777,K$11)+'СЕТ СН'!$F$11+СВЦЭМ!$D$10+'СЕТ СН'!$F$5-'СЕТ СН'!$F$21</f>
        <v>4087.2333141400004</v>
      </c>
      <c r="L32" s="37">
        <f>SUMIFS(СВЦЭМ!$D$34:$D$777,СВЦЭМ!$A$34:$A$777,$A32,СВЦЭМ!$B$34:$B$777,L$11)+'СЕТ СН'!$F$11+СВЦЭМ!$D$10+'СЕТ СН'!$F$5-'СЕТ СН'!$F$21</f>
        <v>4033.5198195800003</v>
      </c>
      <c r="M32" s="37">
        <f>SUMIFS(СВЦЭМ!$D$34:$D$777,СВЦЭМ!$A$34:$A$777,$A32,СВЦЭМ!$B$34:$B$777,M$11)+'СЕТ СН'!$F$11+СВЦЭМ!$D$10+'СЕТ СН'!$F$5-'СЕТ СН'!$F$21</f>
        <v>4017.4500493600008</v>
      </c>
      <c r="N32" s="37">
        <f>SUMIFS(СВЦЭМ!$D$34:$D$777,СВЦЭМ!$A$34:$A$777,$A32,СВЦЭМ!$B$34:$B$777,N$11)+'СЕТ СН'!$F$11+СВЦЭМ!$D$10+'СЕТ СН'!$F$5-'СЕТ СН'!$F$21</f>
        <v>3989.6526406400008</v>
      </c>
      <c r="O32" s="37">
        <f>SUMIFS(СВЦЭМ!$D$34:$D$777,СВЦЭМ!$A$34:$A$777,$A32,СВЦЭМ!$B$34:$B$777,O$11)+'СЕТ СН'!$F$11+СВЦЭМ!$D$10+'СЕТ СН'!$F$5-'СЕТ СН'!$F$21</f>
        <v>3979.3935666699999</v>
      </c>
      <c r="P32" s="37">
        <f>SUMIFS(СВЦЭМ!$D$34:$D$777,СВЦЭМ!$A$34:$A$777,$A32,СВЦЭМ!$B$34:$B$777,P$11)+'СЕТ СН'!$F$11+СВЦЭМ!$D$10+'СЕТ СН'!$F$5-'СЕТ СН'!$F$21</f>
        <v>3990.4085032500006</v>
      </c>
      <c r="Q32" s="37">
        <f>SUMIFS(СВЦЭМ!$D$34:$D$777,СВЦЭМ!$A$34:$A$777,$A32,СВЦЭМ!$B$34:$B$777,Q$11)+'СЕТ СН'!$F$11+СВЦЭМ!$D$10+'СЕТ СН'!$F$5-'СЕТ СН'!$F$21</f>
        <v>3997.0988059200008</v>
      </c>
      <c r="R32" s="37">
        <f>SUMIFS(СВЦЭМ!$D$34:$D$777,СВЦЭМ!$A$34:$A$777,$A32,СВЦЭМ!$B$34:$B$777,R$11)+'СЕТ СН'!$F$11+СВЦЭМ!$D$10+'СЕТ СН'!$F$5-'СЕТ СН'!$F$21</f>
        <v>3994.2107446600003</v>
      </c>
      <c r="S32" s="37">
        <f>SUMIFS(СВЦЭМ!$D$34:$D$777,СВЦЭМ!$A$34:$A$777,$A32,СВЦЭМ!$B$34:$B$777,S$11)+'СЕТ СН'!$F$11+СВЦЭМ!$D$10+'СЕТ СН'!$F$5-'СЕТ СН'!$F$21</f>
        <v>3954.4282467700004</v>
      </c>
      <c r="T32" s="37">
        <f>SUMIFS(СВЦЭМ!$D$34:$D$777,СВЦЭМ!$A$34:$A$777,$A32,СВЦЭМ!$B$34:$B$777,T$11)+'СЕТ СН'!$F$11+СВЦЭМ!$D$10+'СЕТ СН'!$F$5-'СЕТ СН'!$F$21</f>
        <v>3926.6719780800004</v>
      </c>
      <c r="U32" s="37">
        <f>SUMIFS(СВЦЭМ!$D$34:$D$777,СВЦЭМ!$A$34:$A$777,$A32,СВЦЭМ!$B$34:$B$777,U$11)+'СЕТ СН'!$F$11+СВЦЭМ!$D$10+'СЕТ СН'!$F$5-'СЕТ СН'!$F$21</f>
        <v>3932.6121391200004</v>
      </c>
      <c r="V32" s="37">
        <f>SUMIFS(СВЦЭМ!$D$34:$D$777,СВЦЭМ!$A$34:$A$777,$A32,СВЦЭМ!$B$34:$B$777,V$11)+'СЕТ СН'!$F$11+СВЦЭМ!$D$10+'СЕТ СН'!$F$5-'СЕТ СН'!$F$21</f>
        <v>3949.9525893400005</v>
      </c>
      <c r="W32" s="37">
        <f>SUMIFS(СВЦЭМ!$D$34:$D$777,СВЦЭМ!$A$34:$A$777,$A32,СВЦЭМ!$B$34:$B$777,W$11)+'СЕТ СН'!$F$11+СВЦЭМ!$D$10+'СЕТ СН'!$F$5-'СЕТ СН'!$F$21</f>
        <v>4011.7257574800005</v>
      </c>
      <c r="X32" s="37">
        <f>SUMIFS(СВЦЭМ!$D$34:$D$777,СВЦЭМ!$A$34:$A$777,$A32,СВЦЭМ!$B$34:$B$777,X$11)+'СЕТ СН'!$F$11+СВЦЭМ!$D$10+'СЕТ СН'!$F$5-'СЕТ СН'!$F$21</f>
        <v>4083.3761366100007</v>
      </c>
      <c r="Y32" s="37">
        <f>SUMIFS(СВЦЭМ!$D$34:$D$777,СВЦЭМ!$A$34:$A$777,$A32,СВЦЭМ!$B$34:$B$777,Y$11)+'СЕТ СН'!$F$11+СВЦЭМ!$D$10+'СЕТ СН'!$F$5-'СЕТ СН'!$F$21</f>
        <v>4160.4808614800004</v>
      </c>
    </row>
    <row r="33" spans="1:27" ht="15.75" x14ac:dyDescent="0.2">
      <c r="A33" s="36">
        <f t="shared" si="0"/>
        <v>43091</v>
      </c>
      <c r="B33" s="37">
        <f>SUMIFS(СВЦЭМ!$D$34:$D$777,СВЦЭМ!$A$34:$A$777,$A33,СВЦЭМ!$B$34:$B$777,B$11)+'СЕТ СН'!$F$11+СВЦЭМ!$D$10+'СЕТ СН'!$F$5-'СЕТ СН'!$F$21</f>
        <v>4249.71692282</v>
      </c>
      <c r="C33" s="37">
        <f>SUMIFS(СВЦЭМ!$D$34:$D$777,СВЦЭМ!$A$34:$A$777,$A33,СВЦЭМ!$B$34:$B$777,C$11)+'СЕТ СН'!$F$11+СВЦЭМ!$D$10+'СЕТ СН'!$F$5-'СЕТ СН'!$F$21</f>
        <v>4272.3672486600008</v>
      </c>
      <c r="D33" s="37">
        <f>SUMIFS(СВЦЭМ!$D$34:$D$777,СВЦЭМ!$A$34:$A$777,$A33,СВЦЭМ!$B$34:$B$777,D$11)+'СЕТ СН'!$F$11+СВЦЭМ!$D$10+'СЕТ СН'!$F$5-'СЕТ СН'!$F$21</f>
        <v>4290.6082587000001</v>
      </c>
      <c r="E33" s="37">
        <f>SUMIFS(СВЦЭМ!$D$34:$D$777,СВЦЭМ!$A$34:$A$777,$A33,СВЦЭМ!$B$34:$B$777,E$11)+'СЕТ СН'!$F$11+СВЦЭМ!$D$10+'СЕТ СН'!$F$5-'СЕТ СН'!$F$21</f>
        <v>4299.6868584900003</v>
      </c>
      <c r="F33" s="37">
        <f>SUMIFS(СВЦЭМ!$D$34:$D$777,СВЦЭМ!$A$34:$A$777,$A33,СВЦЭМ!$B$34:$B$777,F$11)+'СЕТ СН'!$F$11+СВЦЭМ!$D$10+'СЕТ СН'!$F$5-'СЕТ СН'!$F$21</f>
        <v>4303.1691417800002</v>
      </c>
      <c r="G33" s="37">
        <f>SUMIFS(СВЦЭМ!$D$34:$D$777,СВЦЭМ!$A$34:$A$777,$A33,СВЦЭМ!$B$34:$B$777,G$11)+'СЕТ СН'!$F$11+СВЦЭМ!$D$10+'СЕТ СН'!$F$5-'СЕТ СН'!$F$21</f>
        <v>4291.4794242400003</v>
      </c>
      <c r="H33" s="37">
        <f>SUMIFS(СВЦЭМ!$D$34:$D$777,СВЦЭМ!$A$34:$A$777,$A33,СВЦЭМ!$B$34:$B$777,H$11)+'СЕТ СН'!$F$11+СВЦЭМ!$D$10+'СЕТ СН'!$F$5-'СЕТ СН'!$F$21</f>
        <v>4232.98327049</v>
      </c>
      <c r="I33" s="37">
        <f>SUMIFS(СВЦЭМ!$D$34:$D$777,СВЦЭМ!$A$34:$A$777,$A33,СВЦЭМ!$B$34:$B$777,I$11)+'СЕТ СН'!$F$11+СВЦЭМ!$D$10+'СЕТ СН'!$F$5-'СЕТ СН'!$F$21</f>
        <v>4162.40248918</v>
      </c>
      <c r="J33" s="37">
        <f>SUMIFS(СВЦЭМ!$D$34:$D$777,СВЦЭМ!$A$34:$A$777,$A33,СВЦЭМ!$B$34:$B$777,J$11)+'СЕТ СН'!$F$11+СВЦЭМ!$D$10+'СЕТ СН'!$F$5-'СЕТ СН'!$F$21</f>
        <v>4114.27218696</v>
      </c>
      <c r="K33" s="37">
        <f>SUMIFS(СВЦЭМ!$D$34:$D$777,СВЦЭМ!$A$34:$A$777,$A33,СВЦЭМ!$B$34:$B$777,K$11)+'СЕТ СН'!$F$11+СВЦЭМ!$D$10+'СЕТ СН'!$F$5-'СЕТ СН'!$F$21</f>
        <v>4047.7415692800005</v>
      </c>
      <c r="L33" s="37">
        <f>SUMIFS(СВЦЭМ!$D$34:$D$777,СВЦЭМ!$A$34:$A$777,$A33,СВЦЭМ!$B$34:$B$777,L$11)+'СЕТ СН'!$F$11+СВЦЭМ!$D$10+'СЕТ СН'!$F$5-'СЕТ СН'!$F$21</f>
        <v>3989.8604096600002</v>
      </c>
      <c r="M33" s="37">
        <f>SUMIFS(СВЦЭМ!$D$34:$D$777,СВЦЭМ!$A$34:$A$777,$A33,СВЦЭМ!$B$34:$B$777,M$11)+'СЕТ СН'!$F$11+СВЦЭМ!$D$10+'СЕТ СН'!$F$5-'СЕТ СН'!$F$21</f>
        <v>3978.6566929300006</v>
      </c>
      <c r="N33" s="37">
        <f>SUMIFS(СВЦЭМ!$D$34:$D$777,СВЦЭМ!$A$34:$A$777,$A33,СВЦЭМ!$B$34:$B$777,N$11)+'СЕТ СН'!$F$11+СВЦЭМ!$D$10+'СЕТ СН'!$F$5-'СЕТ СН'!$F$21</f>
        <v>3999.6083201399997</v>
      </c>
      <c r="O33" s="37">
        <f>SUMIFS(СВЦЭМ!$D$34:$D$777,СВЦЭМ!$A$34:$A$777,$A33,СВЦЭМ!$B$34:$B$777,O$11)+'СЕТ СН'!$F$11+СВЦЭМ!$D$10+'СЕТ СН'!$F$5-'СЕТ СН'!$F$21</f>
        <v>4015.0653667500001</v>
      </c>
      <c r="P33" s="37">
        <f>SUMIFS(СВЦЭМ!$D$34:$D$777,СВЦЭМ!$A$34:$A$777,$A33,СВЦЭМ!$B$34:$B$777,P$11)+'СЕТ СН'!$F$11+СВЦЭМ!$D$10+'СЕТ СН'!$F$5-'СЕТ СН'!$F$21</f>
        <v>4026.3335697300008</v>
      </c>
      <c r="Q33" s="37">
        <f>SUMIFS(СВЦЭМ!$D$34:$D$777,СВЦЭМ!$A$34:$A$777,$A33,СВЦЭМ!$B$34:$B$777,Q$11)+'СЕТ СН'!$F$11+СВЦЭМ!$D$10+'СЕТ СН'!$F$5-'СЕТ СН'!$F$21</f>
        <v>4023.9535974999999</v>
      </c>
      <c r="R33" s="37">
        <f>SUMIFS(СВЦЭМ!$D$34:$D$777,СВЦЭМ!$A$34:$A$777,$A33,СВЦЭМ!$B$34:$B$777,R$11)+'СЕТ СН'!$F$11+СВЦЭМ!$D$10+'СЕТ СН'!$F$5-'СЕТ СН'!$F$21</f>
        <v>4024.1452922900007</v>
      </c>
      <c r="S33" s="37">
        <f>SUMIFS(СВЦЭМ!$D$34:$D$777,СВЦЭМ!$A$34:$A$777,$A33,СВЦЭМ!$B$34:$B$777,S$11)+'СЕТ СН'!$F$11+СВЦЭМ!$D$10+'СЕТ СН'!$F$5-'СЕТ СН'!$F$21</f>
        <v>4001.8275824100001</v>
      </c>
      <c r="T33" s="37">
        <f>SUMIFS(СВЦЭМ!$D$34:$D$777,СВЦЭМ!$A$34:$A$777,$A33,СВЦЭМ!$B$34:$B$777,T$11)+'СЕТ СН'!$F$11+СВЦЭМ!$D$10+'СЕТ СН'!$F$5-'СЕТ СН'!$F$21</f>
        <v>3966.7717259700003</v>
      </c>
      <c r="U33" s="37">
        <f>SUMIFS(СВЦЭМ!$D$34:$D$777,СВЦЭМ!$A$34:$A$777,$A33,СВЦЭМ!$B$34:$B$777,U$11)+'СЕТ СН'!$F$11+СВЦЭМ!$D$10+'СЕТ СН'!$F$5-'СЕТ СН'!$F$21</f>
        <v>3972.49415193</v>
      </c>
      <c r="V33" s="37">
        <f>SUMIFS(СВЦЭМ!$D$34:$D$777,СВЦЭМ!$A$34:$A$777,$A33,СВЦЭМ!$B$34:$B$777,V$11)+'СЕТ СН'!$F$11+СВЦЭМ!$D$10+'СЕТ СН'!$F$5-'СЕТ СН'!$F$21</f>
        <v>3984.1931453200004</v>
      </c>
      <c r="W33" s="37">
        <f>SUMIFS(СВЦЭМ!$D$34:$D$777,СВЦЭМ!$A$34:$A$777,$A33,СВЦЭМ!$B$34:$B$777,W$11)+'СЕТ СН'!$F$11+СВЦЭМ!$D$10+'СЕТ СН'!$F$5-'СЕТ СН'!$F$21</f>
        <v>4037.0282261400007</v>
      </c>
      <c r="X33" s="37">
        <f>SUMIFS(СВЦЭМ!$D$34:$D$777,СВЦЭМ!$A$34:$A$777,$A33,СВЦЭМ!$B$34:$B$777,X$11)+'СЕТ СН'!$F$11+СВЦЭМ!$D$10+'СЕТ СН'!$F$5-'СЕТ СН'!$F$21</f>
        <v>4097.2159369600004</v>
      </c>
      <c r="Y33" s="37">
        <f>SUMIFS(СВЦЭМ!$D$34:$D$777,СВЦЭМ!$A$34:$A$777,$A33,СВЦЭМ!$B$34:$B$777,Y$11)+'СЕТ СН'!$F$11+СВЦЭМ!$D$10+'СЕТ СН'!$F$5-'СЕТ СН'!$F$21</f>
        <v>4168.2248834100001</v>
      </c>
    </row>
    <row r="34" spans="1:27" ht="15.75" x14ac:dyDescent="0.2">
      <c r="A34" s="36">
        <f t="shared" si="0"/>
        <v>43092</v>
      </c>
      <c r="B34" s="37">
        <f>SUMIFS(СВЦЭМ!$D$34:$D$777,СВЦЭМ!$A$34:$A$777,$A34,СВЦЭМ!$B$34:$B$777,B$11)+'СЕТ СН'!$F$11+СВЦЭМ!$D$10+'СЕТ СН'!$F$5-'СЕТ СН'!$F$21</f>
        <v>4212.4562651200004</v>
      </c>
      <c r="C34" s="37">
        <f>SUMIFS(СВЦЭМ!$D$34:$D$777,СВЦЭМ!$A$34:$A$777,$A34,СВЦЭМ!$B$34:$B$777,C$11)+'СЕТ СН'!$F$11+СВЦЭМ!$D$10+'СЕТ СН'!$F$5-'СЕТ СН'!$F$21</f>
        <v>4244.2555463000008</v>
      </c>
      <c r="D34" s="37">
        <f>SUMIFS(СВЦЭМ!$D$34:$D$777,СВЦЭМ!$A$34:$A$777,$A34,СВЦЭМ!$B$34:$B$777,D$11)+'СЕТ СН'!$F$11+СВЦЭМ!$D$10+'СЕТ СН'!$F$5-'СЕТ СН'!$F$21</f>
        <v>4275.3056017100007</v>
      </c>
      <c r="E34" s="37">
        <f>SUMIFS(СВЦЭМ!$D$34:$D$777,СВЦЭМ!$A$34:$A$777,$A34,СВЦЭМ!$B$34:$B$777,E$11)+'СЕТ СН'!$F$11+СВЦЭМ!$D$10+'СЕТ СН'!$F$5-'СЕТ СН'!$F$21</f>
        <v>4279.2803174199998</v>
      </c>
      <c r="F34" s="37">
        <f>SUMIFS(СВЦЭМ!$D$34:$D$777,СВЦЭМ!$A$34:$A$777,$A34,СВЦЭМ!$B$34:$B$777,F$11)+'СЕТ СН'!$F$11+СВЦЭМ!$D$10+'СЕТ СН'!$F$5-'СЕТ СН'!$F$21</f>
        <v>4282.86641177</v>
      </c>
      <c r="G34" s="37">
        <f>SUMIFS(СВЦЭМ!$D$34:$D$777,СВЦЭМ!$A$34:$A$777,$A34,СВЦЭМ!$B$34:$B$777,G$11)+'СЕТ СН'!$F$11+СВЦЭМ!$D$10+'СЕТ СН'!$F$5-'СЕТ СН'!$F$21</f>
        <v>4283.6547066100002</v>
      </c>
      <c r="H34" s="37">
        <f>SUMIFS(СВЦЭМ!$D$34:$D$777,СВЦЭМ!$A$34:$A$777,$A34,СВЦЭМ!$B$34:$B$777,H$11)+'СЕТ СН'!$F$11+СВЦЭМ!$D$10+'СЕТ СН'!$F$5-'СЕТ СН'!$F$21</f>
        <v>4275.8156349000001</v>
      </c>
      <c r="I34" s="37">
        <f>SUMIFS(СВЦЭМ!$D$34:$D$777,СВЦЭМ!$A$34:$A$777,$A34,СВЦЭМ!$B$34:$B$777,I$11)+'СЕТ СН'!$F$11+СВЦЭМ!$D$10+'СЕТ СН'!$F$5-'СЕТ СН'!$F$21</f>
        <v>4216.7466715700002</v>
      </c>
      <c r="J34" s="37">
        <f>SUMIFS(СВЦЭМ!$D$34:$D$777,СВЦЭМ!$A$34:$A$777,$A34,СВЦЭМ!$B$34:$B$777,J$11)+'СЕТ СН'!$F$11+СВЦЭМ!$D$10+'СЕТ СН'!$F$5-'СЕТ СН'!$F$21</f>
        <v>4144.9674481100001</v>
      </c>
      <c r="K34" s="37">
        <f>SUMIFS(СВЦЭМ!$D$34:$D$777,СВЦЭМ!$A$34:$A$777,$A34,СВЦЭМ!$B$34:$B$777,K$11)+'СЕТ СН'!$F$11+СВЦЭМ!$D$10+'СЕТ СН'!$F$5-'СЕТ СН'!$F$21</f>
        <v>4055.5271703800008</v>
      </c>
      <c r="L34" s="37">
        <f>SUMIFS(СВЦЭМ!$D$34:$D$777,СВЦЭМ!$A$34:$A$777,$A34,СВЦЭМ!$B$34:$B$777,L$11)+'СЕТ СН'!$F$11+СВЦЭМ!$D$10+'СЕТ СН'!$F$5-'СЕТ СН'!$F$21</f>
        <v>3976.1838565899998</v>
      </c>
      <c r="M34" s="37">
        <f>SUMIFS(СВЦЭМ!$D$34:$D$777,СВЦЭМ!$A$34:$A$777,$A34,СВЦЭМ!$B$34:$B$777,M$11)+'СЕТ СН'!$F$11+СВЦЭМ!$D$10+'СЕТ СН'!$F$5-'СЕТ СН'!$F$21</f>
        <v>3965.8598288400008</v>
      </c>
      <c r="N34" s="37">
        <f>SUMIFS(СВЦЭМ!$D$34:$D$777,СВЦЭМ!$A$34:$A$777,$A34,СВЦЭМ!$B$34:$B$777,N$11)+'СЕТ СН'!$F$11+СВЦЭМ!$D$10+'СЕТ СН'!$F$5-'СЕТ СН'!$F$21</f>
        <v>3982.9019776800005</v>
      </c>
      <c r="O34" s="37">
        <f>SUMIFS(СВЦЭМ!$D$34:$D$777,СВЦЭМ!$A$34:$A$777,$A34,СВЦЭМ!$B$34:$B$777,O$11)+'СЕТ СН'!$F$11+СВЦЭМ!$D$10+'СЕТ СН'!$F$5-'СЕТ СН'!$F$21</f>
        <v>4005.0918894300003</v>
      </c>
      <c r="P34" s="37">
        <f>SUMIFS(СВЦЭМ!$D$34:$D$777,СВЦЭМ!$A$34:$A$777,$A34,СВЦЭМ!$B$34:$B$777,P$11)+'СЕТ СН'!$F$11+СВЦЭМ!$D$10+'СЕТ СН'!$F$5-'СЕТ СН'!$F$21</f>
        <v>4019.8620347000005</v>
      </c>
      <c r="Q34" s="37">
        <f>SUMIFS(СВЦЭМ!$D$34:$D$777,СВЦЭМ!$A$34:$A$777,$A34,СВЦЭМ!$B$34:$B$777,Q$11)+'СЕТ СН'!$F$11+СВЦЭМ!$D$10+'СЕТ СН'!$F$5-'СЕТ СН'!$F$21</f>
        <v>4022.3045921200001</v>
      </c>
      <c r="R34" s="37">
        <f>SUMIFS(СВЦЭМ!$D$34:$D$777,СВЦЭМ!$A$34:$A$777,$A34,СВЦЭМ!$B$34:$B$777,R$11)+'СЕТ СН'!$F$11+СВЦЭМ!$D$10+'СЕТ СН'!$F$5-'СЕТ СН'!$F$21</f>
        <v>4019.9357514200001</v>
      </c>
      <c r="S34" s="37">
        <f>SUMIFS(СВЦЭМ!$D$34:$D$777,СВЦЭМ!$A$34:$A$777,$A34,СВЦЭМ!$B$34:$B$777,S$11)+'СЕТ СН'!$F$11+СВЦЭМ!$D$10+'СЕТ СН'!$F$5-'СЕТ СН'!$F$21</f>
        <v>3980.9502727899999</v>
      </c>
      <c r="T34" s="37">
        <f>SUMIFS(СВЦЭМ!$D$34:$D$777,СВЦЭМ!$A$34:$A$777,$A34,СВЦЭМ!$B$34:$B$777,T$11)+'СЕТ СН'!$F$11+СВЦЭМ!$D$10+'СЕТ СН'!$F$5-'СЕТ СН'!$F$21</f>
        <v>3948.9084426300005</v>
      </c>
      <c r="U34" s="37">
        <f>SUMIFS(СВЦЭМ!$D$34:$D$777,СВЦЭМ!$A$34:$A$777,$A34,СВЦЭМ!$B$34:$B$777,U$11)+'СЕТ СН'!$F$11+СВЦЭМ!$D$10+'СЕТ СН'!$F$5-'СЕТ СН'!$F$21</f>
        <v>3955.9179283600006</v>
      </c>
      <c r="V34" s="37">
        <f>SUMIFS(СВЦЭМ!$D$34:$D$777,СВЦЭМ!$A$34:$A$777,$A34,СВЦЭМ!$B$34:$B$777,V$11)+'СЕТ СН'!$F$11+СВЦЭМ!$D$10+'СЕТ СН'!$F$5-'СЕТ СН'!$F$21</f>
        <v>3975.1716125500006</v>
      </c>
      <c r="W34" s="37">
        <f>SUMIFS(СВЦЭМ!$D$34:$D$777,СВЦЭМ!$A$34:$A$777,$A34,СВЦЭМ!$B$34:$B$777,W$11)+'СЕТ СН'!$F$11+СВЦЭМ!$D$10+'СЕТ СН'!$F$5-'СЕТ СН'!$F$21</f>
        <v>4030.8642303699999</v>
      </c>
      <c r="X34" s="37">
        <f>SUMIFS(СВЦЭМ!$D$34:$D$777,СВЦЭМ!$A$34:$A$777,$A34,СВЦЭМ!$B$34:$B$777,X$11)+'СЕТ СН'!$F$11+СВЦЭМ!$D$10+'СЕТ СН'!$F$5-'СЕТ СН'!$F$21</f>
        <v>4097.3311581200005</v>
      </c>
      <c r="Y34" s="37">
        <f>SUMIFS(СВЦЭМ!$D$34:$D$777,СВЦЭМ!$A$34:$A$777,$A34,СВЦЭМ!$B$34:$B$777,Y$11)+'СЕТ СН'!$F$11+СВЦЭМ!$D$10+'СЕТ СН'!$F$5-'СЕТ СН'!$F$21</f>
        <v>4137.2531842000008</v>
      </c>
    </row>
    <row r="35" spans="1:27" ht="15.75" x14ac:dyDescent="0.2">
      <c r="A35" s="36">
        <f t="shared" si="0"/>
        <v>43093</v>
      </c>
      <c r="B35" s="37">
        <f>SUMIFS(СВЦЭМ!$D$34:$D$777,СВЦЭМ!$A$34:$A$777,$A35,СВЦЭМ!$B$34:$B$777,B$11)+'СЕТ СН'!$F$11+СВЦЭМ!$D$10+'СЕТ СН'!$F$5-'СЕТ СН'!$F$21</f>
        <v>4213.53618181</v>
      </c>
      <c r="C35" s="37">
        <f>SUMIFS(СВЦЭМ!$D$34:$D$777,СВЦЭМ!$A$34:$A$777,$A35,СВЦЭМ!$B$34:$B$777,C$11)+'СЕТ СН'!$F$11+СВЦЭМ!$D$10+'СЕТ СН'!$F$5-'СЕТ СН'!$F$21</f>
        <v>4245.3888631400005</v>
      </c>
      <c r="D35" s="37">
        <f>SUMIFS(СВЦЭМ!$D$34:$D$777,СВЦЭМ!$A$34:$A$777,$A35,СВЦЭМ!$B$34:$B$777,D$11)+'СЕТ СН'!$F$11+СВЦЭМ!$D$10+'СЕТ СН'!$F$5-'СЕТ СН'!$F$21</f>
        <v>4281.05635798</v>
      </c>
      <c r="E35" s="37">
        <f>SUMIFS(СВЦЭМ!$D$34:$D$777,СВЦЭМ!$A$34:$A$777,$A35,СВЦЭМ!$B$34:$B$777,E$11)+'СЕТ СН'!$F$11+СВЦЭМ!$D$10+'СЕТ СН'!$F$5-'СЕТ СН'!$F$21</f>
        <v>4283.9700480700003</v>
      </c>
      <c r="F35" s="37">
        <f>SUMIFS(СВЦЭМ!$D$34:$D$777,СВЦЭМ!$A$34:$A$777,$A35,СВЦЭМ!$B$34:$B$777,F$11)+'СЕТ СН'!$F$11+СВЦЭМ!$D$10+'СЕТ СН'!$F$5-'СЕТ СН'!$F$21</f>
        <v>4285.1700139599998</v>
      </c>
      <c r="G35" s="37">
        <f>SUMIFS(СВЦЭМ!$D$34:$D$777,СВЦЭМ!$A$34:$A$777,$A35,СВЦЭМ!$B$34:$B$777,G$11)+'СЕТ СН'!$F$11+СВЦЭМ!$D$10+'СЕТ СН'!$F$5-'СЕТ СН'!$F$21</f>
        <v>4286.1181620799998</v>
      </c>
      <c r="H35" s="37">
        <f>SUMIFS(СВЦЭМ!$D$34:$D$777,СВЦЭМ!$A$34:$A$777,$A35,СВЦЭМ!$B$34:$B$777,H$11)+'СЕТ СН'!$F$11+СВЦЭМ!$D$10+'СЕТ СН'!$F$5-'СЕТ СН'!$F$21</f>
        <v>4278.5796627899999</v>
      </c>
      <c r="I35" s="37">
        <f>SUMIFS(СВЦЭМ!$D$34:$D$777,СВЦЭМ!$A$34:$A$777,$A35,СВЦЭМ!$B$34:$B$777,I$11)+'СЕТ СН'!$F$11+СВЦЭМ!$D$10+'СЕТ СН'!$F$5-'СЕТ СН'!$F$21</f>
        <v>4233.21014715</v>
      </c>
      <c r="J35" s="37">
        <f>SUMIFS(СВЦЭМ!$D$34:$D$777,СВЦЭМ!$A$34:$A$777,$A35,СВЦЭМ!$B$34:$B$777,J$11)+'СЕТ СН'!$F$11+СВЦЭМ!$D$10+'СЕТ СН'!$F$5-'СЕТ СН'!$F$21</f>
        <v>4172.5658509200002</v>
      </c>
      <c r="K35" s="37">
        <f>SUMIFS(СВЦЭМ!$D$34:$D$777,СВЦЭМ!$A$34:$A$777,$A35,СВЦЭМ!$B$34:$B$777,K$11)+'СЕТ СН'!$F$11+СВЦЭМ!$D$10+'СЕТ СН'!$F$5-'СЕТ СН'!$F$21</f>
        <v>4077.7974138500003</v>
      </c>
      <c r="L35" s="37">
        <f>SUMIFS(СВЦЭМ!$D$34:$D$777,СВЦЭМ!$A$34:$A$777,$A35,СВЦЭМ!$B$34:$B$777,L$11)+'СЕТ СН'!$F$11+СВЦЭМ!$D$10+'СЕТ СН'!$F$5-'СЕТ СН'!$F$21</f>
        <v>3995.40800304</v>
      </c>
      <c r="M35" s="37">
        <f>SUMIFS(СВЦЭМ!$D$34:$D$777,СВЦЭМ!$A$34:$A$777,$A35,СВЦЭМ!$B$34:$B$777,M$11)+'СЕТ СН'!$F$11+СВЦЭМ!$D$10+'СЕТ СН'!$F$5-'СЕТ СН'!$F$21</f>
        <v>3974.0938926400004</v>
      </c>
      <c r="N35" s="37">
        <f>SUMIFS(СВЦЭМ!$D$34:$D$777,СВЦЭМ!$A$34:$A$777,$A35,СВЦЭМ!$B$34:$B$777,N$11)+'СЕТ СН'!$F$11+СВЦЭМ!$D$10+'СЕТ СН'!$F$5-'СЕТ СН'!$F$21</f>
        <v>3986.1061308999997</v>
      </c>
      <c r="O35" s="37">
        <f>SUMIFS(СВЦЭМ!$D$34:$D$777,СВЦЭМ!$A$34:$A$777,$A35,СВЦЭМ!$B$34:$B$777,O$11)+'СЕТ СН'!$F$11+СВЦЭМ!$D$10+'СЕТ СН'!$F$5-'СЕТ СН'!$F$21</f>
        <v>3998.4594931299998</v>
      </c>
      <c r="P35" s="37">
        <f>SUMIFS(СВЦЭМ!$D$34:$D$777,СВЦЭМ!$A$34:$A$777,$A35,СВЦЭМ!$B$34:$B$777,P$11)+'СЕТ СН'!$F$11+СВЦЭМ!$D$10+'СЕТ СН'!$F$5-'СЕТ СН'!$F$21</f>
        <v>4003.8704065900001</v>
      </c>
      <c r="Q35" s="37">
        <f>SUMIFS(СВЦЭМ!$D$34:$D$777,СВЦЭМ!$A$34:$A$777,$A35,СВЦЭМ!$B$34:$B$777,Q$11)+'СЕТ СН'!$F$11+СВЦЭМ!$D$10+'СЕТ СН'!$F$5-'СЕТ СН'!$F$21</f>
        <v>4006.6602514700007</v>
      </c>
      <c r="R35" s="37">
        <f>SUMIFS(СВЦЭМ!$D$34:$D$777,СВЦЭМ!$A$34:$A$777,$A35,СВЦЭМ!$B$34:$B$777,R$11)+'СЕТ СН'!$F$11+СВЦЭМ!$D$10+'СЕТ СН'!$F$5-'СЕТ СН'!$F$21</f>
        <v>4004.8610419699999</v>
      </c>
      <c r="S35" s="37">
        <f>SUMIFS(СВЦЭМ!$D$34:$D$777,СВЦЭМ!$A$34:$A$777,$A35,СВЦЭМ!$B$34:$B$777,S$11)+'СЕТ СН'!$F$11+СВЦЭМ!$D$10+'СЕТ СН'!$F$5-'СЕТ СН'!$F$21</f>
        <v>3971.2880295000004</v>
      </c>
      <c r="T35" s="37">
        <f>SUMIFS(СВЦЭМ!$D$34:$D$777,СВЦЭМ!$A$34:$A$777,$A35,СВЦЭМ!$B$34:$B$777,T$11)+'СЕТ СН'!$F$11+СВЦЭМ!$D$10+'СЕТ СН'!$F$5-'СЕТ СН'!$F$21</f>
        <v>3931.2072603400002</v>
      </c>
      <c r="U35" s="37">
        <f>SUMIFS(СВЦЭМ!$D$34:$D$777,СВЦЭМ!$A$34:$A$777,$A35,СВЦЭМ!$B$34:$B$777,U$11)+'СЕТ СН'!$F$11+СВЦЭМ!$D$10+'СЕТ СН'!$F$5-'СЕТ СН'!$F$21</f>
        <v>3935.9839941500004</v>
      </c>
      <c r="V35" s="37">
        <f>SUMIFS(СВЦЭМ!$D$34:$D$777,СВЦЭМ!$A$34:$A$777,$A35,СВЦЭМ!$B$34:$B$777,V$11)+'СЕТ СН'!$F$11+СВЦЭМ!$D$10+'СЕТ СН'!$F$5-'СЕТ СН'!$F$21</f>
        <v>3952.6233773700005</v>
      </c>
      <c r="W35" s="37">
        <f>SUMIFS(СВЦЭМ!$D$34:$D$777,СВЦЭМ!$A$34:$A$777,$A35,СВЦЭМ!$B$34:$B$777,W$11)+'СЕТ СН'!$F$11+СВЦЭМ!$D$10+'СЕТ СН'!$F$5-'СЕТ СН'!$F$21</f>
        <v>4006.3173296800005</v>
      </c>
      <c r="X35" s="37">
        <f>SUMIFS(СВЦЭМ!$D$34:$D$777,СВЦЭМ!$A$34:$A$777,$A35,СВЦЭМ!$B$34:$B$777,X$11)+'СЕТ СН'!$F$11+СВЦЭМ!$D$10+'СЕТ СН'!$F$5-'СЕТ СН'!$F$21</f>
        <v>4081.6087071900001</v>
      </c>
      <c r="Y35" s="37">
        <f>SUMIFS(СВЦЭМ!$D$34:$D$777,СВЦЭМ!$A$34:$A$777,$A35,СВЦЭМ!$B$34:$B$777,Y$11)+'СЕТ СН'!$F$11+СВЦЭМ!$D$10+'СЕТ СН'!$F$5-'СЕТ СН'!$F$21</f>
        <v>4151.2859834299998</v>
      </c>
    </row>
    <row r="36" spans="1:27" ht="15.75" x14ac:dyDescent="0.2">
      <c r="A36" s="36">
        <f t="shared" si="0"/>
        <v>43094</v>
      </c>
      <c r="B36" s="37">
        <f>SUMIFS(СВЦЭМ!$D$34:$D$777,СВЦЭМ!$A$34:$A$777,$A36,СВЦЭМ!$B$34:$B$777,B$11)+'СЕТ СН'!$F$11+СВЦЭМ!$D$10+'СЕТ СН'!$F$5-'СЕТ СН'!$F$21</f>
        <v>4241.4939870300004</v>
      </c>
      <c r="C36" s="37">
        <f>SUMIFS(СВЦЭМ!$D$34:$D$777,СВЦЭМ!$A$34:$A$777,$A36,СВЦЭМ!$B$34:$B$777,C$11)+'СЕТ СН'!$F$11+СВЦЭМ!$D$10+'СЕТ СН'!$F$5-'СЕТ СН'!$F$21</f>
        <v>4273.5940835000001</v>
      </c>
      <c r="D36" s="37">
        <f>SUMIFS(СВЦЭМ!$D$34:$D$777,СВЦЭМ!$A$34:$A$777,$A36,СВЦЭМ!$B$34:$B$777,D$11)+'СЕТ СН'!$F$11+СВЦЭМ!$D$10+'СЕТ СН'!$F$5-'СЕТ СН'!$F$21</f>
        <v>4315.54169645</v>
      </c>
      <c r="E36" s="37">
        <f>SUMIFS(СВЦЭМ!$D$34:$D$777,СВЦЭМ!$A$34:$A$777,$A36,СВЦЭМ!$B$34:$B$777,E$11)+'СЕТ СН'!$F$11+СВЦЭМ!$D$10+'СЕТ СН'!$F$5-'СЕТ СН'!$F$21</f>
        <v>4325.4656835200003</v>
      </c>
      <c r="F36" s="37">
        <f>SUMIFS(СВЦЭМ!$D$34:$D$777,СВЦЭМ!$A$34:$A$777,$A36,СВЦЭМ!$B$34:$B$777,F$11)+'СЕТ СН'!$F$11+СВЦЭМ!$D$10+'СЕТ СН'!$F$5-'СЕТ СН'!$F$21</f>
        <v>4325.8795176500007</v>
      </c>
      <c r="G36" s="37">
        <f>SUMIFS(СВЦЭМ!$D$34:$D$777,СВЦЭМ!$A$34:$A$777,$A36,СВЦЭМ!$B$34:$B$777,G$11)+'СЕТ СН'!$F$11+СВЦЭМ!$D$10+'СЕТ СН'!$F$5-'СЕТ СН'!$F$21</f>
        <v>4312.2650826099998</v>
      </c>
      <c r="H36" s="37">
        <f>SUMIFS(СВЦЭМ!$D$34:$D$777,СВЦЭМ!$A$34:$A$777,$A36,СВЦЭМ!$B$34:$B$777,H$11)+'СЕТ СН'!$F$11+СВЦЭМ!$D$10+'СЕТ СН'!$F$5-'СЕТ СН'!$F$21</f>
        <v>4257.5950385400001</v>
      </c>
      <c r="I36" s="37">
        <f>SUMIFS(СВЦЭМ!$D$34:$D$777,СВЦЭМ!$A$34:$A$777,$A36,СВЦЭМ!$B$34:$B$777,I$11)+'СЕТ СН'!$F$11+СВЦЭМ!$D$10+'СЕТ СН'!$F$5-'СЕТ СН'!$F$21</f>
        <v>4161.7691249400004</v>
      </c>
      <c r="J36" s="37">
        <f>SUMIFS(СВЦЭМ!$D$34:$D$777,СВЦЭМ!$A$34:$A$777,$A36,СВЦЭМ!$B$34:$B$777,J$11)+'СЕТ СН'!$F$11+СВЦЭМ!$D$10+'СЕТ СН'!$F$5-'СЕТ СН'!$F$21</f>
        <v>4127.6692335600001</v>
      </c>
      <c r="K36" s="37">
        <f>SUMIFS(СВЦЭМ!$D$34:$D$777,СВЦЭМ!$A$34:$A$777,$A36,СВЦЭМ!$B$34:$B$777,K$11)+'СЕТ СН'!$F$11+СВЦЭМ!$D$10+'СЕТ СН'!$F$5-'СЕТ СН'!$F$21</f>
        <v>4056.2520676200002</v>
      </c>
      <c r="L36" s="37">
        <f>SUMIFS(СВЦЭМ!$D$34:$D$777,СВЦЭМ!$A$34:$A$777,$A36,СВЦЭМ!$B$34:$B$777,L$11)+'СЕТ СН'!$F$11+СВЦЭМ!$D$10+'СЕТ СН'!$F$5-'СЕТ СН'!$F$21</f>
        <v>3993.0965782900003</v>
      </c>
      <c r="M36" s="37">
        <f>SUMIFS(СВЦЭМ!$D$34:$D$777,СВЦЭМ!$A$34:$A$777,$A36,СВЦЭМ!$B$34:$B$777,M$11)+'СЕТ СН'!$F$11+СВЦЭМ!$D$10+'СЕТ СН'!$F$5-'СЕТ СН'!$F$21</f>
        <v>3984.5570334599997</v>
      </c>
      <c r="N36" s="37">
        <f>SUMIFS(СВЦЭМ!$D$34:$D$777,СВЦЭМ!$A$34:$A$777,$A36,СВЦЭМ!$B$34:$B$777,N$11)+'СЕТ СН'!$F$11+СВЦЭМ!$D$10+'СЕТ СН'!$F$5-'СЕТ СН'!$F$21</f>
        <v>4000.0771986500004</v>
      </c>
      <c r="O36" s="37">
        <f>SUMIFS(СВЦЭМ!$D$34:$D$777,СВЦЭМ!$A$34:$A$777,$A36,СВЦЭМ!$B$34:$B$777,O$11)+'СЕТ СН'!$F$11+СВЦЭМ!$D$10+'СЕТ СН'!$F$5-'СЕТ СН'!$F$21</f>
        <v>4009.3136007800003</v>
      </c>
      <c r="P36" s="37">
        <f>SUMIFS(СВЦЭМ!$D$34:$D$777,СВЦЭМ!$A$34:$A$777,$A36,СВЦЭМ!$B$34:$B$777,P$11)+'СЕТ СН'!$F$11+СВЦЭМ!$D$10+'СЕТ СН'!$F$5-'СЕТ СН'!$F$21</f>
        <v>4015.5003426399999</v>
      </c>
      <c r="Q36" s="37">
        <f>SUMIFS(СВЦЭМ!$D$34:$D$777,СВЦЭМ!$A$34:$A$777,$A36,СВЦЭМ!$B$34:$B$777,Q$11)+'СЕТ СН'!$F$11+СВЦЭМ!$D$10+'СЕТ СН'!$F$5-'СЕТ СН'!$F$21</f>
        <v>4016.7547054799998</v>
      </c>
      <c r="R36" s="37">
        <f>SUMIFS(СВЦЭМ!$D$34:$D$777,СВЦЭМ!$A$34:$A$777,$A36,СВЦЭМ!$B$34:$B$777,R$11)+'СЕТ СН'!$F$11+СВЦЭМ!$D$10+'СЕТ СН'!$F$5-'СЕТ СН'!$F$21</f>
        <v>4019.8253855800003</v>
      </c>
      <c r="S36" s="37">
        <f>SUMIFS(СВЦЭМ!$D$34:$D$777,СВЦЭМ!$A$34:$A$777,$A36,СВЦЭМ!$B$34:$B$777,S$11)+'СЕТ СН'!$F$11+СВЦЭМ!$D$10+'СЕТ СН'!$F$5-'СЕТ СН'!$F$21</f>
        <v>3993.3922361300001</v>
      </c>
      <c r="T36" s="37">
        <f>SUMIFS(СВЦЭМ!$D$34:$D$777,СВЦЭМ!$A$34:$A$777,$A36,СВЦЭМ!$B$34:$B$777,T$11)+'СЕТ СН'!$F$11+СВЦЭМ!$D$10+'СЕТ СН'!$F$5-'СЕТ СН'!$F$21</f>
        <v>3959.9840497100004</v>
      </c>
      <c r="U36" s="37">
        <f>SUMIFS(СВЦЭМ!$D$34:$D$777,СВЦЭМ!$A$34:$A$777,$A36,СВЦЭМ!$B$34:$B$777,U$11)+'СЕТ СН'!$F$11+СВЦЭМ!$D$10+'СЕТ СН'!$F$5-'СЕТ СН'!$F$21</f>
        <v>3962.3029227799998</v>
      </c>
      <c r="V36" s="37">
        <f>SUMIFS(СВЦЭМ!$D$34:$D$777,СВЦЭМ!$A$34:$A$777,$A36,СВЦЭМ!$B$34:$B$777,V$11)+'СЕТ СН'!$F$11+СВЦЭМ!$D$10+'СЕТ СН'!$F$5-'СЕТ СН'!$F$21</f>
        <v>3979.0691794900004</v>
      </c>
      <c r="W36" s="37">
        <f>SUMIFS(СВЦЭМ!$D$34:$D$777,СВЦЭМ!$A$34:$A$777,$A36,СВЦЭМ!$B$34:$B$777,W$11)+'СЕТ СН'!$F$11+СВЦЭМ!$D$10+'СЕТ СН'!$F$5-'СЕТ СН'!$F$21</f>
        <v>4037.3906176</v>
      </c>
      <c r="X36" s="37">
        <f>SUMIFS(СВЦЭМ!$D$34:$D$777,СВЦЭМ!$A$34:$A$777,$A36,СВЦЭМ!$B$34:$B$777,X$11)+'СЕТ СН'!$F$11+СВЦЭМ!$D$10+'СЕТ СН'!$F$5-'СЕТ СН'!$F$21</f>
        <v>4107.4371633600003</v>
      </c>
      <c r="Y36" s="37">
        <f>SUMIFS(СВЦЭМ!$D$34:$D$777,СВЦЭМ!$A$34:$A$777,$A36,СВЦЭМ!$B$34:$B$777,Y$11)+'СЕТ СН'!$F$11+СВЦЭМ!$D$10+'СЕТ СН'!$F$5-'СЕТ СН'!$F$21</f>
        <v>4175.6437591000004</v>
      </c>
    </row>
    <row r="37" spans="1:27" ht="15.75" x14ac:dyDescent="0.2">
      <c r="A37" s="36">
        <f t="shared" si="0"/>
        <v>43095</v>
      </c>
      <c r="B37" s="37">
        <f>SUMIFS(СВЦЭМ!$D$34:$D$777,СВЦЭМ!$A$34:$A$777,$A37,СВЦЭМ!$B$34:$B$777,B$11)+'СЕТ СН'!$F$11+СВЦЭМ!$D$10+'СЕТ СН'!$F$5-'СЕТ СН'!$F$21</f>
        <v>4234.1913013900003</v>
      </c>
      <c r="C37" s="37">
        <f>SUMIFS(СВЦЭМ!$D$34:$D$777,СВЦЭМ!$A$34:$A$777,$A37,СВЦЭМ!$B$34:$B$777,C$11)+'СЕТ СН'!$F$11+СВЦЭМ!$D$10+'СЕТ СН'!$F$5-'СЕТ СН'!$F$21</f>
        <v>4271.0182732600006</v>
      </c>
      <c r="D37" s="37">
        <f>SUMIFS(СВЦЭМ!$D$34:$D$777,СВЦЭМ!$A$34:$A$777,$A37,СВЦЭМ!$B$34:$B$777,D$11)+'СЕТ СН'!$F$11+СВЦЭМ!$D$10+'СЕТ СН'!$F$5-'СЕТ СН'!$F$21</f>
        <v>4306.64718042</v>
      </c>
      <c r="E37" s="37">
        <f>SUMIFS(СВЦЭМ!$D$34:$D$777,СВЦЭМ!$A$34:$A$777,$A37,СВЦЭМ!$B$34:$B$777,E$11)+'СЕТ СН'!$F$11+СВЦЭМ!$D$10+'СЕТ СН'!$F$5-'СЕТ СН'!$F$21</f>
        <v>4309.9035664000003</v>
      </c>
      <c r="F37" s="37">
        <f>SUMIFS(СВЦЭМ!$D$34:$D$777,СВЦЭМ!$A$34:$A$777,$A37,СВЦЭМ!$B$34:$B$777,F$11)+'СЕТ СН'!$F$11+СВЦЭМ!$D$10+'СЕТ СН'!$F$5-'СЕТ СН'!$F$21</f>
        <v>4313.837587</v>
      </c>
      <c r="G37" s="37">
        <f>SUMIFS(СВЦЭМ!$D$34:$D$777,СВЦЭМ!$A$34:$A$777,$A37,СВЦЭМ!$B$34:$B$777,G$11)+'СЕТ СН'!$F$11+СВЦЭМ!$D$10+'СЕТ СН'!$F$5-'СЕТ СН'!$F$21</f>
        <v>4304.1936286400005</v>
      </c>
      <c r="H37" s="37">
        <f>SUMIFS(СВЦЭМ!$D$34:$D$777,СВЦЭМ!$A$34:$A$777,$A37,СВЦЭМ!$B$34:$B$777,H$11)+'СЕТ СН'!$F$11+СВЦЭМ!$D$10+'СЕТ СН'!$F$5-'СЕТ СН'!$F$21</f>
        <v>4255.7039006699997</v>
      </c>
      <c r="I37" s="37">
        <f>SUMIFS(СВЦЭМ!$D$34:$D$777,СВЦЭМ!$A$34:$A$777,$A37,СВЦЭМ!$B$34:$B$777,I$11)+'СЕТ СН'!$F$11+СВЦЭМ!$D$10+'СЕТ СН'!$F$5-'СЕТ СН'!$F$21</f>
        <v>4175.6897969300007</v>
      </c>
      <c r="J37" s="37">
        <f>SUMIFS(СВЦЭМ!$D$34:$D$777,СВЦЭМ!$A$34:$A$777,$A37,СВЦЭМ!$B$34:$B$777,J$11)+'СЕТ СН'!$F$11+СВЦЭМ!$D$10+'СЕТ СН'!$F$5-'СЕТ СН'!$F$21</f>
        <v>4129.9196182200003</v>
      </c>
      <c r="K37" s="37">
        <f>SUMIFS(СВЦЭМ!$D$34:$D$777,СВЦЭМ!$A$34:$A$777,$A37,СВЦЭМ!$B$34:$B$777,K$11)+'СЕТ СН'!$F$11+СВЦЭМ!$D$10+'СЕТ СН'!$F$5-'СЕТ СН'!$F$21</f>
        <v>4056.2741109500002</v>
      </c>
      <c r="L37" s="37">
        <f>SUMIFS(СВЦЭМ!$D$34:$D$777,СВЦЭМ!$A$34:$A$777,$A37,СВЦЭМ!$B$34:$B$777,L$11)+'СЕТ СН'!$F$11+СВЦЭМ!$D$10+'СЕТ СН'!$F$5-'СЕТ СН'!$F$21</f>
        <v>3995.3419040900008</v>
      </c>
      <c r="M37" s="37">
        <f>SUMIFS(СВЦЭМ!$D$34:$D$777,СВЦЭМ!$A$34:$A$777,$A37,СВЦЭМ!$B$34:$B$777,M$11)+'СЕТ СН'!$F$11+СВЦЭМ!$D$10+'СЕТ СН'!$F$5-'СЕТ СН'!$F$21</f>
        <v>3989.0828630000005</v>
      </c>
      <c r="N37" s="37">
        <f>SUMIFS(СВЦЭМ!$D$34:$D$777,СВЦЭМ!$A$34:$A$777,$A37,СВЦЭМ!$B$34:$B$777,N$11)+'СЕТ СН'!$F$11+СВЦЭМ!$D$10+'СЕТ СН'!$F$5-'СЕТ СН'!$F$21</f>
        <v>4004.6783396999999</v>
      </c>
      <c r="O37" s="37">
        <f>SUMIFS(СВЦЭМ!$D$34:$D$777,СВЦЭМ!$A$34:$A$777,$A37,СВЦЭМ!$B$34:$B$777,O$11)+'СЕТ СН'!$F$11+СВЦЭМ!$D$10+'СЕТ СН'!$F$5-'СЕТ СН'!$F$21</f>
        <v>4013.1964237499997</v>
      </c>
      <c r="P37" s="37">
        <f>SUMIFS(СВЦЭМ!$D$34:$D$777,СВЦЭМ!$A$34:$A$777,$A37,СВЦЭМ!$B$34:$B$777,P$11)+'СЕТ СН'!$F$11+СВЦЭМ!$D$10+'СЕТ СН'!$F$5-'СЕТ СН'!$F$21</f>
        <v>4031.2551264600006</v>
      </c>
      <c r="Q37" s="37">
        <f>SUMIFS(СВЦЭМ!$D$34:$D$777,СВЦЭМ!$A$34:$A$777,$A37,СВЦЭМ!$B$34:$B$777,Q$11)+'СЕТ СН'!$F$11+СВЦЭМ!$D$10+'СЕТ СН'!$F$5-'СЕТ СН'!$F$21</f>
        <v>4033.3287849099997</v>
      </c>
      <c r="R37" s="37">
        <f>SUMIFS(СВЦЭМ!$D$34:$D$777,СВЦЭМ!$A$34:$A$777,$A37,СВЦЭМ!$B$34:$B$777,R$11)+'СЕТ СН'!$F$11+СВЦЭМ!$D$10+'СЕТ СН'!$F$5-'СЕТ СН'!$F$21</f>
        <v>4033.5365372800006</v>
      </c>
      <c r="S37" s="37">
        <f>SUMIFS(СВЦЭМ!$D$34:$D$777,СВЦЭМ!$A$34:$A$777,$A37,СВЦЭМ!$B$34:$B$777,S$11)+'СЕТ СН'!$F$11+СВЦЭМ!$D$10+'СЕТ СН'!$F$5-'СЕТ СН'!$F$21</f>
        <v>4002.5427259900007</v>
      </c>
      <c r="T37" s="37">
        <f>SUMIFS(СВЦЭМ!$D$34:$D$777,СВЦЭМ!$A$34:$A$777,$A37,СВЦЭМ!$B$34:$B$777,T$11)+'СЕТ СН'!$F$11+СВЦЭМ!$D$10+'СЕТ СН'!$F$5-'СЕТ СН'!$F$21</f>
        <v>3965.1704821500007</v>
      </c>
      <c r="U37" s="37">
        <f>SUMIFS(СВЦЭМ!$D$34:$D$777,СВЦЭМ!$A$34:$A$777,$A37,СВЦЭМ!$B$34:$B$777,U$11)+'СЕТ СН'!$F$11+СВЦЭМ!$D$10+'СЕТ СН'!$F$5-'СЕТ СН'!$F$21</f>
        <v>3969.4039639600005</v>
      </c>
      <c r="V37" s="37">
        <f>SUMIFS(СВЦЭМ!$D$34:$D$777,СВЦЭМ!$A$34:$A$777,$A37,СВЦЭМ!$B$34:$B$777,V$11)+'СЕТ СН'!$F$11+СВЦЭМ!$D$10+'СЕТ СН'!$F$5-'СЕТ СН'!$F$21</f>
        <v>3985.81864589</v>
      </c>
      <c r="W37" s="37">
        <f>SUMIFS(СВЦЭМ!$D$34:$D$777,СВЦЭМ!$A$34:$A$777,$A37,СВЦЭМ!$B$34:$B$777,W$11)+'СЕТ СН'!$F$11+СВЦЭМ!$D$10+'СЕТ СН'!$F$5-'СЕТ СН'!$F$21</f>
        <v>4040.4455190000008</v>
      </c>
      <c r="X37" s="37">
        <f>SUMIFS(СВЦЭМ!$D$34:$D$777,СВЦЭМ!$A$34:$A$777,$A37,СВЦЭМ!$B$34:$B$777,X$11)+'СЕТ СН'!$F$11+СВЦЭМ!$D$10+'СЕТ СН'!$F$5-'СЕТ СН'!$F$21</f>
        <v>4117.1119963800002</v>
      </c>
      <c r="Y37" s="37">
        <f>SUMIFS(СВЦЭМ!$D$34:$D$777,СВЦЭМ!$A$34:$A$777,$A37,СВЦЭМ!$B$34:$B$777,Y$11)+'СЕТ СН'!$F$11+СВЦЭМ!$D$10+'СЕТ СН'!$F$5-'СЕТ СН'!$F$21</f>
        <v>4183.0618305500002</v>
      </c>
    </row>
    <row r="38" spans="1:27" ht="15.75" x14ac:dyDescent="0.2">
      <c r="A38" s="36">
        <f t="shared" si="0"/>
        <v>43096</v>
      </c>
      <c r="B38" s="37">
        <f>SUMIFS(СВЦЭМ!$D$34:$D$777,СВЦЭМ!$A$34:$A$777,$A38,СВЦЭМ!$B$34:$B$777,B$11)+'СЕТ СН'!$F$11+СВЦЭМ!$D$10+'СЕТ СН'!$F$5-'СЕТ СН'!$F$21</f>
        <v>4233.25631737</v>
      </c>
      <c r="C38" s="37">
        <f>SUMIFS(СВЦЭМ!$D$34:$D$777,СВЦЭМ!$A$34:$A$777,$A38,СВЦЭМ!$B$34:$B$777,C$11)+'СЕТ СН'!$F$11+СВЦЭМ!$D$10+'СЕТ СН'!$F$5-'СЕТ СН'!$F$21</f>
        <v>4273.2037049299997</v>
      </c>
      <c r="D38" s="37">
        <f>SUMIFS(СВЦЭМ!$D$34:$D$777,СВЦЭМ!$A$34:$A$777,$A38,СВЦЭМ!$B$34:$B$777,D$11)+'СЕТ СН'!$F$11+СВЦЭМ!$D$10+'СЕТ СН'!$F$5-'СЕТ СН'!$F$21</f>
        <v>4312.8041883100004</v>
      </c>
      <c r="E38" s="37">
        <f>SUMIFS(СВЦЭМ!$D$34:$D$777,СВЦЭМ!$A$34:$A$777,$A38,СВЦЭМ!$B$34:$B$777,E$11)+'СЕТ СН'!$F$11+СВЦЭМ!$D$10+'СЕТ СН'!$F$5-'СЕТ СН'!$F$21</f>
        <v>4324.7912224299998</v>
      </c>
      <c r="F38" s="37">
        <f>SUMIFS(СВЦЭМ!$D$34:$D$777,СВЦЭМ!$A$34:$A$777,$A38,СВЦЭМ!$B$34:$B$777,F$11)+'СЕТ СН'!$F$11+СВЦЭМ!$D$10+'СЕТ СН'!$F$5-'СЕТ СН'!$F$21</f>
        <v>4325.3448459900001</v>
      </c>
      <c r="G38" s="37">
        <f>SUMIFS(СВЦЭМ!$D$34:$D$777,СВЦЭМ!$A$34:$A$777,$A38,СВЦЭМ!$B$34:$B$777,G$11)+'СЕТ СН'!$F$11+СВЦЭМ!$D$10+'СЕТ СН'!$F$5-'СЕТ СН'!$F$21</f>
        <v>4306.5741128300006</v>
      </c>
      <c r="H38" s="37">
        <f>SUMIFS(СВЦЭМ!$D$34:$D$777,СВЦЭМ!$A$34:$A$777,$A38,СВЦЭМ!$B$34:$B$777,H$11)+'СЕТ СН'!$F$11+СВЦЭМ!$D$10+'СЕТ СН'!$F$5-'СЕТ СН'!$F$21</f>
        <v>4248.1900716300006</v>
      </c>
      <c r="I38" s="37">
        <f>SUMIFS(СВЦЭМ!$D$34:$D$777,СВЦЭМ!$A$34:$A$777,$A38,СВЦЭМ!$B$34:$B$777,I$11)+'СЕТ СН'!$F$11+СВЦЭМ!$D$10+'СЕТ СН'!$F$5-'СЕТ СН'!$F$21</f>
        <v>4172.9015432100005</v>
      </c>
      <c r="J38" s="37">
        <f>SUMIFS(СВЦЭМ!$D$34:$D$777,СВЦЭМ!$A$34:$A$777,$A38,СВЦЭМ!$B$34:$B$777,J$11)+'СЕТ СН'!$F$11+СВЦЭМ!$D$10+'СЕТ СН'!$F$5-'СЕТ СН'!$F$21</f>
        <v>4120.60357759</v>
      </c>
      <c r="K38" s="37">
        <f>SUMIFS(СВЦЭМ!$D$34:$D$777,СВЦЭМ!$A$34:$A$777,$A38,СВЦЭМ!$B$34:$B$777,K$11)+'СЕТ СН'!$F$11+СВЦЭМ!$D$10+'СЕТ СН'!$F$5-'СЕТ СН'!$F$21</f>
        <v>4047.3240935000003</v>
      </c>
      <c r="L38" s="37">
        <f>SUMIFS(СВЦЭМ!$D$34:$D$777,СВЦЭМ!$A$34:$A$777,$A38,СВЦЭМ!$B$34:$B$777,L$11)+'СЕТ СН'!$F$11+СВЦЭМ!$D$10+'СЕТ СН'!$F$5-'СЕТ СН'!$F$21</f>
        <v>3992.2747042800002</v>
      </c>
      <c r="M38" s="37">
        <f>SUMIFS(СВЦЭМ!$D$34:$D$777,СВЦЭМ!$A$34:$A$777,$A38,СВЦЭМ!$B$34:$B$777,M$11)+'СЕТ СН'!$F$11+СВЦЭМ!$D$10+'СЕТ СН'!$F$5-'СЕТ СН'!$F$21</f>
        <v>3981.8205134500004</v>
      </c>
      <c r="N38" s="37">
        <f>SUMIFS(СВЦЭМ!$D$34:$D$777,СВЦЭМ!$A$34:$A$777,$A38,СВЦЭМ!$B$34:$B$777,N$11)+'СЕТ СН'!$F$11+СВЦЭМ!$D$10+'СЕТ СН'!$F$5-'СЕТ СН'!$F$21</f>
        <v>3986.1415131600006</v>
      </c>
      <c r="O38" s="37">
        <f>SUMIFS(СВЦЭМ!$D$34:$D$777,СВЦЭМ!$A$34:$A$777,$A38,СВЦЭМ!$B$34:$B$777,O$11)+'СЕТ СН'!$F$11+СВЦЭМ!$D$10+'СЕТ СН'!$F$5-'СЕТ СН'!$F$21</f>
        <v>3997.3662421900008</v>
      </c>
      <c r="P38" s="37">
        <f>SUMIFS(СВЦЭМ!$D$34:$D$777,СВЦЭМ!$A$34:$A$777,$A38,СВЦЭМ!$B$34:$B$777,P$11)+'СЕТ СН'!$F$11+СВЦЭМ!$D$10+'СЕТ СН'!$F$5-'СЕТ СН'!$F$21</f>
        <v>4015.0146881500004</v>
      </c>
      <c r="Q38" s="37">
        <f>SUMIFS(СВЦЭМ!$D$34:$D$777,СВЦЭМ!$A$34:$A$777,$A38,СВЦЭМ!$B$34:$B$777,Q$11)+'СЕТ СН'!$F$11+СВЦЭМ!$D$10+'СЕТ СН'!$F$5-'СЕТ СН'!$F$21</f>
        <v>4022.7807651000003</v>
      </c>
      <c r="R38" s="37">
        <f>SUMIFS(СВЦЭМ!$D$34:$D$777,СВЦЭМ!$A$34:$A$777,$A38,СВЦЭМ!$B$34:$B$777,R$11)+'СЕТ СН'!$F$11+СВЦЭМ!$D$10+'СЕТ СН'!$F$5-'СЕТ СН'!$F$21</f>
        <v>4020.4146640899999</v>
      </c>
      <c r="S38" s="37">
        <f>SUMIFS(СВЦЭМ!$D$34:$D$777,СВЦЭМ!$A$34:$A$777,$A38,СВЦЭМ!$B$34:$B$777,S$11)+'СЕТ СН'!$F$11+СВЦЭМ!$D$10+'СЕТ СН'!$F$5-'СЕТ СН'!$F$21</f>
        <v>3984.8701436299998</v>
      </c>
      <c r="T38" s="37">
        <f>SUMIFS(СВЦЭМ!$D$34:$D$777,СВЦЭМ!$A$34:$A$777,$A38,СВЦЭМ!$B$34:$B$777,T$11)+'СЕТ СН'!$F$11+СВЦЭМ!$D$10+'СЕТ СН'!$F$5-'СЕТ СН'!$F$21</f>
        <v>3959.1570255100005</v>
      </c>
      <c r="U38" s="37">
        <f>SUMIFS(СВЦЭМ!$D$34:$D$777,СВЦЭМ!$A$34:$A$777,$A38,СВЦЭМ!$B$34:$B$777,U$11)+'СЕТ СН'!$F$11+СВЦЭМ!$D$10+'СЕТ СН'!$F$5-'СЕТ СН'!$F$21</f>
        <v>3962.6674442000003</v>
      </c>
      <c r="V38" s="37">
        <f>SUMIFS(СВЦЭМ!$D$34:$D$777,СВЦЭМ!$A$34:$A$777,$A38,СВЦЭМ!$B$34:$B$777,V$11)+'СЕТ СН'!$F$11+СВЦЭМ!$D$10+'СЕТ СН'!$F$5-'СЕТ СН'!$F$21</f>
        <v>3972.8919455800005</v>
      </c>
      <c r="W38" s="37">
        <f>SUMIFS(СВЦЭМ!$D$34:$D$777,СВЦЭМ!$A$34:$A$777,$A38,СВЦЭМ!$B$34:$B$777,W$11)+'СЕТ СН'!$F$11+СВЦЭМ!$D$10+'СЕТ СН'!$F$5-'СЕТ СН'!$F$21</f>
        <v>4026.2923154400005</v>
      </c>
      <c r="X38" s="37">
        <f>SUMIFS(СВЦЭМ!$D$34:$D$777,СВЦЭМ!$A$34:$A$777,$A38,СВЦЭМ!$B$34:$B$777,X$11)+'СЕТ СН'!$F$11+СВЦЭМ!$D$10+'СЕТ СН'!$F$5-'СЕТ СН'!$F$21</f>
        <v>4091.8161571099999</v>
      </c>
      <c r="Y38" s="37">
        <f>SUMIFS(СВЦЭМ!$D$34:$D$777,СВЦЭМ!$A$34:$A$777,$A38,СВЦЭМ!$B$34:$B$777,Y$11)+'СЕТ СН'!$F$11+СВЦЭМ!$D$10+'СЕТ СН'!$F$5-'СЕТ СН'!$F$21</f>
        <v>4165.0472996799999</v>
      </c>
    </row>
    <row r="39" spans="1:27" ht="15.75" x14ac:dyDescent="0.2">
      <c r="A39" s="36">
        <f t="shared" si="0"/>
        <v>43097</v>
      </c>
      <c r="B39" s="37">
        <f>SUMIFS(СВЦЭМ!$D$34:$D$777,СВЦЭМ!$A$34:$A$777,$A39,СВЦЭМ!$B$34:$B$777,B$11)+'СЕТ СН'!$F$11+СВЦЭМ!$D$10+'СЕТ СН'!$F$5-'СЕТ СН'!$F$21</f>
        <v>4220.5652624000004</v>
      </c>
      <c r="C39" s="37">
        <f>SUMIFS(СВЦЭМ!$D$34:$D$777,СВЦЭМ!$A$34:$A$777,$A39,СВЦЭМ!$B$34:$B$777,C$11)+'СЕТ СН'!$F$11+СВЦЭМ!$D$10+'СЕТ СН'!$F$5-'СЕТ СН'!$F$21</f>
        <v>4227.4067065600002</v>
      </c>
      <c r="D39" s="37">
        <f>SUMIFS(СВЦЭМ!$D$34:$D$777,СВЦЭМ!$A$34:$A$777,$A39,СВЦЭМ!$B$34:$B$777,D$11)+'СЕТ СН'!$F$11+СВЦЭМ!$D$10+'СЕТ СН'!$F$5-'СЕТ СН'!$F$21</f>
        <v>4233.4473241200003</v>
      </c>
      <c r="E39" s="37">
        <f>SUMIFS(СВЦЭМ!$D$34:$D$777,СВЦЭМ!$A$34:$A$777,$A39,СВЦЭМ!$B$34:$B$777,E$11)+'СЕТ СН'!$F$11+СВЦЭМ!$D$10+'СЕТ СН'!$F$5-'СЕТ СН'!$F$21</f>
        <v>4230.2263788600003</v>
      </c>
      <c r="F39" s="37">
        <f>SUMIFS(СВЦЭМ!$D$34:$D$777,СВЦЭМ!$A$34:$A$777,$A39,СВЦЭМ!$B$34:$B$777,F$11)+'СЕТ СН'!$F$11+СВЦЭМ!$D$10+'СЕТ СН'!$F$5-'СЕТ СН'!$F$21</f>
        <v>4229.2664837900002</v>
      </c>
      <c r="G39" s="37">
        <f>SUMIFS(СВЦЭМ!$D$34:$D$777,СВЦЭМ!$A$34:$A$777,$A39,СВЦЭМ!$B$34:$B$777,G$11)+'СЕТ СН'!$F$11+СВЦЭМ!$D$10+'СЕТ СН'!$F$5-'СЕТ СН'!$F$21</f>
        <v>4235.4799082099998</v>
      </c>
      <c r="H39" s="37">
        <f>SUMIFS(СВЦЭМ!$D$34:$D$777,СВЦЭМ!$A$34:$A$777,$A39,СВЦЭМ!$B$34:$B$777,H$11)+'СЕТ СН'!$F$11+СВЦЭМ!$D$10+'СЕТ СН'!$F$5-'СЕТ СН'!$F$21</f>
        <v>4225.9039747700008</v>
      </c>
      <c r="I39" s="37">
        <f>SUMIFS(СВЦЭМ!$D$34:$D$777,СВЦЭМ!$A$34:$A$777,$A39,СВЦЭМ!$B$34:$B$777,I$11)+'СЕТ СН'!$F$11+СВЦЭМ!$D$10+'СЕТ СН'!$F$5-'СЕТ СН'!$F$21</f>
        <v>4148.3856089800001</v>
      </c>
      <c r="J39" s="37">
        <f>SUMIFS(СВЦЭМ!$D$34:$D$777,СВЦЭМ!$A$34:$A$777,$A39,СВЦЭМ!$B$34:$B$777,J$11)+'СЕТ СН'!$F$11+СВЦЭМ!$D$10+'СЕТ СН'!$F$5-'СЕТ СН'!$F$21</f>
        <v>4092.3565854600001</v>
      </c>
      <c r="K39" s="37">
        <f>SUMIFS(СВЦЭМ!$D$34:$D$777,СВЦЭМ!$A$34:$A$777,$A39,СВЦЭМ!$B$34:$B$777,K$11)+'СЕТ СН'!$F$11+СВЦЭМ!$D$10+'СЕТ СН'!$F$5-'СЕТ СН'!$F$21</f>
        <v>4033.7284771000004</v>
      </c>
      <c r="L39" s="37">
        <f>SUMIFS(СВЦЭМ!$D$34:$D$777,СВЦЭМ!$A$34:$A$777,$A39,СВЦЭМ!$B$34:$B$777,L$11)+'СЕТ СН'!$F$11+СВЦЭМ!$D$10+'СЕТ СН'!$F$5-'СЕТ СН'!$F$21</f>
        <v>4023.99379262</v>
      </c>
      <c r="M39" s="37">
        <f>SUMIFS(СВЦЭМ!$D$34:$D$777,СВЦЭМ!$A$34:$A$777,$A39,СВЦЭМ!$B$34:$B$777,M$11)+'СЕТ СН'!$F$11+СВЦЭМ!$D$10+'СЕТ СН'!$F$5-'СЕТ СН'!$F$21</f>
        <v>4036.9866555300005</v>
      </c>
      <c r="N39" s="37">
        <f>SUMIFS(СВЦЭМ!$D$34:$D$777,СВЦЭМ!$A$34:$A$777,$A39,СВЦЭМ!$B$34:$B$777,N$11)+'СЕТ СН'!$F$11+СВЦЭМ!$D$10+'СЕТ СН'!$F$5-'СЕТ СН'!$F$21</f>
        <v>4054.3600063000004</v>
      </c>
      <c r="O39" s="37">
        <f>SUMIFS(СВЦЭМ!$D$34:$D$777,СВЦЭМ!$A$34:$A$777,$A39,СВЦЭМ!$B$34:$B$777,O$11)+'СЕТ СН'!$F$11+СВЦЭМ!$D$10+'СЕТ СН'!$F$5-'СЕТ СН'!$F$21</f>
        <v>4065.8126541500005</v>
      </c>
      <c r="P39" s="37">
        <f>SUMIFS(СВЦЭМ!$D$34:$D$777,СВЦЭМ!$A$34:$A$777,$A39,СВЦЭМ!$B$34:$B$777,P$11)+'СЕТ СН'!$F$11+СВЦЭМ!$D$10+'СЕТ СН'!$F$5-'СЕТ СН'!$F$21</f>
        <v>4070.9911576400009</v>
      </c>
      <c r="Q39" s="37">
        <f>SUMIFS(СВЦЭМ!$D$34:$D$777,СВЦЭМ!$A$34:$A$777,$A39,СВЦЭМ!$B$34:$B$777,Q$11)+'СЕТ СН'!$F$11+СВЦЭМ!$D$10+'СЕТ СН'!$F$5-'СЕТ СН'!$F$21</f>
        <v>4080.6171472799997</v>
      </c>
      <c r="R39" s="37">
        <f>SUMIFS(СВЦЭМ!$D$34:$D$777,СВЦЭМ!$A$34:$A$777,$A39,СВЦЭМ!$B$34:$B$777,R$11)+'СЕТ СН'!$F$11+СВЦЭМ!$D$10+'СЕТ СН'!$F$5-'СЕТ СН'!$F$21</f>
        <v>4090.5164443200001</v>
      </c>
      <c r="S39" s="37">
        <f>SUMIFS(СВЦЭМ!$D$34:$D$777,СВЦЭМ!$A$34:$A$777,$A39,СВЦЭМ!$B$34:$B$777,S$11)+'СЕТ СН'!$F$11+СВЦЭМ!$D$10+'СЕТ СН'!$F$5-'СЕТ СН'!$F$21</f>
        <v>4080.2784002300004</v>
      </c>
      <c r="T39" s="37">
        <f>SUMIFS(СВЦЭМ!$D$34:$D$777,СВЦЭМ!$A$34:$A$777,$A39,СВЦЭМ!$B$34:$B$777,T$11)+'СЕТ СН'!$F$11+СВЦЭМ!$D$10+'СЕТ СН'!$F$5-'СЕТ СН'!$F$21</f>
        <v>4076.6887290200002</v>
      </c>
      <c r="U39" s="37">
        <f>SUMIFS(СВЦЭМ!$D$34:$D$777,СВЦЭМ!$A$34:$A$777,$A39,СВЦЭМ!$B$34:$B$777,U$11)+'СЕТ СН'!$F$11+СВЦЭМ!$D$10+'СЕТ СН'!$F$5-'СЕТ СН'!$F$21</f>
        <v>4075.9517138700003</v>
      </c>
      <c r="V39" s="37">
        <f>SUMIFS(СВЦЭМ!$D$34:$D$777,СВЦЭМ!$A$34:$A$777,$A39,СВЦЭМ!$B$34:$B$777,V$11)+'СЕТ СН'!$F$11+СВЦЭМ!$D$10+'СЕТ СН'!$F$5-'СЕТ СН'!$F$21</f>
        <v>4060.6276692600004</v>
      </c>
      <c r="W39" s="37">
        <f>SUMIFS(СВЦЭМ!$D$34:$D$777,СВЦЭМ!$A$34:$A$777,$A39,СВЦЭМ!$B$34:$B$777,W$11)+'СЕТ СН'!$F$11+СВЦЭМ!$D$10+'СЕТ СН'!$F$5-'СЕТ СН'!$F$21</f>
        <v>4063.2765835600003</v>
      </c>
      <c r="X39" s="37">
        <f>SUMIFS(СВЦЭМ!$D$34:$D$777,СВЦЭМ!$A$34:$A$777,$A39,СВЦЭМ!$B$34:$B$777,X$11)+'СЕТ СН'!$F$11+СВЦЭМ!$D$10+'СЕТ СН'!$F$5-'СЕТ СН'!$F$21</f>
        <v>4026.9848699800004</v>
      </c>
      <c r="Y39" s="37">
        <f>SUMIFS(СВЦЭМ!$D$34:$D$777,СВЦЭМ!$A$34:$A$777,$A39,СВЦЭМ!$B$34:$B$777,Y$11)+'СЕТ СН'!$F$11+СВЦЭМ!$D$10+'СЕТ СН'!$F$5-'СЕТ СН'!$F$21</f>
        <v>4082.3559876300005</v>
      </c>
    </row>
    <row r="40" spans="1:27" ht="15.75" x14ac:dyDescent="0.2">
      <c r="A40" s="36">
        <f t="shared" si="0"/>
        <v>43098</v>
      </c>
      <c r="B40" s="37">
        <f>SUMIFS(СВЦЭМ!$D$34:$D$777,СВЦЭМ!$A$34:$A$777,$A40,СВЦЭМ!$B$34:$B$777,B$11)+'СЕТ СН'!$F$11+СВЦЭМ!$D$10+'СЕТ СН'!$F$5-'СЕТ СН'!$F$21</f>
        <v>4167.3069995000005</v>
      </c>
      <c r="C40" s="37">
        <f>SUMIFS(СВЦЭМ!$D$34:$D$777,СВЦЭМ!$A$34:$A$777,$A40,СВЦЭМ!$B$34:$B$777,C$11)+'СЕТ СН'!$F$11+СВЦЭМ!$D$10+'СЕТ СН'!$F$5-'СЕТ СН'!$F$21</f>
        <v>4209.3430713500002</v>
      </c>
      <c r="D40" s="37">
        <f>SUMIFS(СВЦЭМ!$D$34:$D$777,СВЦЭМ!$A$34:$A$777,$A40,СВЦЭМ!$B$34:$B$777,D$11)+'СЕТ СН'!$F$11+СВЦЭМ!$D$10+'СЕТ СН'!$F$5-'СЕТ СН'!$F$21</f>
        <v>4231.1721880300001</v>
      </c>
      <c r="E40" s="37">
        <f>SUMIFS(СВЦЭМ!$D$34:$D$777,СВЦЭМ!$A$34:$A$777,$A40,СВЦЭМ!$B$34:$B$777,E$11)+'СЕТ СН'!$F$11+СВЦЭМ!$D$10+'СЕТ СН'!$F$5-'СЕТ СН'!$F$21</f>
        <v>4228.7281646900001</v>
      </c>
      <c r="F40" s="37">
        <f>SUMIFS(СВЦЭМ!$D$34:$D$777,СВЦЭМ!$A$34:$A$777,$A40,СВЦЭМ!$B$34:$B$777,F$11)+'СЕТ СН'!$F$11+СВЦЭМ!$D$10+'СЕТ СН'!$F$5-'СЕТ СН'!$F$21</f>
        <v>4227.7222884000003</v>
      </c>
      <c r="G40" s="37">
        <f>SUMIFS(СВЦЭМ!$D$34:$D$777,СВЦЭМ!$A$34:$A$777,$A40,СВЦЭМ!$B$34:$B$777,G$11)+'СЕТ СН'!$F$11+СВЦЭМ!$D$10+'СЕТ СН'!$F$5-'СЕТ СН'!$F$21</f>
        <v>4231.6299346000005</v>
      </c>
      <c r="H40" s="37">
        <f>SUMIFS(СВЦЭМ!$D$34:$D$777,СВЦЭМ!$A$34:$A$777,$A40,СВЦЭМ!$B$34:$B$777,H$11)+'СЕТ СН'!$F$11+СВЦЭМ!$D$10+'СЕТ СН'!$F$5-'СЕТ СН'!$F$21</f>
        <v>4195.2923595500006</v>
      </c>
      <c r="I40" s="37">
        <f>SUMIFS(СВЦЭМ!$D$34:$D$777,СВЦЭМ!$A$34:$A$777,$A40,СВЦЭМ!$B$34:$B$777,I$11)+'СЕТ СН'!$F$11+СВЦЭМ!$D$10+'СЕТ СН'!$F$5-'СЕТ СН'!$F$21</f>
        <v>4126.6988604400003</v>
      </c>
      <c r="J40" s="37">
        <f>SUMIFS(СВЦЭМ!$D$34:$D$777,СВЦЭМ!$A$34:$A$777,$A40,СВЦЭМ!$B$34:$B$777,J$11)+'СЕТ СН'!$F$11+СВЦЭМ!$D$10+'СЕТ СН'!$F$5-'СЕТ СН'!$F$21</f>
        <v>4071.3736703699997</v>
      </c>
      <c r="K40" s="37">
        <f>SUMIFS(СВЦЭМ!$D$34:$D$777,СВЦЭМ!$A$34:$A$777,$A40,СВЦЭМ!$B$34:$B$777,K$11)+'СЕТ СН'!$F$11+СВЦЭМ!$D$10+'СЕТ СН'!$F$5-'СЕТ СН'!$F$21</f>
        <v>4022.2917751599998</v>
      </c>
      <c r="L40" s="37">
        <f>SUMIFS(СВЦЭМ!$D$34:$D$777,СВЦЭМ!$A$34:$A$777,$A40,СВЦЭМ!$B$34:$B$777,L$11)+'СЕТ СН'!$F$11+СВЦЭМ!$D$10+'СЕТ СН'!$F$5-'СЕТ СН'!$F$21</f>
        <v>4020.9601166600005</v>
      </c>
      <c r="M40" s="37">
        <f>SUMIFS(СВЦЭМ!$D$34:$D$777,СВЦЭМ!$A$34:$A$777,$A40,СВЦЭМ!$B$34:$B$777,M$11)+'СЕТ СН'!$F$11+СВЦЭМ!$D$10+'СЕТ СН'!$F$5-'СЕТ СН'!$F$21</f>
        <v>4034.3366626900006</v>
      </c>
      <c r="N40" s="37">
        <f>SUMIFS(СВЦЭМ!$D$34:$D$777,СВЦЭМ!$A$34:$A$777,$A40,СВЦЭМ!$B$34:$B$777,N$11)+'СЕТ СН'!$F$11+СВЦЭМ!$D$10+'СЕТ СН'!$F$5-'СЕТ СН'!$F$21</f>
        <v>4051.9618945500006</v>
      </c>
      <c r="O40" s="37">
        <f>SUMIFS(СВЦЭМ!$D$34:$D$777,СВЦЭМ!$A$34:$A$777,$A40,СВЦЭМ!$B$34:$B$777,O$11)+'СЕТ СН'!$F$11+СВЦЭМ!$D$10+'СЕТ СН'!$F$5-'СЕТ СН'!$F$21</f>
        <v>4051.0101468000003</v>
      </c>
      <c r="P40" s="37">
        <f>SUMIFS(СВЦЭМ!$D$34:$D$777,СВЦЭМ!$A$34:$A$777,$A40,СВЦЭМ!$B$34:$B$777,P$11)+'СЕТ СН'!$F$11+СВЦЭМ!$D$10+'СЕТ СН'!$F$5-'СЕТ СН'!$F$21</f>
        <v>4050.9190122199998</v>
      </c>
      <c r="Q40" s="37">
        <f>SUMIFS(СВЦЭМ!$D$34:$D$777,СВЦЭМ!$A$34:$A$777,$A40,СВЦЭМ!$B$34:$B$777,Q$11)+'СЕТ СН'!$F$11+СВЦЭМ!$D$10+'СЕТ СН'!$F$5-'СЕТ СН'!$F$21</f>
        <v>4058.0585187800007</v>
      </c>
      <c r="R40" s="37">
        <f>SUMIFS(СВЦЭМ!$D$34:$D$777,СВЦЭМ!$A$34:$A$777,$A40,СВЦЭМ!$B$34:$B$777,R$11)+'СЕТ СН'!$F$11+СВЦЭМ!$D$10+'СЕТ СН'!$F$5-'СЕТ СН'!$F$21</f>
        <v>4065.1585022300005</v>
      </c>
      <c r="S40" s="37">
        <f>SUMIFS(СВЦЭМ!$D$34:$D$777,СВЦЭМ!$A$34:$A$777,$A40,СВЦЭМ!$B$34:$B$777,S$11)+'СЕТ СН'!$F$11+СВЦЭМ!$D$10+'СЕТ СН'!$F$5-'СЕТ СН'!$F$21</f>
        <v>4047.7777635300008</v>
      </c>
      <c r="T40" s="37">
        <f>SUMIFS(СВЦЭМ!$D$34:$D$777,СВЦЭМ!$A$34:$A$777,$A40,СВЦЭМ!$B$34:$B$777,T$11)+'СЕТ СН'!$F$11+СВЦЭМ!$D$10+'СЕТ СН'!$F$5-'СЕТ СН'!$F$21</f>
        <v>4038.3013397200002</v>
      </c>
      <c r="U40" s="37">
        <f>SUMIFS(СВЦЭМ!$D$34:$D$777,СВЦЭМ!$A$34:$A$777,$A40,СВЦЭМ!$B$34:$B$777,U$11)+'СЕТ СН'!$F$11+СВЦЭМ!$D$10+'СЕТ СН'!$F$5-'СЕТ СН'!$F$21</f>
        <v>4043.21850103</v>
      </c>
      <c r="V40" s="37">
        <f>SUMIFS(СВЦЭМ!$D$34:$D$777,СВЦЭМ!$A$34:$A$777,$A40,СВЦЭМ!$B$34:$B$777,V$11)+'СЕТ СН'!$F$11+СВЦЭМ!$D$10+'СЕТ СН'!$F$5-'СЕТ СН'!$F$21</f>
        <v>4024.7603572900007</v>
      </c>
      <c r="W40" s="37">
        <f>SUMIFS(СВЦЭМ!$D$34:$D$777,СВЦЭМ!$A$34:$A$777,$A40,СВЦЭМ!$B$34:$B$777,W$11)+'СЕТ СН'!$F$11+СВЦЭМ!$D$10+'СЕТ СН'!$F$5-'СЕТ СН'!$F$21</f>
        <v>4043.07037657</v>
      </c>
      <c r="X40" s="37">
        <f>SUMIFS(СВЦЭМ!$D$34:$D$777,СВЦЭМ!$A$34:$A$777,$A40,СВЦЭМ!$B$34:$B$777,X$11)+'СЕТ СН'!$F$11+СВЦЭМ!$D$10+'СЕТ СН'!$F$5-'СЕТ СН'!$F$21</f>
        <v>4069.9997470500002</v>
      </c>
      <c r="Y40" s="37">
        <f>SUMIFS(СВЦЭМ!$D$34:$D$777,СВЦЭМ!$A$34:$A$777,$A40,СВЦЭМ!$B$34:$B$777,Y$11)+'СЕТ СН'!$F$11+СВЦЭМ!$D$10+'СЕТ СН'!$F$5-'СЕТ СН'!$F$21</f>
        <v>4124.9373505399999</v>
      </c>
    </row>
    <row r="41" spans="1:27" ht="15.75" x14ac:dyDescent="0.2">
      <c r="A41" s="36">
        <f t="shared" si="0"/>
        <v>43099</v>
      </c>
      <c r="B41" s="37">
        <f>SUMIFS(СВЦЭМ!$D$34:$D$777,СВЦЭМ!$A$34:$A$777,$A41,СВЦЭМ!$B$34:$B$777,B$11)+'СЕТ СН'!$F$11+СВЦЭМ!$D$10+'СЕТ СН'!$F$5-'СЕТ СН'!$F$21</f>
        <v>4137.0986030100003</v>
      </c>
      <c r="C41" s="37">
        <f>SUMIFS(СВЦЭМ!$D$34:$D$777,СВЦЭМ!$A$34:$A$777,$A41,СВЦЭМ!$B$34:$B$777,C$11)+'СЕТ СН'!$F$11+СВЦЭМ!$D$10+'СЕТ СН'!$F$5-'СЕТ СН'!$F$21</f>
        <v>4184.4839678400003</v>
      </c>
      <c r="D41" s="37">
        <f>SUMIFS(СВЦЭМ!$D$34:$D$777,СВЦЭМ!$A$34:$A$777,$A41,СВЦЭМ!$B$34:$B$777,D$11)+'СЕТ СН'!$F$11+СВЦЭМ!$D$10+'СЕТ СН'!$F$5-'СЕТ СН'!$F$21</f>
        <v>4215.6293556400005</v>
      </c>
      <c r="E41" s="37">
        <f>SUMIFS(СВЦЭМ!$D$34:$D$777,СВЦЭМ!$A$34:$A$777,$A41,СВЦЭМ!$B$34:$B$777,E$11)+'СЕТ СН'!$F$11+СВЦЭМ!$D$10+'СЕТ СН'!$F$5-'СЕТ СН'!$F$21</f>
        <v>4223.1707603499999</v>
      </c>
      <c r="F41" s="37">
        <f>SUMIFS(СВЦЭМ!$D$34:$D$777,СВЦЭМ!$A$34:$A$777,$A41,СВЦЭМ!$B$34:$B$777,F$11)+'СЕТ СН'!$F$11+СВЦЭМ!$D$10+'СЕТ СН'!$F$5-'СЕТ СН'!$F$21</f>
        <v>4222.8506054700001</v>
      </c>
      <c r="G41" s="37">
        <f>SUMIFS(СВЦЭМ!$D$34:$D$777,СВЦЭМ!$A$34:$A$777,$A41,СВЦЭМ!$B$34:$B$777,G$11)+'СЕТ СН'!$F$11+СВЦЭМ!$D$10+'СЕТ СН'!$F$5-'СЕТ СН'!$F$21</f>
        <v>4219.6517640700004</v>
      </c>
      <c r="H41" s="37">
        <f>SUMIFS(СВЦЭМ!$D$34:$D$777,СВЦЭМ!$A$34:$A$777,$A41,СВЦЭМ!$B$34:$B$777,H$11)+'СЕТ СН'!$F$11+СВЦЭМ!$D$10+'СЕТ СН'!$F$5-'СЕТ СН'!$F$21</f>
        <v>4204.0678305500005</v>
      </c>
      <c r="I41" s="37">
        <f>SUMIFS(СВЦЭМ!$D$34:$D$777,СВЦЭМ!$A$34:$A$777,$A41,СВЦЭМ!$B$34:$B$777,I$11)+'СЕТ СН'!$F$11+СВЦЭМ!$D$10+'СЕТ СН'!$F$5-'СЕТ СН'!$F$21</f>
        <v>4156.7072643700003</v>
      </c>
      <c r="J41" s="37">
        <f>SUMIFS(СВЦЭМ!$D$34:$D$777,СВЦЭМ!$A$34:$A$777,$A41,СВЦЭМ!$B$34:$B$777,J$11)+'СЕТ СН'!$F$11+СВЦЭМ!$D$10+'СЕТ СН'!$F$5-'СЕТ СН'!$F$21</f>
        <v>4091.4190056000007</v>
      </c>
      <c r="K41" s="37">
        <f>SUMIFS(СВЦЭМ!$D$34:$D$777,СВЦЭМ!$A$34:$A$777,$A41,СВЦЭМ!$B$34:$B$777,K$11)+'СЕТ СН'!$F$11+СВЦЭМ!$D$10+'СЕТ СН'!$F$5-'СЕТ СН'!$F$21</f>
        <v>4022.0418679600007</v>
      </c>
      <c r="L41" s="37">
        <f>SUMIFS(СВЦЭМ!$D$34:$D$777,СВЦЭМ!$A$34:$A$777,$A41,СВЦЭМ!$B$34:$B$777,L$11)+'СЕТ СН'!$F$11+СВЦЭМ!$D$10+'СЕТ СН'!$F$5-'СЕТ СН'!$F$21</f>
        <v>4009.4414661400006</v>
      </c>
      <c r="M41" s="37">
        <f>SUMIFS(СВЦЭМ!$D$34:$D$777,СВЦЭМ!$A$34:$A$777,$A41,СВЦЭМ!$B$34:$B$777,M$11)+'СЕТ СН'!$F$11+СВЦЭМ!$D$10+'СЕТ СН'!$F$5-'СЕТ СН'!$F$21</f>
        <v>4018.94032711</v>
      </c>
      <c r="N41" s="37">
        <f>SUMIFS(СВЦЭМ!$D$34:$D$777,СВЦЭМ!$A$34:$A$777,$A41,СВЦЭМ!$B$34:$B$777,N$11)+'СЕТ СН'!$F$11+СВЦЭМ!$D$10+'СЕТ СН'!$F$5-'СЕТ СН'!$F$21</f>
        <v>4029.9707870700004</v>
      </c>
      <c r="O41" s="37">
        <f>SUMIFS(СВЦЭМ!$D$34:$D$777,СВЦЭМ!$A$34:$A$777,$A41,СВЦЭМ!$B$34:$B$777,O$11)+'СЕТ СН'!$F$11+СВЦЭМ!$D$10+'СЕТ СН'!$F$5-'СЕТ СН'!$F$21</f>
        <v>4039.7986737900001</v>
      </c>
      <c r="P41" s="37">
        <f>SUMIFS(СВЦЭМ!$D$34:$D$777,СВЦЭМ!$A$34:$A$777,$A41,СВЦЭМ!$B$34:$B$777,P$11)+'СЕТ СН'!$F$11+СВЦЭМ!$D$10+'СЕТ СН'!$F$5-'СЕТ СН'!$F$21</f>
        <v>4042.0016035400004</v>
      </c>
      <c r="Q41" s="37">
        <f>SUMIFS(СВЦЭМ!$D$34:$D$777,СВЦЭМ!$A$34:$A$777,$A41,СВЦЭМ!$B$34:$B$777,Q$11)+'СЕТ СН'!$F$11+СВЦЭМ!$D$10+'СЕТ СН'!$F$5-'СЕТ СН'!$F$21</f>
        <v>4052.9892849900007</v>
      </c>
      <c r="R41" s="37">
        <f>SUMIFS(СВЦЭМ!$D$34:$D$777,СВЦЭМ!$A$34:$A$777,$A41,СВЦЭМ!$B$34:$B$777,R$11)+'СЕТ СН'!$F$11+СВЦЭМ!$D$10+'СЕТ СН'!$F$5-'СЕТ СН'!$F$21</f>
        <v>4047.1919874100004</v>
      </c>
      <c r="S41" s="37">
        <f>SUMIFS(СВЦЭМ!$D$34:$D$777,СВЦЭМ!$A$34:$A$777,$A41,СВЦЭМ!$B$34:$B$777,S$11)+'СЕТ СН'!$F$11+СВЦЭМ!$D$10+'СЕТ СН'!$F$5-'СЕТ СН'!$F$21</f>
        <v>4024.4245984600002</v>
      </c>
      <c r="T41" s="37">
        <f>SUMIFS(СВЦЭМ!$D$34:$D$777,СВЦЭМ!$A$34:$A$777,$A41,СВЦЭМ!$B$34:$B$777,T$11)+'СЕТ СН'!$F$11+СВЦЭМ!$D$10+'СЕТ СН'!$F$5-'СЕТ СН'!$F$21</f>
        <v>4021.8334529700005</v>
      </c>
      <c r="U41" s="37">
        <f>SUMIFS(СВЦЭМ!$D$34:$D$777,СВЦЭМ!$A$34:$A$777,$A41,СВЦЭМ!$B$34:$B$777,U$11)+'СЕТ СН'!$F$11+СВЦЭМ!$D$10+'СЕТ СН'!$F$5-'СЕТ СН'!$F$21</f>
        <v>4021.8185477300003</v>
      </c>
      <c r="V41" s="37">
        <f>SUMIFS(СВЦЭМ!$D$34:$D$777,СВЦЭМ!$A$34:$A$777,$A41,СВЦЭМ!$B$34:$B$777,V$11)+'СЕТ СН'!$F$11+СВЦЭМ!$D$10+'СЕТ СН'!$F$5-'СЕТ СН'!$F$21</f>
        <v>4001.9890554200001</v>
      </c>
      <c r="W41" s="37">
        <f>SUMIFS(СВЦЭМ!$D$34:$D$777,СВЦЭМ!$A$34:$A$777,$A41,СВЦЭМ!$B$34:$B$777,W$11)+'СЕТ СН'!$F$11+СВЦЭМ!$D$10+'СЕТ СН'!$F$5-'СЕТ СН'!$F$21</f>
        <v>4020.2436319200006</v>
      </c>
      <c r="X41" s="37">
        <f>SUMIFS(СВЦЭМ!$D$34:$D$777,СВЦЭМ!$A$34:$A$777,$A41,СВЦЭМ!$B$34:$B$777,X$11)+'СЕТ СН'!$F$11+СВЦЭМ!$D$10+'СЕТ СН'!$F$5-'СЕТ СН'!$F$21</f>
        <v>4048.0454434599997</v>
      </c>
      <c r="Y41" s="37">
        <f>SUMIFS(СВЦЭМ!$D$34:$D$777,СВЦЭМ!$A$34:$A$777,$A41,СВЦЭМ!$B$34:$B$777,Y$11)+'СЕТ СН'!$F$11+СВЦЭМ!$D$10+'СЕТ СН'!$F$5-'СЕТ СН'!$F$21</f>
        <v>4127.1828423000006</v>
      </c>
    </row>
    <row r="42" spans="1:27" ht="15.75" x14ac:dyDescent="0.2">
      <c r="A42" s="36">
        <f t="shared" si="0"/>
        <v>43100</v>
      </c>
      <c r="B42" s="37">
        <f>SUMIFS(СВЦЭМ!$D$34:$D$777,СВЦЭМ!$A$34:$A$777,$A42,СВЦЭМ!$B$34:$B$777,B$11)+'СЕТ СН'!$F$11+СВЦЭМ!$D$10+'СЕТ СН'!$F$5-'СЕТ СН'!$F$21</f>
        <v>4173.6781980200003</v>
      </c>
      <c r="C42" s="37">
        <f>SUMIFS(СВЦЭМ!$D$34:$D$777,СВЦЭМ!$A$34:$A$777,$A42,СВЦЭМ!$B$34:$B$777,C$11)+'СЕТ СН'!$F$11+СВЦЭМ!$D$10+'СЕТ СН'!$F$5-'СЕТ СН'!$F$21</f>
        <v>4203.0616568800006</v>
      </c>
      <c r="D42" s="37">
        <f>SUMIFS(СВЦЭМ!$D$34:$D$777,СВЦЭМ!$A$34:$A$777,$A42,СВЦЭМ!$B$34:$B$777,D$11)+'СЕТ СН'!$F$11+СВЦЭМ!$D$10+'СЕТ СН'!$F$5-'СЕТ СН'!$F$21</f>
        <v>4224.0435393200005</v>
      </c>
      <c r="E42" s="37">
        <f>SUMIFS(СВЦЭМ!$D$34:$D$777,СВЦЭМ!$A$34:$A$777,$A42,СВЦЭМ!$B$34:$B$777,E$11)+'СЕТ СН'!$F$11+СВЦЭМ!$D$10+'СЕТ СН'!$F$5-'СЕТ СН'!$F$21</f>
        <v>4217.5884466400003</v>
      </c>
      <c r="F42" s="37">
        <f>SUMIFS(СВЦЭМ!$D$34:$D$777,СВЦЭМ!$A$34:$A$777,$A42,СВЦЭМ!$B$34:$B$777,F$11)+'СЕТ СН'!$F$11+СВЦЭМ!$D$10+'СЕТ СН'!$F$5-'СЕТ СН'!$F$21</f>
        <v>4215.5050224200004</v>
      </c>
      <c r="G42" s="37">
        <f>SUMIFS(СВЦЭМ!$D$34:$D$777,СВЦЭМ!$A$34:$A$777,$A42,СВЦЭМ!$B$34:$B$777,G$11)+'СЕТ СН'!$F$11+СВЦЭМ!$D$10+'СЕТ СН'!$F$5-'СЕТ СН'!$F$21</f>
        <v>4216.3176351800003</v>
      </c>
      <c r="H42" s="37">
        <f>SUMIFS(СВЦЭМ!$D$34:$D$777,СВЦЭМ!$A$34:$A$777,$A42,СВЦЭМ!$B$34:$B$777,H$11)+'СЕТ СН'!$F$11+СВЦЭМ!$D$10+'СЕТ СН'!$F$5-'СЕТ СН'!$F$21</f>
        <v>4221.5223045300008</v>
      </c>
      <c r="I42" s="37">
        <f>SUMIFS(СВЦЭМ!$D$34:$D$777,СВЦЭМ!$A$34:$A$777,$A42,СВЦЭМ!$B$34:$B$777,I$11)+'СЕТ СН'!$F$11+СВЦЭМ!$D$10+'СЕТ СН'!$F$5-'СЕТ СН'!$F$21</f>
        <v>4189.86802463</v>
      </c>
      <c r="J42" s="37">
        <f>SUMIFS(СВЦЭМ!$D$34:$D$777,СВЦЭМ!$A$34:$A$777,$A42,СВЦЭМ!$B$34:$B$777,J$11)+'СЕТ СН'!$F$11+СВЦЭМ!$D$10+'СЕТ СН'!$F$5-'СЕТ СН'!$F$21</f>
        <v>4131.4042054500005</v>
      </c>
      <c r="K42" s="37">
        <f>SUMIFS(СВЦЭМ!$D$34:$D$777,СВЦЭМ!$A$34:$A$777,$A42,СВЦЭМ!$B$34:$B$777,K$11)+'СЕТ СН'!$F$11+СВЦЭМ!$D$10+'СЕТ СН'!$F$5-'СЕТ СН'!$F$21</f>
        <v>4066.1608070300008</v>
      </c>
      <c r="L42" s="37">
        <f>SUMIFS(СВЦЭМ!$D$34:$D$777,СВЦЭМ!$A$34:$A$777,$A42,СВЦЭМ!$B$34:$B$777,L$11)+'СЕТ СН'!$F$11+СВЦЭМ!$D$10+'СЕТ СН'!$F$5-'СЕТ СН'!$F$21</f>
        <v>4041.6622241500008</v>
      </c>
      <c r="M42" s="37">
        <f>SUMIFS(СВЦЭМ!$D$34:$D$777,СВЦЭМ!$A$34:$A$777,$A42,СВЦЭМ!$B$34:$B$777,M$11)+'СЕТ СН'!$F$11+СВЦЭМ!$D$10+'СЕТ СН'!$F$5-'СЕТ СН'!$F$21</f>
        <v>4040.7456531600001</v>
      </c>
      <c r="N42" s="37">
        <f>SUMIFS(СВЦЭМ!$D$34:$D$777,СВЦЭМ!$A$34:$A$777,$A42,СВЦЭМ!$B$34:$B$777,N$11)+'СЕТ СН'!$F$11+СВЦЭМ!$D$10+'СЕТ СН'!$F$5-'СЕТ СН'!$F$21</f>
        <v>4047.3326041500004</v>
      </c>
      <c r="O42" s="37">
        <f>SUMIFS(СВЦЭМ!$D$34:$D$777,СВЦЭМ!$A$34:$A$777,$A42,СВЦЭМ!$B$34:$B$777,O$11)+'СЕТ СН'!$F$11+СВЦЭМ!$D$10+'СЕТ СН'!$F$5-'СЕТ СН'!$F$21</f>
        <v>4062.3214754100009</v>
      </c>
      <c r="P42" s="37">
        <f>SUMIFS(СВЦЭМ!$D$34:$D$777,СВЦЭМ!$A$34:$A$777,$A42,СВЦЭМ!$B$34:$B$777,P$11)+'СЕТ СН'!$F$11+СВЦЭМ!$D$10+'СЕТ СН'!$F$5-'СЕТ СН'!$F$21</f>
        <v>4067.73974318</v>
      </c>
      <c r="Q42" s="37">
        <f>SUMIFS(СВЦЭМ!$D$34:$D$777,СВЦЭМ!$A$34:$A$777,$A42,СВЦЭМ!$B$34:$B$777,Q$11)+'СЕТ СН'!$F$11+СВЦЭМ!$D$10+'СЕТ СН'!$F$5-'СЕТ СН'!$F$21</f>
        <v>4070.6611299400001</v>
      </c>
      <c r="R42" s="37">
        <f>SUMIFS(СВЦЭМ!$D$34:$D$777,СВЦЭМ!$A$34:$A$777,$A42,СВЦЭМ!$B$34:$B$777,R$11)+'СЕТ СН'!$F$11+СВЦЭМ!$D$10+'СЕТ СН'!$F$5-'СЕТ СН'!$F$21</f>
        <v>4066.2449464800002</v>
      </c>
      <c r="S42" s="37">
        <f>SUMIFS(СВЦЭМ!$D$34:$D$777,СВЦЭМ!$A$34:$A$777,$A42,СВЦЭМ!$B$34:$B$777,S$11)+'СЕТ СН'!$F$11+СВЦЭМ!$D$10+'СЕТ СН'!$F$5-'СЕТ СН'!$F$21</f>
        <v>4032.0329860000002</v>
      </c>
      <c r="T42" s="37">
        <f>SUMIFS(СВЦЭМ!$D$34:$D$777,СВЦЭМ!$A$34:$A$777,$A42,СВЦЭМ!$B$34:$B$777,T$11)+'СЕТ СН'!$F$11+СВЦЭМ!$D$10+'СЕТ СН'!$F$5-'СЕТ СН'!$F$21</f>
        <v>3999.08291603</v>
      </c>
      <c r="U42" s="37">
        <f>SUMIFS(СВЦЭМ!$D$34:$D$777,СВЦЭМ!$A$34:$A$777,$A42,СВЦЭМ!$B$34:$B$777,U$11)+'СЕТ СН'!$F$11+СВЦЭМ!$D$10+'СЕТ СН'!$F$5-'СЕТ СН'!$F$21</f>
        <v>4000.4789154900009</v>
      </c>
      <c r="V42" s="37">
        <f>SUMIFS(СВЦЭМ!$D$34:$D$777,СВЦЭМ!$A$34:$A$777,$A42,СВЦЭМ!$B$34:$B$777,V$11)+'СЕТ СН'!$F$11+СВЦЭМ!$D$10+'СЕТ СН'!$F$5-'СЕТ СН'!$F$21</f>
        <v>3988.9175774100004</v>
      </c>
      <c r="W42" s="37">
        <f>SUMIFS(СВЦЭМ!$D$34:$D$777,СВЦЭМ!$A$34:$A$777,$A42,СВЦЭМ!$B$34:$B$777,W$11)+'СЕТ СН'!$F$11+СВЦЭМ!$D$10+'СЕТ СН'!$F$5-'СЕТ СН'!$F$21</f>
        <v>3962.23726222</v>
      </c>
      <c r="X42" s="37">
        <f>SUMIFS(СВЦЭМ!$D$34:$D$777,СВЦЭМ!$A$34:$A$777,$A42,СВЦЭМ!$B$34:$B$777,X$11)+'СЕТ СН'!$F$11+СВЦЭМ!$D$10+'СЕТ СН'!$F$5-'СЕТ СН'!$F$21</f>
        <v>3994.5245061799997</v>
      </c>
      <c r="Y42" s="37">
        <f>SUMIFS(СВЦЭМ!$D$34:$D$777,СВЦЭМ!$A$34:$A$777,$A42,СВЦЭМ!$B$34:$B$777,Y$11)+'СЕТ СН'!$F$11+СВЦЭМ!$D$10+'СЕТ СН'!$F$5-'СЕТ СН'!$F$21</f>
        <v>4060.4700052900007</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1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01.12.2017</v>
      </c>
      <c r="B48" s="37">
        <f>SUMIFS(СВЦЭМ!$D$34:$D$777,СВЦЭМ!$A$34:$A$777,$A48,СВЦЭМ!$B$34:$B$777,B$47)+'СЕТ СН'!$G$11+СВЦЭМ!$D$10+'СЕТ СН'!$G$5-'СЕТ СН'!$G$21</f>
        <v>4614.6594870400004</v>
      </c>
      <c r="C48" s="37">
        <f>SUMIFS(СВЦЭМ!$D$34:$D$777,СВЦЭМ!$A$34:$A$777,$A48,СВЦЭМ!$B$34:$B$777,C$47)+'СЕТ СН'!$G$11+СВЦЭМ!$D$10+'СЕТ СН'!$G$5-'СЕТ СН'!$G$21</f>
        <v>4679.8307333699995</v>
      </c>
      <c r="D48" s="37">
        <f>SUMIFS(СВЦЭМ!$D$34:$D$777,СВЦЭМ!$A$34:$A$777,$A48,СВЦЭМ!$B$34:$B$777,D$47)+'СЕТ СН'!$G$11+СВЦЭМ!$D$10+'СЕТ СН'!$G$5-'СЕТ СН'!$G$21</f>
        <v>4677.9634465600002</v>
      </c>
      <c r="E48" s="37">
        <f>SUMIFS(СВЦЭМ!$D$34:$D$777,СВЦЭМ!$A$34:$A$777,$A48,СВЦЭМ!$B$34:$B$777,E$47)+'СЕТ СН'!$G$11+СВЦЭМ!$D$10+'СЕТ СН'!$G$5-'СЕТ СН'!$G$21</f>
        <v>4689.6595148699998</v>
      </c>
      <c r="F48" s="37">
        <f>SUMIFS(СВЦЭМ!$D$34:$D$777,СВЦЭМ!$A$34:$A$777,$A48,СВЦЭМ!$B$34:$B$777,F$47)+'СЕТ СН'!$G$11+СВЦЭМ!$D$10+'СЕТ СН'!$G$5-'СЕТ СН'!$G$21</f>
        <v>4695.7198968000002</v>
      </c>
      <c r="G48" s="37">
        <f>SUMIFS(СВЦЭМ!$D$34:$D$777,СВЦЭМ!$A$34:$A$777,$A48,СВЦЭМ!$B$34:$B$777,G$47)+'СЕТ СН'!$G$11+СВЦЭМ!$D$10+'СЕТ СН'!$G$5-'СЕТ СН'!$G$21</f>
        <v>4674.6380234200005</v>
      </c>
      <c r="H48" s="37">
        <f>SUMIFS(СВЦЭМ!$D$34:$D$777,СВЦЭМ!$A$34:$A$777,$A48,СВЦЭМ!$B$34:$B$777,H$47)+'СЕТ СН'!$G$11+СВЦЭМ!$D$10+'СЕТ СН'!$G$5-'СЕТ СН'!$G$21</f>
        <v>4604.5174890199996</v>
      </c>
      <c r="I48" s="37">
        <f>SUMIFS(СВЦЭМ!$D$34:$D$777,СВЦЭМ!$A$34:$A$777,$A48,СВЦЭМ!$B$34:$B$777,I$47)+'СЕТ СН'!$G$11+СВЦЭМ!$D$10+'СЕТ СН'!$G$5-'СЕТ СН'!$G$21</f>
        <v>4521.5177686999996</v>
      </c>
      <c r="J48" s="37">
        <f>SUMIFS(СВЦЭМ!$D$34:$D$777,СВЦЭМ!$A$34:$A$777,$A48,СВЦЭМ!$B$34:$B$777,J$47)+'СЕТ СН'!$G$11+СВЦЭМ!$D$10+'СЕТ СН'!$G$5-'СЕТ СН'!$G$21</f>
        <v>4460.71992985</v>
      </c>
      <c r="K48" s="37">
        <f>SUMIFS(СВЦЭМ!$D$34:$D$777,СВЦЭМ!$A$34:$A$777,$A48,СВЦЭМ!$B$34:$B$777,K$47)+'СЕТ СН'!$G$11+СВЦЭМ!$D$10+'СЕТ СН'!$G$5-'СЕТ СН'!$G$21</f>
        <v>4406.1892865</v>
      </c>
      <c r="L48" s="37">
        <f>SUMIFS(СВЦЭМ!$D$34:$D$777,СВЦЭМ!$A$34:$A$777,$A48,СВЦЭМ!$B$34:$B$777,L$47)+'СЕТ СН'!$G$11+СВЦЭМ!$D$10+'СЕТ СН'!$G$5-'СЕТ СН'!$G$21</f>
        <v>4361.8903633499995</v>
      </c>
      <c r="M48" s="37">
        <f>SUMIFS(СВЦЭМ!$D$34:$D$777,СВЦЭМ!$A$34:$A$777,$A48,СВЦЭМ!$B$34:$B$777,M$47)+'СЕТ СН'!$G$11+СВЦЭМ!$D$10+'СЕТ СН'!$G$5-'СЕТ СН'!$G$21</f>
        <v>4355.4919814700006</v>
      </c>
      <c r="N48" s="37">
        <f>SUMIFS(СВЦЭМ!$D$34:$D$777,СВЦЭМ!$A$34:$A$777,$A48,СВЦЭМ!$B$34:$B$777,N$47)+'СЕТ СН'!$G$11+СВЦЭМ!$D$10+'СЕТ СН'!$G$5-'СЕТ СН'!$G$21</f>
        <v>4381.9703276099999</v>
      </c>
      <c r="O48" s="37">
        <f>SUMIFS(СВЦЭМ!$D$34:$D$777,СВЦЭМ!$A$34:$A$777,$A48,СВЦЭМ!$B$34:$B$777,O$47)+'СЕТ СН'!$G$11+СВЦЭМ!$D$10+'СЕТ СН'!$G$5-'СЕТ СН'!$G$21</f>
        <v>4388.0468103200001</v>
      </c>
      <c r="P48" s="37">
        <f>SUMIFS(СВЦЭМ!$D$34:$D$777,СВЦЭМ!$A$34:$A$777,$A48,СВЦЭМ!$B$34:$B$777,P$47)+'СЕТ СН'!$G$11+СВЦЭМ!$D$10+'СЕТ СН'!$G$5-'СЕТ СН'!$G$21</f>
        <v>4393.0104183599997</v>
      </c>
      <c r="Q48" s="37">
        <f>SUMIFS(СВЦЭМ!$D$34:$D$777,СВЦЭМ!$A$34:$A$777,$A48,СВЦЭМ!$B$34:$B$777,Q$47)+'СЕТ СН'!$G$11+СВЦЭМ!$D$10+'СЕТ СН'!$G$5-'СЕТ СН'!$G$21</f>
        <v>4395.3830559100006</v>
      </c>
      <c r="R48" s="37">
        <f>SUMIFS(СВЦЭМ!$D$34:$D$777,СВЦЭМ!$A$34:$A$777,$A48,СВЦЭМ!$B$34:$B$777,R$47)+'СЕТ СН'!$G$11+СВЦЭМ!$D$10+'СЕТ СН'!$G$5-'СЕТ СН'!$G$21</f>
        <v>4401.9270442100005</v>
      </c>
      <c r="S48" s="37">
        <f>SUMIFS(СВЦЭМ!$D$34:$D$777,СВЦЭМ!$A$34:$A$777,$A48,СВЦЭМ!$B$34:$B$777,S$47)+'СЕТ СН'!$G$11+СВЦЭМ!$D$10+'СЕТ СН'!$G$5-'СЕТ СН'!$G$21</f>
        <v>4371.2827462000005</v>
      </c>
      <c r="T48" s="37">
        <f>SUMIFS(СВЦЭМ!$D$34:$D$777,СВЦЭМ!$A$34:$A$777,$A48,СВЦЭМ!$B$34:$B$777,T$47)+'СЕТ СН'!$G$11+СВЦЭМ!$D$10+'СЕТ СН'!$G$5-'СЕТ СН'!$G$21</f>
        <v>4335.19264105</v>
      </c>
      <c r="U48" s="37">
        <f>SUMIFS(СВЦЭМ!$D$34:$D$777,СВЦЭМ!$A$34:$A$777,$A48,СВЦЭМ!$B$34:$B$777,U$47)+'СЕТ СН'!$G$11+СВЦЭМ!$D$10+'СЕТ СН'!$G$5-'СЕТ СН'!$G$21</f>
        <v>4337.0866313799997</v>
      </c>
      <c r="V48" s="37">
        <f>SUMIFS(СВЦЭМ!$D$34:$D$777,СВЦЭМ!$A$34:$A$777,$A48,СВЦЭМ!$B$34:$B$777,V$47)+'СЕТ СН'!$G$11+СВЦЭМ!$D$10+'СЕТ СН'!$G$5-'СЕТ СН'!$G$21</f>
        <v>4346.3480528800001</v>
      </c>
      <c r="W48" s="37">
        <f>SUMIFS(СВЦЭМ!$D$34:$D$777,СВЦЭМ!$A$34:$A$777,$A48,СВЦЭМ!$B$34:$B$777,W$47)+'СЕТ СН'!$G$11+СВЦЭМ!$D$10+'СЕТ СН'!$G$5-'СЕТ СН'!$G$21</f>
        <v>4426.77538456</v>
      </c>
      <c r="X48" s="37">
        <f>SUMIFS(СВЦЭМ!$D$34:$D$777,СВЦЭМ!$A$34:$A$777,$A48,СВЦЭМ!$B$34:$B$777,X$47)+'СЕТ СН'!$G$11+СВЦЭМ!$D$10+'СЕТ СН'!$G$5-'СЕТ СН'!$G$21</f>
        <v>4498.7671320700001</v>
      </c>
      <c r="Y48" s="37">
        <f>SUMIFS(СВЦЭМ!$D$34:$D$777,СВЦЭМ!$A$34:$A$777,$A48,СВЦЭМ!$B$34:$B$777,Y$47)+'СЕТ СН'!$G$11+СВЦЭМ!$D$10+'СЕТ СН'!$G$5-'СЕТ СН'!$G$21</f>
        <v>4571.9456191099998</v>
      </c>
      <c r="AA48" s="46"/>
    </row>
    <row r="49" spans="1:25" ht="15.75" x14ac:dyDescent="0.2">
      <c r="A49" s="36">
        <f>A48+1</f>
        <v>43071</v>
      </c>
      <c r="B49" s="37">
        <f>SUMIFS(СВЦЭМ!$D$34:$D$777,СВЦЭМ!$A$34:$A$777,$A49,СВЦЭМ!$B$34:$B$777,B$47)+'СЕТ СН'!$G$11+СВЦЭМ!$D$10+'СЕТ СН'!$G$5-'СЕТ СН'!$G$21</f>
        <v>4611.7421681100004</v>
      </c>
      <c r="C49" s="37">
        <f>SUMIFS(СВЦЭМ!$D$34:$D$777,СВЦЭМ!$A$34:$A$777,$A49,СВЦЭМ!$B$34:$B$777,C$47)+'СЕТ СН'!$G$11+СВЦЭМ!$D$10+'СЕТ СН'!$G$5-'СЕТ СН'!$G$21</f>
        <v>4699.0119774100003</v>
      </c>
      <c r="D49" s="37">
        <f>SUMIFS(СВЦЭМ!$D$34:$D$777,СВЦЭМ!$A$34:$A$777,$A49,СВЦЭМ!$B$34:$B$777,D$47)+'СЕТ СН'!$G$11+СВЦЭМ!$D$10+'СЕТ СН'!$G$5-'СЕТ СН'!$G$21</f>
        <v>4703.2064292499999</v>
      </c>
      <c r="E49" s="37">
        <f>SUMIFS(СВЦЭМ!$D$34:$D$777,СВЦЭМ!$A$34:$A$777,$A49,СВЦЭМ!$B$34:$B$777,E$47)+'СЕТ СН'!$G$11+СВЦЭМ!$D$10+'СЕТ СН'!$G$5-'СЕТ СН'!$G$21</f>
        <v>4700.9442562799995</v>
      </c>
      <c r="F49" s="37">
        <f>SUMIFS(СВЦЭМ!$D$34:$D$777,СВЦЭМ!$A$34:$A$777,$A49,СВЦЭМ!$B$34:$B$777,F$47)+'СЕТ СН'!$G$11+СВЦЭМ!$D$10+'СЕТ СН'!$G$5-'СЕТ СН'!$G$21</f>
        <v>4701.6734786100005</v>
      </c>
      <c r="G49" s="37">
        <f>SUMIFS(СВЦЭМ!$D$34:$D$777,СВЦЭМ!$A$34:$A$777,$A49,СВЦЭМ!$B$34:$B$777,G$47)+'СЕТ СН'!$G$11+СВЦЭМ!$D$10+'СЕТ СН'!$G$5-'СЕТ СН'!$G$21</f>
        <v>4703.0267848100002</v>
      </c>
      <c r="H49" s="37">
        <f>SUMIFS(СВЦЭМ!$D$34:$D$777,СВЦЭМ!$A$34:$A$777,$A49,СВЦЭМ!$B$34:$B$777,H$47)+'СЕТ СН'!$G$11+СВЦЭМ!$D$10+'СЕТ СН'!$G$5-'СЕТ СН'!$G$21</f>
        <v>4695.9288022299997</v>
      </c>
      <c r="I49" s="37">
        <f>SUMIFS(СВЦЭМ!$D$34:$D$777,СВЦЭМ!$A$34:$A$777,$A49,СВЦЭМ!$B$34:$B$777,I$47)+'СЕТ СН'!$G$11+СВЦЭМ!$D$10+'СЕТ СН'!$G$5-'СЕТ СН'!$G$21</f>
        <v>4604.1616938400002</v>
      </c>
      <c r="J49" s="37">
        <f>SUMIFS(СВЦЭМ!$D$34:$D$777,СВЦЭМ!$A$34:$A$777,$A49,СВЦЭМ!$B$34:$B$777,J$47)+'СЕТ СН'!$G$11+СВЦЭМ!$D$10+'СЕТ СН'!$G$5-'СЕТ СН'!$G$21</f>
        <v>4513.8937003400006</v>
      </c>
      <c r="K49" s="37">
        <f>SUMIFS(СВЦЭМ!$D$34:$D$777,СВЦЭМ!$A$34:$A$777,$A49,СВЦЭМ!$B$34:$B$777,K$47)+'СЕТ СН'!$G$11+СВЦЭМ!$D$10+'СЕТ СН'!$G$5-'СЕТ СН'!$G$21</f>
        <v>4465.3295793899997</v>
      </c>
      <c r="L49" s="37">
        <f>SUMIFS(СВЦЭМ!$D$34:$D$777,СВЦЭМ!$A$34:$A$777,$A49,СВЦЭМ!$B$34:$B$777,L$47)+'СЕТ СН'!$G$11+СВЦЭМ!$D$10+'СЕТ СН'!$G$5-'СЕТ СН'!$G$21</f>
        <v>4346.3048546499995</v>
      </c>
      <c r="M49" s="37">
        <f>SUMIFS(СВЦЭМ!$D$34:$D$777,СВЦЭМ!$A$34:$A$777,$A49,СВЦЭМ!$B$34:$B$777,M$47)+'СЕТ СН'!$G$11+СВЦЭМ!$D$10+'СЕТ СН'!$G$5-'СЕТ СН'!$G$21</f>
        <v>4331.5869305100005</v>
      </c>
      <c r="N49" s="37">
        <f>SUMIFS(СВЦЭМ!$D$34:$D$777,СВЦЭМ!$A$34:$A$777,$A49,СВЦЭМ!$B$34:$B$777,N$47)+'СЕТ СН'!$G$11+СВЦЭМ!$D$10+'СЕТ СН'!$G$5-'СЕТ СН'!$G$21</f>
        <v>4325.79658079</v>
      </c>
      <c r="O49" s="37">
        <f>SUMIFS(СВЦЭМ!$D$34:$D$777,СВЦЭМ!$A$34:$A$777,$A49,СВЦЭМ!$B$34:$B$777,O$47)+'СЕТ СН'!$G$11+СВЦЭМ!$D$10+'СЕТ СН'!$G$5-'СЕТ СН'!$G$21</f>
        <v>4318.1523296100004</v>
      </c>
      <c r="P49" s="37">
        <f>SUMIFS(СВЦЭМ!$D$34:$D$777,СВЦЭМ!$A$34:$A$777,$A49,СВЦЭМ!$B$34:$B$777,P$47)+'СЕТ СН'!$G$11+СВЦЭМ!$D$10+'СЕТ СН'!$G$5-'СЕТ СН'!$G$21</f>
        <v>4309.8205617499998</v>
      </c>
      <c r="Q49" s="37">
        <f>SUMIFS(СВЦЭМ!$D$34:$D$777,СВЦЭМ!$A$34:$A$777,$A49,СВЦЭМ!$B$34:$B$777,Q$47)+'СЕТ СН'!$G$11+СВЦЭМ!$D$10+'СЕТ СН'!$G$5-'СЕТ СН'!$G$21</f>
        <v>4313.6121670000002</v>
      </c>
      <c r="R49" s="37">
        <f>SUMIFS(СВЦЭМ!$D$34:$D$777,СВЦЭМ!$A$34:$A$777,$A49,СВЦЭМ!$B$34:$B$777,R$47)+'СЕТ СН'!$G$11+СВЦЭМ!$D$10+'СЕТ СН'!$G$5-'СЕТ СН'!$G$21</f>
        <v>4317.7849449200003</v>
      </c>
      <c r="S49" s="37">
        <f>SUMIFS(СВЦЭМ!$D$34:$D$777,СВЦЭМ!$A$34:$A$777,$A49,СВЦЭМ!$B$34:$B$777,S$47)+'СЕТ СН'!$G$11+СВЦЭМ!$D$10+'СЕТ СН'!$G$5-'СЕТ СН'!$G$21</f>
        <v>4337.4984794699994</v>
      </c>
      <c r="T49" s="37">
        <f>SUMIFS(СВЦЭМ!$D$34:$D$777,СВЦЭМ!$A$34:$A$777,$A49,СВЦЭМ!$B$34:$B$777,T$47)+'СЕТ СН'!$G$11+СВЦЭМ!$D$10+'СЕТ СН'!$G$5-'СЕТ СН'!$G$21</f>
        <v>4374.4469843400002</v>
      </c>
      <c r="U49" s="37">
        <f>SUMIFS(СВЦЭМ!$D$34:$D$777,СВЦЭМ!$A$34:$A$777,$A49,СВЦЭМ!$B$34:$B$777,U$47)+'СЕТ СН'!$G$11+СВЦЭМ!$D$10+'СЕТ СН'!$G$5-'СЕТ СН'!$G$21</f>
        <v>4415.2698619900002</v>
      </c>
      <c r="V49" s="37">
        <f>SUMIFS(СВЦЭМ!$D$34:$D$777,СВЦЭМ!$A$34:$A$777,$A49,СВЦЭМ!$B$34:$B$777,V$47)+'СЕТ СН'!$G$11+СВЦЭМ!$D$10+'СЕТ СН'!$G$5-'СЕТ СН'!$G$21</f>
        <v>4417.1166417300001</v>
      </c>
      <c r="W49" s="37">
        <f>SUMIFS(СВЦЭМ!$D$34:$D$777,СВЦЭМ!$A$34:$A$777,$A49,СВЦЭМ!$B$34:$B$777,W$47)+'СЕТ СН'!$G$11+СВЦЭМ!$D$10+'СЕТ СН'!$G$5-'СЕТ СН'!$G$21</f>
        <v>4451.8724907300002</v>
      </c>
      <c r="X49" s="37">
        <f>SUMIFS(СВЦЭМ!$D$34:$D$777,СВЦЭМ!$A$34:$A$777,$A49,СВЦЭМ!$B$34:$B$777,X$47)+'СЕТ СН'!$G$11+СВЦЭМ!$D$10+'СЕТ СН'!$G$5-'СЕТ СН'!$G$21</f>
        <v>4518.6263144300001</v>
      </c>
      <c r="Y49" s="37">
        <f>SUMIFS(СВЦЭМ!$D$34:$D$777,СВЦЭМ!$A$34:$A$777,$A49,СВЦЭМ!$B$34:$B$777,Y$47)+'СЕТ СН'!$G$11+СВЦЭМ!$D$10+'СЕТ СН'!$G$5-'СЕТ СН'!$G$21</f>
        <v>4558.8148194000005</v>
      </c>
    </row>
    <row r="50" spans="1:25" ht="15.75" x14ac:dyDescent="0.2">
      <c r="A50" s="36">
        <f t="shared" ref="A50:A78" si="1">A49+1</f>
        <v>43072</v>
      </c>
      <c r="B50" s="37">
        <f>SUMIFS(СВЦЭМ!$D$34:$D$777,СВЦЭМ!$A$34:$A$777,$A50,СВЦЭМ!$B$34:$B$777,B$47)+'СЕТ СН'!$G$11+СВЦЭМ!$D$10+'СЕТ СН'!$G$5-'СЕТ СН'!$G$21</f>
        <v>4615.3198134200002</v>
      </c>
      <c r="C50" s="37">
        <f>SUMIFS(СВЦЭМ!$D$34:$D$777,СВЦЭМ!$A$34:$A$777,$A50,СВЦЭМ!$B$34:$B$777,C$47)+'СЕТ СН'!$G$11+СВЦЭМ!$D$10+'СЕТ СН'!$G$5-'СЕТ СН'!$G$21</f>
        <v>4701.5262042699997</v>
      </c>
      <c r="D50" s="37">
        <f>SUMIFS(СВЦЭМ!$D$34:$D$777,СВЦЭМ!$A$34:$A$777,$A50,СВЦЭМ!$B$34:$B$777,D$47)+'СЕТ СН'!$G$11+СВЦЭМ!$D$10+'СЕТ СН'!$G$5-'СЕТ СН'!$G$21</f>
        <v>4706.1051905799995</v>
      </c>
      <c r="E50" s="37">
        <f>SUMIFS(СВЦЭМ!$D$34:$D$777,СВЦЭМ!$A$34:$A$777,$A50,СВЦЭМ!$B$34:$B$777,E$47)+'СЕТ СН'!$G$11+СВЦЭМ!$D$10+'СЕТ СН'!$G$5-'СЕТ СН'!$G$21</f>
        <v>4703.4487644500005</v>
      </c>
      <c r="F50" s="37">
        <f>SUMIFS(СВЦЭМ!$D$34:$D$777,СВЦЭМ!$A$34:$A$777,$A50,СВЦЭМ!$B$34:$B$777,F$47)+'СЕТ СН'!$G$11+СВЦЭМ!$D$10+'СЕТ СН'!$G$5-'СЕТ СН'!$G$21</f>
        <v>4701.44780876</v>
      </c>
      <c r="G50" s="37">
        <f>SUMIFS(СВЦЭМ!$D$34:$D$777,СВЦЭМ!$A$34:$A$777,$A50,СВЦЭМ!$B$34:$B$777,G$47)+'СЕТ СН'!$G$11+СВЦЭМ!$D$10+'СЕТ СН'!$G$5-'СЕТ СН'!$G$21</f>
        <v>4704.34289721</v>
      </c>
      <c r="H50" s="37">
        <f>SUMIFS(СВЦЭМ!$D$34:$D$777,СВЦЭМ!$A$34:$A$777,$A50,СВЦЭМ!$B$34:$B$777,H$47)+'СЕТ СН'!$G$11+СВЦЭМ!$D$10+'СЕТ СН'!$G$5-'СЕТ СН'!$G$21</f>
        <v>4695.5225731299997</v>
      </c>
      <c r="I50" s="37">
        <f>SUMIFS(СВЦЭМ!$D$34:$D$777,СВЦЭМ!$A$34:$A$777,$A50,СВЦЭМ!$B$34:$B$777,I$47)+'СЕТ СН'!$G$11+СВЦЭМ!$D$10+'СЕТ СН'!$G$5-'СЕТ СН'!$G$21</f>
        <v>4599.4959999399998</v>
      </c>
      <c r="J50" s="37">
        <f>SUMIFS(СВЦЭМ!$D$34:$D$777,СВЦЭМ!$A$34:$A$777,$A50,СВЦЭМ!$B$34:$B$777,J$47)+'СЕТ СН'!$G$11+СВЦЭМ!$D$10+'СЕТ СН'!$G$5-'СЕТ СН'!$G$21</f>
        <v>4508.0751609899999</v>
      </c>
      <c r="K50" s="37">
        <f>SUMIFS(СВЦЭМ!$D$34:$D$777,СВЦЭМ!$A$34:$A$777,$A50,СВЦЭМ!$B$34:$B$777,K$47)+'СЕТ СН'!$G$11+СВЦЭМ!$D$10+'СЕТ СН'!$G$5-'СЕТ СН'!$G$21</f>
        <v>4427.9194290200003</v>
      </c>
      <c r="L50" s="37">
        <f>SUMIFS(СВЦЭМ!$D$34:$D$777,СВЦЭМ!$A$34:$A$777,$A50,СВЦЭМ!$B$34:$B$777,L$47)+'СЕТ СН'!$G$11+СВЦЭМ!$D$10+'СЕТ СН'!$G$5-'СЕТ СН'!$G$21</f>
        <v>4344.40712833</v>
      </c>
      <c r="M50" s="37">
        <f>SUMIFS(СВЦЭМ!$D$34:$D$777,СВЦЭМ!$A$34:$A$777,$A50,СВЦЭМ!$B$34:$B$777,M$47)+'СЕТ СН'!$G$11+СВЦЭМ!$D$10+'СЕТ СН'!$G$5-'СЕТ СН'!$G$21</f>
        <v>4333.6494161499995</v>
      </c>
      <c r="N50" s="37">
        <f>SUMIFS(СВЦЭМ!$D$34:$D$777,СВЦЭМ!$A$34:$A$777,$A50,СВЦЭМ!$B$34:$B$777,N$47)+'СЕТ СН'!$G$11+СВЦЭМ!$D$10+'СЕТ СН'!$G$5-'СЕТ СН'!$G$21</f>
        <v>4325.7055453299999</v>
      </c>
      <c r="O50" s="37">
        <f>SUMIFS(СВЦЭМ!$D$34:$D$777,СВЦЭМ!$A$34:$A$777,$A50,СВЦЭМ!$B$34:$B$777,O$47)+'СЕТ СН'!$G$11+СВЦЭМ!$D$10+'СЕТ СН'!$G$5-'СЕТ СН'!$G$21</f>
        <v>4324.0608245599997</v>
      </c>
      <c r="P50" s="37">
        <f>SUMIFS(СВЦЭМ!$D$34:$D$777,СВЦЭМ!$A$34:$A$777,$A50,СВЦЭМ!$B$34:$B$777,P$47)+'СЕТ СН'!$G$11+СВЦЭМ!$D$10+'СЕТ СН'!$G$5-'СЕТ СН'!$G$21</f>
        <v>4320.03182612</v>
      </c>
      <c r="Q50" s="37">
        <f>SUMIFS(СВЦЭМ!$D$34:$D$777,СВЦЭМ!$A$34:$A$777,$A50,СВЦЭМ!$B$34:$B$777,Q$47)+'СЕТ СН'!$G$11+СВЦЭМ!$D$10+'СЕТ СН'!$G$5-'СЕТ СН'!$G$21</f>
        <v>4319.0189111</v>
      </c>
      <c r="R50" s="37">
        <f>SUMIFS(СВЦЭМ!$D$34:$D$777,СВЦЭМ!$A$34:$A$777,$A50,СВЦЭМ!$B$34:$B$777,R$47)+'СЕТ СН'!$G$11+СВЦЭМ!$D$10+'СЕТ СН'!$G$5-'СЕТ СН'!$G$21</f>
        <v>4320.8367800300002</v>
      </c>
      <c r="S50" s="37">
        <f>SUMIFS(СВЦЭМ!$D$34:$D$777,СВЦЭМ!$A$34:$A$777,$A50,СВЦЭМ!$B$34:$B$777,S$47)+'СЕТ СН'!$G$11+СВЦЭМ!$D$10+'СЕТ СН'!$G$5-'СЕТ СН'!$G$21</f>
        <v>4341.2048305200005</v>
      </c>
      <c r="T50" s="37">
        <f>SUMIFS(СВЦЭМ!$D$34:$D$777,СВЦЭМ!$A$34:$A$777,$A50,СВЦЭМ!$B$34:$B$777,T$47)+'СЕТ СН'!$G$11+СВЦЭМ!$D$10+'СЕТ СН'!$G$5-'СЕТ СН'!$G$21</f>
        <v>4394.7266281800003</v>
      </c>
      <c r="U50" s="37">
        <f>SUMIFS(СВЦЭМ!$D$34:$D$777,СВЦЭМ!$A$34:$A$777,$A50,СВЦЭМ!$B$34:$B$777,U$47)+'СЕТ СН'!$G$11+СВЦЭМ!$D$10+'СЕТ СН'!$G$5-'СЕТ СН'!$G$21</f>
        <v>4462.9193508899998</v>
      </c>
      <c r="V50" s="37">
        <f>SUMIFS(СВЦЭМ!$D$34:$D$777,СВЦЭМ!$A$34:$A$777,$A50,СВЦЭМ!$B$34:$B$777,V$47)+'СЕТ СН'!$G$11+СВЦЭМ!$D$10+'СЕТ СН'!$G$5-'СЕТ СН'!$G$21</f>
        <v>4434.4333423099997</v>
      </c>
      <c r="W50" s="37">
        <f>SUMIFS(СВЦЭМ!$D$34:$D$777,СВЦЭМ!$A$34:$A$777,$A50,СВЦЭМ!$B$34:$B$777,W$47)+'СЕТ СН'!$G$11+СВЦЭМ!$D$10+'СЕТ СН'!$G$5-'СЕТ СН'!$G$21</f>
        <v>4459.3216548500004</v>
      </c>
      <c r="X50" s="37">
        <f>SUMIFS(СВЦЭМ!$D$34:$D$777,СВЦЭМ!$A$34:$A$777,$A50,СВЦЭМ!$B$34:$B$777,X$47)+'СЕТ СН'!$G$11+СВЦЭМ!$D$10+'СЕТ СН'!$G$5-'СЕТ СН'!$G$21</f>
        <v>4526.10074816</v>
      </c>
      <c r="Y50" s="37">
        <f>SUMIFS(СВЦЭМ!$D$34:$D$777,СВЦЭМ!$A$34:$A$777,$A50,СВЦЭМ!$B$34:$B$777,Y$47)+'СЕТ СН'!$G$11+СВЦЭМ!$D$10+'СЕТ СН'!$G$5-'СЕТ СН'!$G$21</f>
        <v>4569.1005187999999</v>
      </c>
    </row>
    <row r="51" spans="1:25" ht="15.75" x14ac:dyDescent="0.2">
      <c r="A51" s="36">
        <f t="shared" si="1"/>
        <v>43073</v>
      </c>
      <c r="B51" s="37">
        <f>SUMIFS(СВЦЭМ!$D$34:$D$777,СВЦЭМ!$A$34:$A$777,$A51,СВЦЭМ!$B$34:$B$777,B$47)+'СЕТ СН'!$G$11+СВЦЭМ!$D$10+'СЕТ СН'!$G$5-'СЕТ СН'!$G$21</f>
        <v>4620.7498609900003</v>
      </c>
      <c r="C51" s="37">
        <f>SUMIFS(СВЦЭМ!$D$34:$D$777,СВЦЭМ!$A$34:$A$777,$A51,СВЦЭМ!$B$34:$B$777,C$47)+'СЕТ СН'!$G$11+СВЦЭМ!$D$10+'СЕТ СН'!$G$5-'СЕТ СН'!$G$21</f>
        <v>4653.2728560300002</v>
      </c>
      <c r="D51" s="37">
        <f>SUMIFS(СВЦЭМ!$D$34:$D$777,СВЦЭМ!$A$34:$A$777,$A51,СВЦЭМ!$B$34:$B$777,D$47)+'СЕТ СН'!$G$11+СВЦЭМ!$D$10+'СЕТ СН'!$G$5-'СЕТ СН'!$G$21</f>
        <v>4688.1207838700002</v>
      </c>
      <c r="E51" s="37">
        <f>SUMIFS(СВЦЭМ!$D$34:$D$777,СВЦЭМ!$A$34:$A$777,$A51,СВЦЭМ!$B$34:$B$777,E$47)+'СЕТ СН'!$G$11+СВЦЭМ!$D$10+'СЕТ СН'!$G$5-'СЕТ СН'!$G$21</f>
        <v>4694.4797830099997</v>
      </c>
      <c r="F51" s="37">
        <f>SUMIFS(СВЦЭМ!$D$34:$D$777,СВЦЭМ!$A$34:$A$777,$A51,СВЦЭМ!$B$34:$B$777,F$47)+'СЕТ СН'!$G$11+СВЦЭМ!$D$10+'СЕТ СН'!$G$5-'СЕТ СН'!$G$21</f>
        <v>4689.8881362700004</v>
      </c>
      <c r="G51" s="37">
        <f>SUMIFS(СВЦЭМ!$D$34:$D$777,СВЦЭМ!$A$34:$A$777,$A51,СВЦЭМ!$B$34:$B$777,G$47)+'СЕТ СН'!$G$11+СВЦЭМ!$D$10+'СЕТ СН'!$G$5-'СЕТ СН'!$G$21</f>
        <v>4678.8005344200001</v>
      </c>
      <c r="H51" s="37">
        <f>SUMIFS(СВЦЭМ!$D$34:$D$777,СВЦЭМ!$A$34:$A$777,$A51,СВЦЭМ!$B$34:$B$777,H$47)+'СЕТ СН'!$G$11+СВЦЭМ!$D$10+'СЕТ СН'!$G$5-'СЕТ СН'!$G$21</f>
        <v>4636.0297978999997</v>
      </c>
      <c r="I51" s="37">
        <f>SUMIFS(СВЦЭМ!$D$34:$D$777,СВЦЭМ!$A$34:$A$777,$A51,СВЦЭМ!$B$34:$B$777,I$47)+'СЕТ СН'!$G$11+СВЦЭМ!$D$10+'СЕТ СН'!$G$5-'СЕТ СН'!$G$21</f>
        <v>4558.1043586400001</v>
      </c>
      <c r="J51" s="37">
        <f>SUMIFS(СВЦЭМ!$D$34:$D$777,СВЦЭМ!$A$34:$A$777,$A51,СВЦЭМ!$B$34:$B$777,J$47)+'СЕТ СН'!$G$11+СВЦЭМ!$D$10+'СЕТ СН'!$G$5-'СЕТ СН'!$G$21</f>
        <v>4525.9445864299996</v>
      </c>
      <c r="K51" s="37">
        <f>SUMIFS(СВЦЭМ!$D$34:$D$777,СВЦЭМ!$A$34:$A$777,$A51,СВЦЭМ!$B$34:$B$777,K$47)+'СЕТ СН'!$G$11+СВЦЭМ!$D$10+'СЕТ СН'!$G$5-'СЕТ СН'!$G$21</f>
        <v>4420.7948979800003</v>
      </c>
      <c r="L51" s="37">
        <f>SUMIFS(СВЦЭМ!$D$34:$D$777,СВЦЭМ!$A$34:$A$777,$A51,СВЦЭМ!$B$34:$B$777,L$47)+'СЕТ СН'!$G$11+СВЦЭМ!$D$10+'СЕТ СН'!$G$5-'СЕТ СН'!$G$21</f>
        <v>4363.0548210899997</v>
      </c>
      <c r="M51" s="37">
        <f>SUMIFS(СВЦЭМ!$D$34:$D$777,СВЦЭМ!$A$34:$A$777,$A51,СВЦЭМ!$B$34:$B$777,M$47)+'СЕТ СН'!$G$11+СВЦЭМ!$D$10+'СЕТ СН'!$G$5-'СЕТ СН'!$G$21</f>
        <v>4337.4502929299997</v>
      </c>
      <c r="N51" s="37">
        <f>SUMIFS(СВЦЭМ!$D$34:$D$777,СВЦЭМ!$A$34:$A$777,$A51,СВЦЭМ!$B$34:$B$777,N$47)+'СЕТ СН'!$G$11+СВЦЭМ!$D$10+'СЕТ СН'!$G$5-'СЕТ СН'!$G$21</f>
        <v>4395.5753885399999</v>
      </c>
      <c r="O51" s="37">
        <f>SUMIFS(СВЦЭМ!$D$34:$D$777,СВЦЭМ!$A$34:$A$777,$A51,СВЦЭМ!$B$34:$B$777,O$47)+'СЕТ СН'!$G$11+СВЦЭМ!$D$10+'СЕТ СН'!$G$5-'СЕТ СН'!$G$21</f>
        <v>4402.6102945100001</v>
      </c>
      <c r="P51" s="37">
        <f>SUMIFS(СВЦЭМ!$D$34:$D$777,СВЦЭМ!$A$34:$A$777,$A51,СВЦЭМ!$B$34:$B$777,P$47)+'СЕТ СН'!$G$11+СВЦЭМ!$D$10+'СЕТ СН'!$G$5-'СЕТ СН'!$G$21</f>
        <v>4411.1730051599998</v>
      </c>
      <c r="Q51" s="37">
        <f>SUMIFS(СВЦЭМ!$D$34:$D$777,СВЦЭМ!$A$34:$A$777,$A51,СВЦЭМ!$B$34:$B$777,Q$47)+'СЕТ СН'!$G$11+СВЦЭМ!$D$10+'СЕТ СН'!$G$5-'СЕТ СН'!$G$21</f>
        <v>4412.5974884299994</v>
      </c>
      <c r="R51" s="37">
        <f>SUMIFS(СВЦЭМ!$D$34:$D$777,СВЦЭМ!$A$34:$A$777,$A51,СВЦЭМ!$B$34:$B$777,R$47)+'СЕТ СН'!$G$11+СВЦЭМ!$D$10+'СЕТ СН'!$G$5-'СЕТ СН'!$G$21</f>
        <v>4418.0076562600007</v>
      </c>
      <c r="S51" s="37">
        <f>SUMIFS(СВЦЭМ!$D$34:$D$777,СВЦЭМ!$A$34:$A$777,$A51,СВЦЭМ!$B$34:$B$777,S$47)+'СЕТ СН'!$G$11+СВЦЭМ!$D$10+'СЕТ СН'!$G$5-'СЕТ СН'!$G$21</f>
        <v>4341.5557160999997</v>
      </c>
      <c r="T51" s="37">
        <f>SUMIFS(СВЦЭМ!$D$34:$D$777,СВЦЭМ!$A$34:$A$777,$A51,СВЦЭМ!$B$34:$B$777,T$47)+'СЕТ СН'!$G$11+СВЦЭМ!$D$10+'СЕТ СН'!$G$5-'СЕТ СН'!$G$21</f>
        <v>4344.1230488000001</v>
      </c>
      <c r="U51" s="37">
        <f>SUMIFS(СВЦЭМ!$D$34:$D$777,СВЦЭМ!$A$34:$A$777,$A51,СВЦЭМ!$B$34:$B$777,U$47)+'СЕТ СН'!$G$11+СВЦЭМ!$D$10+'СЕТ СН'!$G$5-'СЕТ СН'!$G$21</f>
        <v>4328.0985782099997</v>
      </c>
      <c r="V51" s="37">
        <f>SUMIFS(СВЦЭМ!$D$34:$D$777,СВЦЭМ!$A$34:$A$777,$A51,СВЦЭМ!$B$34:$B$777,V$47)+'СЕТ СН'!$G$11+СВЦЭМ!$D$10+'СЕТ СН'!$G$5-'СЕТ СН'!$G$21</f>
        <v>4328.1097481899997</v>
      </c>
      <c r="W51" s="37">
        <f>SUMIFS(СВЦЭМ!$D$34:$D$777,СВЦЭМ!$A$34:$A$777,$A51,СВЦЭМ!$B$34:$B$777,W$47)+'СЕТ СН'!$G$11+СВЦЭМ!$D$10+'СЕТ СН'!$G$5-'СЕТ СН'!$G$21</f>
        <v>4404.9669756900003</v>
      </c>
      <c r="X51" s="37">
        <f>SUMIFS(СВЦЭМ!$D$34:$D$777,СВЦЭМ!$A$34:$A$777,$A51,СВЦЭМ!$B$34:$B$777,X$47)+'СЕТ СН'!$G$11+СВЦЭМ!$D$10+'СЕТ СН'!$G$5-'СЕТ СН'!$G$21</f>
        <v>4488.0900809599998</v>
      </c>
      <c r="Y51" s="37">
        <f>SUMIFS(СВЦЭМ!$D$34:$D$777,СВЦЭМ!$A$34:$A$777,$A51,СВЦЭМ!$B$34:$B$777,Y$47)+'СЕТ СН'!$G$11+СВЦЭМ!$D$10+'СЕТ СН'!$G$5-'СЕТ СН'!$G$21</f>
        <v>4540.2082130700001</v>
      </c>
    </row>
    <row r="52" spans="1:25" ht="15.75" x14ac:dyDescent="0.2">
      <c r="A52" s="36">
        <f t="shared" si="1"/>
        <v>43074</v>
      </c>
      <c r="B52" s="37">
        <f>SUMIFS(СВЦЭМ!$D$34:$D$777,СВЦЭМ!$A$34:$A$777,$A52,СВЦЭМ!$B$34:$B$777,B$47)+'СЕТ СН'!$G$11+СВЦЭМ!$D$10+'СЕТ СН'!$G$5-'СЕТ СН'!$G$21</f>
        <v>4612.5561388099995</v>
      </c>
      <c r="C52" s="37">
        <f>SUMIFS(СВЦЭМ!$D$34:$D$777,СВЦЭМ!$A$34:$A$777,$A52,СВЦЭМ!$B$34:$B$777,C$47)+'СЕТ СН'!$G$11+СВЦЭМ!$D$10+'СЕТ СН'!$G$5-'СЕТ СН'!$G$21</f>
        <v>4652.0588277200004</v>
      </c>
      <c r="D52" s="37">
        <f>SUMIFS(СВЦЭМ!$D$34:$D$777,СВЦЭМ!$A$34:$A$777,$A52,СВЦЭМ!$B$34:$B$777,D$47)+'СЕТ СН'!$G$11+СВЦЭМ!$D$10+'СЕТ СН'!$G$5-'СЕТ СН'!$G$21</f>
        <v>4695.94202107</v>
      </c>
      <c r="E52" s="37">
        <f>SUMIFS(СВЦЭМ!$D$34:$D$777,СВЦЭМ!$A$34:$A$777,$A52,СВЦЭМ!$B$34:$B$777,E$47)+'СЕТ СН'!$G$11+СВЦЭМ!$D$10+'СЕТ СН'!$G$5-'СЕТ СН'!$G$21</f>
        <v>4712.3839843000005</v>
      </c>
      <c r="F52" s="37">
        <f>SUMIFS(СВЦЭМ!$D$34:$D$777,СВЦЭМ!$A$34:$A$777,$A52,СВЦЭМ!$B$34:$B$777,F$47)+'СЕТ СН'!$G$11+СВЦЭМ!$D$10+'СЕТ СН'!$G$5-'СЕТ СН'!$G$21</f>
        <v>4703.80977859</v>
      </c>
      <c r="G52" s="37">
        <f>SUMIFS(СВЦЭМ!$D$34:$D$777,СВЦЭМ!$A$34:$A$777,$A52,СВЦЭМ!$B$34:$B$777,G$47)+'СЕТ СН'!$G$11+СВЦЭМ!$D$10+'СЕТ СН'!$G$5-'СЕТ СН'!$G$21</f>
        <v>4686.5121546</v>
      </c>
      <c r="H52" s="37">
        <f>SUMIFS(СВЦЭМ!$D$34:$D$777,СВЦЭМ!$A$34:$A$777,$A52,СВЦЭМ!$B$34:$B$777,H$47)+'СЕТ СН'!$G$11+СВЦЭМ!$D$10+'СЕТ СН'!$G$5-'СЕТ СН'!$G$21</f>
        <v>4614.16922815</v>
      </c>
      <c r="I52" s="37">
        <f>SUMIFS(СВЦЭМ!$D$34:$D$777,СВЦЭМ!$A$34:$A$777,$A52,СВЦЭМ!$B$34:$B$777,I$47)+'СЕТ СН'!$G$11+СВЦЭМ!$D$10+'СЕТ СН'!$G$5-'СЕТ СН'!$G$21</f>
        <v>4582.4811530699999</v>
      </c>
      <c r="J52" s="37">
        <f>SUMIFS(СВЦЭМ!$D$34:$D$777,СВЦЭМ!$A$34:$A$777,$A52,СВЦЭМ!$B$34:$B$777,J$47)+'СЕТ СН'!$G$11+СВЦЭМ!$D$10+'СЕТ СН'!$G$5-'СЕТ СН'!$G$21</f>
        <v>4522.96692171</v>
      </c>
      <c r="K52" s="37">
        <f>SUMIFS(СВЦЭМ!$D$34:$D$777,СВЦЭМ!$A$34:$A$777,$A52,СВЦЭМ!$B$34:$B$777,K$47)+'СЕТ СН'!$G$11+СВЦЭМ!$D$10+'СЕТ СН'!$G$5-'СЕТ СН'!$G$21</f>
        <v>4454.3846717699998</v>
      </c>
      <c r="L52" s="37">
        <f>SUMIFS(СВЦЭМ!$D$34:$D$777,СВЦЭМ!$A$34:$A$777,$A52,СВЦЭМ!$B$34:$B$777,L$47)+'СЕТ СН'!$G$11+СВЦЭМ!$D$10+'СЕТ СН'!$G$5-'СЕТ СН'!$G$21</f>
        <v>4388.9265487299999</v>
      </c>
      <c r="M52" s="37">
        <f>SUMIFS(СВЦЭМ!$D$34:$D$777,СВЦЭМ!$A$34:$A$777,$A52,СВЦЭМ!$B$34:$B$777,M$47)+'СЕТ СН'!$G$11+СВЦЭМ!$D$10+'СЕТ СН'!$G$5-'СЕТ СН'!$G$21</f>
        <v>4374.3352164799999</v>
      </c>
      <c r="N52" s="37">
        <f>SUMIFS(СВЦЭМ!$D$34:$D$777,СВЦЭМ!$A$34:$A$777,$A52,СВЦЭМ!$B$34:$B$777,N$47)+'СЕТ СН'!$G$11+СВЦЭМ!$D$10+'СЕТ СН'!$G$5-'СЕТ СН'!$G$21</f>
        <v>4388.8812921700001</v>
      </c>
      <c r="O52" s="37">
        <f>SUMIFS(СВЦЭМ!$D$34:$D$777,СВЦЭМ!$A$34:$A$777,$A52,СВЦЭМ!$B$34:$B$777,O$47)+'СЕТ СН'!$G$11+СВЦЭМ!$D$10+'СЕТ СН'!$G$5-'СЕТ СН'!$G$21</f>
        <v>4398.1303243800003</v>
      </c>
      <c r="P52" s="37">
        <f>SUMIFS(СВЦЭМ!$D$34:$D$777,СВЦЭМ!$A$34:$A$777,$A52,СВЦЭМ!$B$34:$B$777,P$47)+'СЕТ СН'!$G$11+СВЦЭМ!$D$10+'СЕТ СН'!$G$5-'СЕТ СН'!$G$21</f>
        <v>4406.1710511599995</v>
      </c>
      <c r="Q52" s="37">
        <f>SUMIFS(СВЦЭМ!$D$34:$D$777,СВЦЭМ!$A$34:$A$777,$A52,СВЦЭМ!$B$34:$B$777,Q$47)+'СЕТ СН'!$G$11+СВЦЭМ!$D$10+'СЕТ СН'!$G$5-'СЕТ СН'!$G$21</f>
        <v>4412.6025698600006</v>
      </c>
      <c r="R52" s="37">
        <f>SUMIFS(СВЦЭМ!$D$34:$D$777,СВЦЭМ!$A$34:$A$777,$A52,СВЦЭМ!$B$34:$B$777,R$47)+'СЕТ СН'!$G$11+СВЦЭМ!$D$10+'СЕТ СН'!$G$5-'СЕТ СН'!$G$21</f>
        <v>4404.4528743400006</v>
      </c>
      <c r="S52" s="37">
        <f>SUMIFS(СВЦЭМ!$D$34:$D$777,СВЦЭМ!$A$34:$A$777,$A52,СВЦЭМ!$B$34:$B$777,S$47)+'СЕТ СН'!$G$11+СВЦЭМ!$D$10+'СЕТ СН'!$G$5-'СЕТ СН'!$G$21</f>
        <v>4377.05977024</v>
      </c>
      <c r="T52" s="37">
        <f>SUMIFS(СВЦЭМ!$D$34:$D$777,СВЦЭМ!$A$34:$A$777,$A52,СВЦЭМ!$B$34:$B$777,T$47)+'СЕТ СН'!$G$11+СВЦЭМ!$D$10+'СЕТ СН'!$G$5-'СЕТ СН'!$G$21</f>
        <v>4342.5626375600004</v>
      </c>
      <c r="U52" s="37">
        <f>SUMIFS(СВЦЭМ!$D$34:$D$777,СВЦЭМ!$A$34:$A$777,$A52,СВЦЭМ!$B$34:$B$777,U$47)+'СЕТ СН'!$G$11+СВЦЭМ!$D$10+'СЕТ СН'!$G$5-'СЕТ СН'!$G$21</f>
        <v>4350.1322451199994</v>
      </c>
      <c r="V52" s="37">
        <f>SUMIFS(СВЦЭМ!$D$34:$D$777,СВЦЭМ!$A$34:$A$777,$A52,СВЦЭМ!$B$34:$B$777,V$47)+'СЕТ СН'!$G$11+СВЦЭМ!$D$10+'СЕТ СН'!$G$5-'СЕТ СН'!$G$21</f>
        <v>4369.24295712</v>
      </c>
      <c r="W52" s="37">
        <f>SUMIFS(СВЦЭМ!$D$34:$D$777,СВЦЭМ!$A$34:$A$777,$A52,СВЦЭМ!$B$34:$B$777,W$47)+'СЕТ СН'!$G$11+СВЦЭМ!$D$10+'СЕТ СН'!$G$5-'СЕТ СН'!$G$21</f>
        <v>4426.6426703300003</v>
      </c>
      <c r="X52" s="37">
        <f>SUMIFS(СВЦЭМ!$D$34:$D$777,СВЦЭМ!$A$34:$A$777,$A52,СВЦЭМ!$B$34:$B$777,X$47)+'СЕТ СН'!$G$11+СВЦЭМ!$D$10+'СЕТ СН'!$G$5-'СЕТ СН'!$G$21</f>
        <v>4497.0872746799996</v>
      </c>
      <c r="Y52" s="37">
        <f>SUMIFS(СВЦЭМ!$D$34:$D$777,СВЦЭМ!$A$34:$A$777,$A52,СВЦЭМ!$B$34:$B$777,Y$47)+'СЕТ СН'!$G$11+СВЦЭМ!$D$10+'СЕТ СН'!$G$5-'СЕТ СН'!$G$21</f>
        <v>4580.1289348600003</v>
      </c>
    </row>
    <row r="53" spans="1:25" ht="15.75" x14ac:dyDescent="0.2">
      <c r="A53" s="36">
        <f t="shared" si="1"/>
        <v>43075</v>
      </c>
      <c r="B53" s="37">
        <f>SUMIFS(СВЦЭМ!$D$34:$D$777,СВЦЭМ!$A$34:$A$777,$A53,СВЦЭМ!$B$34:$B$777,B$47)+'СЕТ СН'!$G$11+СВЦЭМ!$D$10+'СЕТ СН'!$G$5-'СЕТ СН'!$G$21</f>
        <v>4622.70474646</v>
      </c>
      <c r="C53" s="37">
        <f>SUMIFS(СВЦЭМ!$D$34:$D$777,СВЦЭМ!$A$34:$A$777,$A53,СВЦЭМ!$B$34:$B$777,C$47)+'СЕТ СН'!$G$11+СВЦЭМ!$D$10+'СЕТ СН'!$G$5-'СЕТ СН'!$G$21</f>
        <v>4660.5360963900002</v>
      </c>
      <c r="D53" s="37">
        <f>SUMIFS(СВЦЭМ!$D$34:$D$777,СВЦЭМ!$A$34:$A$777,$A53,СВЦЭМ!$B$34:$B$777,D$47)+'СЕТ СН'!$G$11+СВЦЭМ!$D$10+'СЕТ СН'!$G$5-'СЕТ СН'!$G$21</f>
        <v>4708.9632661800006</v>
      </c>
      <c r="E53" s="37">
        <f>SUMIFS(СВЦЭМ!$D$34:$D$777,СВЦЭМ!$A$34:$A$777,$A53,СВЦЭМ!$B$34:$B$777,E$47)+'СЕТ СН'!$G$11+СВЦЭМ!$D$10+'СЕТ СН'!$G$5-'СЕТ СН'!$G$21</f>
        <v>4719.0808374500002</v>
      </c>
      <c r="F53" s="37">
        <f>SUMIFS(СВЦЭМ!$D$34:$D$777,СВЦЭМ!$A$34:$A$777,$A53,СВЦЭМ!$B$34:$B$777,F$47)+'СЕТ СН'!$G$11+СВЦЭМ!$D$10+'СЕТ СН'!$G$5-'СЕТ СН'!$G$21</f>
        <v>4717.9716076100003</v>
      </c>
      <c r="G53" s="37">
        <f>SUMIFS(СВЦЭМ!$D$34:$D$777,СВЦЭМ!$A$34:$A$777,$A53,СВЦЭМ!$B$34:$B$777,G$47)+'СЕТ СН'!$G$11+СВЦЭМ!$D$10+'СЕТ СН'!$G$5-'СЕТ СН'!$G$21</f>
        <v>4700.5308648600003</v>
      </c>
      <c r="H53" s="37">
        <f>SUMIFS(СВЦЭМ!$D$34:$D$777,СВЦЭМ!$A$34:$A$777,$A53,СВЦЭМ!$B$34:$B$777,H$47)+'СЕТ СН'!$G$11+СВЦЭМ!$D$10+'СЕТ СН'!$G$5-'СЕТ СН'!$G$21</f>
        <v>4628.7066106700004</v>
      </c>
      <c r="I53" s="37">
        <f>SUMIFS(СВЦЭМ!$D$34:$D$777,СВЦЭМ!$A$34:$A$777,$A53,СВЦЭМ!$B$34:$B$777,I$47)+'СЕТ СН'!$G$11+СВЦЭМ!$D$10+'СЕТ СН'!$G$5-'СЕТ СН'!$G$21</f>
        <v>4602.2421349799997</v>
      </c>
      <c r="J53" s="37">
        <f>SUMIFS(СВЦЭМ!$D$34:$D$777,СВЦЭМ!$A$34:$A$777,$A53,СВЦЭМ!$B$34:$B$777,J$47)+'СЕТ СН'!$G$11+СВЦЭМ!$D$10+'СЕТ СН'!$G$5-'СЕТ СН'!$G$21</f>
        <v>4547.8263984599998</v>
      </c>
      <c r="K53" s="37">
        <f>SUMIFS(СВЦЭМ!$D$34:$D$777,СВЦЭМ!$A$34:$A$777,$A53,СВЦЭМ!$B$34:$B$777,K$47)+'СЕТ СН'!$G$11+СВЦЭМ!$D$10+'СЕТ СН'!$G$5-'СЕТ СН'!$G$21</f>
        <v>4511.9489335600001</v>
      </c>
      <c r="L53" s="37">
        <f>SUMIFS(СВЦЭМ!$D$34:$D$777,СВЦЭМ!$A$34:$A$777,$A53,СВЦЭМ!$B$34:$B$777,L$47)+'СЕТ СН'!$G$11+СВЦЭМ!$D$10+'СЕТ СН'!$G$5-'СЕТ СН'!$G$21</f>
        <v>4448.6561097699996</v>
      </c>
      <c r="M53" s="37">
        <f>SUMIFS(СВЦЭМ!$D$34:$D$777,СВЦЭМ!$A$34:$A$777,$A53,СВЦЭМ!$B$34:$B$777,M$47)+'СЕТ СН'!$G$11+СВЦЭМ!$D$10+'СЕТ СН'!$G$5-'СЕТ СН'!$G$21</f>
        <v>4441.9311517000006</v>
      </c>
      <c r="N53" s="37">
        <f>SUMIFS(СВЦЭМ!$D$34:$D$777,СВЦЭМ!$A$34:$A$777,$A53,СВЦЭМ!$B$34:$B$777,N$47)+'СЕТ СН'!$G$11+СВЦЭМ!$D$10+'СЕТ СН'!$G$5-'СЕТ СН'!$G$21</f>
        <v>4438.9125245800005</v>
      </c>
      <c r="O53" s="37">
        <f>SUMIFS(СВЦЭМ!$D$34:$D$777,СВЦЭМ!$A$34:$A$777,$A53,СВЦЭМ!$B$34:$B$777,O$47)+'СЕТ СН'!$G$11+СВЦЭМ!$D$10+'СЕТ СН'!$G$5-'СЕТ СН'!$G$21</f>
        <v>4438.8292658999999</v>
      </c>
      <c r="P53" s="37">
        <f>SUMIFS(СВЦЭМ!$D$34:$D$777,СВЦЭМ!$A$34:$A$777,$A53,СВЦЭМ!$B$34:$B$777,P$47)+'СЕТ СН'!$G$11+СВЦЭМ!$D$10+'СЕТ СН'!$G$5-'СЕТ СН'!$G$21</f>
        <v>4448.0009438300003</v>
      </c>
      <c r="Q53" s="37">
        <f>SUMIFS(СВЦЭМ!$D$34:$D$777,СВЦЭМ!$A$34:$A$777,$A53,СВЦЭМ!$B$34:$B$777,Q$47)+'СЕТ СН'!$G$11+СВЦЭМ!$D$10+'СЕТ СН'!$G$5-'СЕТ СН'!$G$21</f>
        <v>4451.4736513799999</v>
      </c>
      <c r="R53" s="37">
        <f>SUMIFS(СВЦЭМ!$D$34:$D$777,СВЦЭМ!$A$34:$A$777,$A53,СВЦЭМ!$B$34:$B$777,R$47)+'СЕТ СН'!$G$11+СВЦЭМ!$D$10+'СЕТ СН'!$G$5-'СЕТ СН'!$G$21</f>
        <v>4451.4912504399999</v>
      </c>
      <c r="S53" s="37">
        <f>SUMIFS(СВЦЭМ!$D$34:$D$777,СВЦЭМ!$A$34:$A$777,$A53,СВЦЭМ!$B$34:$B$777,S$47)+'СЕТ СН'!$G$11+СВЦЭМ!$D$10+'СЕТ СН'!$G$5-'СЕТ СН'!$G$21</f>
        <v>4425.21866082</v>
      </c>
      <c r="T53" s="37">
        <f>SUMIFS(СВЦЭМ!$D$34:$D$777,СВЦЭМ!$A$34:$A$777,$A53,СВЦЭМ!$B$34:$B$777,T$47)+'СЕТ СН'!$G$11+СВЦЭМ!$D$10+'СЕТ СН'!$G$5-'СЕТ СН'!$G$21</f>
        <v>4393.6651333400005</v>
      </c>
      <c r="U53" s="37">
        <f>SUMIFS(СВЦЭМ!$D$34:$D$777,СВЦЭМ!$A$34:$A$777,$A53,СВЦЭМ!$B$34:$B$777,U$47)+'СЕТ СН'!$G$11+СВЦЭМ!$D$10+'СЕТ СН'!$G$5-'СЕТ СН'!$G$21</f>
        <v>4397.7968601600005</v>
      </c>
      <c r="V53" s="37">
        <f>SUMIFS(СВЦЭМ!$D$34:$D$777,СВЦЭМ!$A$34:$A$777,$A53,СВЦЭМ!$B$34:$B$777,V$47)+'СЕТ СН'!$G$11+СВЦЭМ!$D$10+'СЕТ СН'!$G$5-'СЕТ СН'!$G$21</f>
        <v>4411.8571562699999</v>
      </c>
      <c r="W53" s="37">
        <f>SUMIFS(СВЦЭМ!$D$34:$D$777,СВЦЭМ!$A$34:$A$777,$A53,СВЦЭМ!$B$34:$B$777,W$47)+'СЕТ СН'!$G$11+СВЦЭМ!$D$10+'СЕТ СН'!$G$5-'СЕТ СН'!$G$21</f>
        <v>4469.3725494099999</v>
      </c>
      <c r="X53" s="37">
        <f>SUMIFS(СВЦЭМ!$D$34:$D$777,СВЦЭМ!$A$34:$A$777,$A53,СВЦЭМ!$B$34:$B$777,X$47)+'СЕТ СН'!$G$11+СВЦЭМ!$D$10+'СЕТ СН'!$G$5-'СЕТ СН'!$G$21</f>
        <v>4547.0874046899999</v>
      </c>
      <c r="Y53" s="37">
        <f>SUMIFS(СВЦЭМ!$D$34:$D$777,СВЦЭМ!$A$34:$A$777,$A53,СВЦЭМ!$B$34:$B$777,Y$47)+'СЕТ СН'!$G$11+СВЦЭМ!$D$10+'СЕТ СН'!$G$5-'СЕТ СН'!$G$21</f>
        <v>4615.6765099100003</v>
      </c>
    </row>
    <row r="54" spans="1:25" ht="15.75" x14ac:dyDescent="0.2">
      <c r="A54" s="36">
        <f t="shared" si="1"/>
        <v>43076</v>
      </c>
      <c r="B54" s="37">
        <f>SUMIFS(СВЦЭМ!$D$34:$D$777,СВЦЭМ!$A$34:$A$777,$A54,СВЦЭМ!$B$34:$B$777,B$47)+'СЕТ СН'!$G$11+СВЦЭМ!$D$10+'СЕТ СН'!$G$5-'СЕТ СН'!$G$21</f>
        <v>4642.1512619300001</v>
      </c>
      <c r="C54" s="37">
        <f>SUMIFS(СВЦЭМ!$D$34:$D$777,СВЦЭМ!$A$34:$A$777,$A54,СВЦЭМ!$B$34:$B$777,C$47)+'СЕТ СН'!$G$11+СВЦЭМ!$D$10+'СЕТ СН'!$G$5-'СЕТ СН'!$G$21</f>
        <v>4701.2853872800006</v>
      </c>
      <c r="D54" s="37">
        <f>SUMIFS(СВЦЭМ!$D$34:$D$777,СВЦЭМ!$A$34:$A$777,$A54,СВЦЭМ!$B$34:$B$777,D$47)+'СЕТ СН'!$G$11+СВЦЭМ!$D$10+'СЕТ СН'!$G$5-'СЕТ СН'!$G$21</f>
        <v>4733.0260918399999</v>
      </c>
      <c r="E54" s="37">
        <f>SUMIFS(СВЦЭМ!$D$34:$D$777,СВЦЭМ!$A$34:$A$777,$A54,СВЦЭМ!$B$34:$B$777,E$47)+'СЕТ СН'!$G$11+СВЦЭМ!$D$10+'СЕТ СН'!$G$5-'СЕТ СН'!$G$21</f>
        <v>4742.7269997399999</v>
      </c>
      <c r="F54" s="37">
        <f>SUMIFS(СВЦЭМ!$D$34:$D$777,СВЦЭМ!$A$34:$A$777,$A54,СВЦЭМ!$B$34:$B$777,F$47)+'СЕТ СН'!$G$11+СВЦЭМ!$D$10+'СЕТ СН'!$G$5-'СЕТ СН'!$G$21</f>
        <v>4744.7415398100002</v>
      </c>
      <c r="G54" s="37">
        <f>SUMIFS(СВЦЭМ!$D$34:$D$777,СВЦЭМ!$A$34:$A$777,$A54,СВЦЭМ!$B$34:$B$777,G$47)+'СЕТ СН'!$G$11+СВЦЭМ!$D$10+'СЕТ СН'!$G$5-'СЕТ СН'!$G$21</f>
        <v>4740.20844012</v>
      </c>
      <c r="H54" s="37">
        <f>SUMIFS(СВЦЭМ!$D$34:$D$777,СВЦЭМ!$A$34:$A$777,$A54,СВЦЭМ!$B$34:$B$777,H$47)+'СЕТ СН'!$G$11+СВЦЭМ!$D$10+'СЕТ СН'!$G$5-'СЕТ СН'!$G$21</f>
        <v>4683.6210162500001</v>
      </c>
      <c r="I54" s="37">
        <f>SUMIFS(СВЦЭМ!$D$34:$D$777,СВЦЭМ!$A$34:$A$777,$A54,СВЦЭМ!$B$34:$B$777,I$47)+'СЕТ СН'!$G$11+СВЦЭМ!$D$10+'СЕТ СН'!$G$5-'СЕТ СН'!$G$21</f>
        <v>4618.4205417399999</v>
      </c>
      <c r="J54" s="37">
        <f>SUMIFS(СВЦЭМ!$D$34:$D$777,СВЦЭМ!$A$34:$A$777,$A54,СВЦЭМ!$B$34:$B$777,J$47)+'СЕТ СН'!$G$11+СВЦЭМ!$D$10+'СЕТ СН'!$G$5-'СЕТ СН'!$G$21</f>
        <v>4560.3418412800002</v>
      </c>
      <c r="K54" s="37">
        <f>SUMIFS(СВЦЭМ!$D$34:$D$777,СВЦЭМ!$A$34:$A$777,$A54,СВЦЭМ!$B$34:$B$777,K$47)+'СЕТ СН'!$G$11+СВЦЭМ!$D$10+'СЕТ СН'!$G$5-'СЕТ СН'!$G$21</f>
        <v>4494.6779995899997</v>
      </c>
      <c r="L54" s="37">
        <f>SUMIFS(СВЦЭМ!$D$34:$D$777,СВЦЭМ!$A$34:$A$777,$A54,СВЦЭМ!$B$34:$B$777,L$47)+'СЕТ СН'!$G$11+СВЦЭМ!$D$10+'СЕТ СН'!$G$5-'СЕТ СН'!$G$21</f>
        <v>4417.3276627400001</v>
      </c>
      <c r="M54" s="37">
        <f>SUMIFS(СВЦЭМ!$D$34:$D$777,СВЦЭМ!$A$34:$A$777,$A54,СВЦЭМ!$B$34:$B$777,M$47)+'СЕТ СН'!$G$11+СВЦЭМ!$D$10+'СЕТ СН'!$G$5-'СЕТ СН'!$G$21</f>
        <v>4407.6045612500002</v>
      </c>
      <c r="N54" s="37">
        <f>SUMIFS(СВЦЭМ!$D$34:$D$777,СВЦЭМ!$A$34:$A$777,$A54,СВЦЭМ!$B$34:$B$777,N$47)+'СЕТ СН'!$G$11+СВЦЭМ!$D$10+'СЕТ СН'!$G$5-'СЕТ СН'!$G$21</f>
        <v>4431.38451351</v>
      </c>
      <c r="O54" s="37">
        <f>SUMIFS(СВЦЭМ!$D$34:$D$777,СВЦЭМ!$A$34:$A$777,$A54,СВЦЭМ!$B$34:$B$777,O$47)+'СЕТ СН'!$G$11+СВЦЭМ!$D$10+'СЕТ СН'!$G$5-'СЕТ СН'!$G$21</f>
        <v>4440.23118075</v>
      </c>
      <c r="P54" s="37">
        <f>SUMIFS(СВЦЭМ!$D$34:$D$777,СВЦЭМ!$A$34:$A$777,$A54,СВЦЭМ!$B$34:$B$777,P$47)+'СЕТ СН'!$G$11+СВЦЭМ!$D$10+'СЕТ СН'!$G$5-'СЕТ СН'!$G$21</f>
        <v>4451.6604090800001</v>
      </c>
      <c r="Q54" s="37">
        <f>SUMIFS(СВЦЭМ!$D$34:$D$777,СВЦЭМ!$A$34:$A$777,$A54,СВЦЭМ!$B$34:$B$777,Q$47)+'СЕТ СН'!$G$11+СВЦЭМ!$D$10+'СЕТ СН'!$G$5-'СЕТ СН'!$G$21</f>
        <v>4455.0513515700004</v>
      </c>
      <c r="R54" s="37">
        <f>SUMIFS(СВЦЭМ!$D$34:$D$777,СВЦЭМ!$A$34:$A$777,$A54,СВЦЭМ!$B$34:$B$777,R$47)+'СЕТ СН'!$G$11+СВЦЭМ!$D$10+'СЕТ СН'!$G$5-'СЕТ СН'!$G$21</f>
        <v>4449.9206988099995</v>
      </c>
      <c r="S54" s="37">
        <f>SUMIFS(СВЦЭМ!$D$34:$D$777,СВЦЭМ!$A$34:$A$777,$A54,СВЦЭМ!$B$34:$B$777,S$47)+'СЕТ СН'!$G$11+СВЦЭМ!$D$10+'СЕТ СН'!$G$5-'СЕТ СН'!$G$21</f>
        <v>4419.3633760499997</v>
      </c>
      <c r="T54" s="37">
        <f>SUMIFS(СВЦЭМ!$D$34:$D$777,СВЦЭМ!$A$34:$A$777,$A54,СВЦЭМ!$B$34:$B$777,T$47)+'СЕТ СН'!$G$11+СВЦЭМ!$D$10+'СЕТ СН'!$G$5-'СЕТ СН'!$G$21</f>
        <v>4388.7907381300001</v>
      </c>
      <c r="U54" s="37">
        <f>SUMIFS(СВЦЭМ!$D$34:$D$777,СВЦЭМ!$A$34:$A$777,$A54,СВЦЭМ!$B$34:$B$777,U$47)+'СЕТ СН'!$G$11+СВЦЭМ!$D$10+'СЕТ СН'!$G$5-'СЕТ СН'!$G$21</f>
        <v>4390.5559781400007</v>
      </c>
      <c r="V54" s="37">
        <f>SUMIFS(СВЦЭМ!$D$34:$D$777,СВЦЭМ!$A$34:$A$777,$A54,СВЦЭМ!$B$34:$B$777,V$47)+'СЕТ СН'!$G$11+СВЦЭМ!$D$10+'СЕТ СН'!$G$5-'СЕТ СН'!$G$21</f>
        <v>4405.7260424300002</v>
      </c>
      <c r="W54" s="37">
        <f>SUMIFS(СВЦЭМ!$D$34:$D$777,СВЦЭМ!$A$34:$A$777,$A54,СВЦЭМ!$B$34:$B$777,W$47)+'СЕТ СН'!$G$11+СВЦЭМ!$D$10+'СЕТ СН'!$G$5-'СЕТ СН'!$G$21</f>
        <v>4463.4113213800001</v>
      </c>
      <c r="X54" s="37">
        <f>SUMIFS(СВЦЭМ!$D$34:$D$777,СВЦЭМ!$A$34:$A$777,$A54,СВЦЭМ!$B$34:$B$777,X$47)+'СЕТ СН'!$G$11+СВЦЭМ!$D$10+'СЕТ СН'!$G$5-'СЕТ СН'!$G$21</f>
        <v>4546.1971403099997</v>
      </c>
      <c r="Y54" s="37">
        <f>SUMIFS(СВЦЭМ!$D$34:$D$777,СВЦЭМ!$A$34:$A$777,$A54,СВЦЭМ!$B$34:$B$777,Y$47)+'СЕТ СН'!$G$11+СВЦЭМ!$D$10+'СЕТ СН'!$G$5-'СЕТ СН'!$G$21</f>
        <v>4625.8930945499997</v>
      </c>
    </row>
    <row r="55" spans="1:25" ht="15.75" x14ac:dyDescent="0.2">
      <c r="A55" s="36">
        <f t="shared" si="1"/>
        <v>43077</v>
      </c>
      <c r="B55" s="37">
        <f>SUMIFS(СВЦЭМ!$D$34:$D$777,СВЦЭМ!$A$34:$A$777,$A55,СВЦЭМ!$B$34:$B$777,B$47)+'СЕТ СН'!$G$11+СВЦЭМ!$D$10+'СЕТ СН'!$G$5-'СЕТ СН'!$G$21</f>
        <v>4592.2001498299996</v>
      </c>
      <c r="C55" s="37">
        <f>SUMIFS(СВЦЭМ!$D$34:$D$777,СВЦЭМ!$A$34:$A$777,$A55,СВЦЭМ!$B$34:$B$777,C$47)+'СЕТ СН'!$G$11+СВЦЭМ!$D$10+'СЕТ СН'!$G$5-'СЕТ СН'!$G$21</f>
        <v>4642.7201488700002</v>
      </c>
      <c r="D55" s="37">
        <f>SUMIFS(СВЦЭМ!$D$34:$D$777,СВЦЭМ!$A$34:$A$777,$A55,СВЦЭМ!$B$34:$B$777,D$47)+'СЕТ СН'!$G$11+СВЦЭМ!$D$10+'СЕТ СН'!$G$5-'СЕТ СН'!$G$21</f>
        <v>4684.56074945</v>
      </c>
      <c r="E55" s="37">
        <f>SUMIFS(СВЦЭМ!$D$34:$D$777,СВЦЭМ!$A$34:$A$777,$A55,СВЦЭМ!$B$34:$B$777,E$47)+'СЕТ СН'!$G$11+СВЦЭМ!$D$10+'СЕТ СН'!$G$5-'СЕТ СН'!$G$21</f>
        <v>4700.0617780699995</v>
      </c>
      <c r="F55" s="37">
        <f>SUMIFS(СВЦЭМ!$D$34:$D$777,СВЦЭМ!$A$34:$A$777,$A55,СВЦЭМ!$B$34:$B$777,F$47)+'СЕТ СН'!$G$11+СВЦЭМ!$D$10+'СЕТ СН'!$G$5-'СЕТ СН'!$G$21</f>
        <v>4719.4397680900001</v>
      </c>
      <c r="G55" s="37">
        <f>SUMIFS(СВЦЭМ!$D$34:$D$777,СВЦЭМ!$A$34:$A$777,$A55,СВЦЭМ!$B$34:$B$777,G$47)+'СЕТ СН'!$G$11+СВЦЭМ!$D$10+'СЕТ СН'!$G$5-'СЕТ СН'!$G$21</f>
        <v>4705.1508134300002</v>
      </c>
      <c r="H55" s="37">
        <f>SUMIFS(СВЦЭМ!$D$34:$D$777,СВЦЭМ!$A$34:$A$777,$A55,СВЦЭМ!$B$34:$B$777,H$47)+'СЕТ СН'!$G$11+СВЦЭМ!$D$10+'СЕТ СН'!$G$5-'СЕТ СН'!$G$21</f>
        <v>4646.4384656299999</v>
      </c>
      <c r="I55" s="37">
        <f>SUMIFS(СВЦЭМ!$D$34:$D$777,СВЦЭМ!$A$34:$A$777,$A55,СВЦЭМ!$B$34:$B$777,I$47)+'СЕТ СН'!$G$11+СВЦЭМ!$D$10+'СЕТ СН'!$G$5-'СЕТ СН'!$G$21</f>
        <v>4555.0381156700005</v>
      </c>
      <c r="J55" s="37">
        <f>SUMIFS(СВЦЭМ!$D$34:$D$777,СВЦЭМ!$A$34:$A$777,$A55,СВЦЭМ!$B$34:$B$777,J$47)+'СЕТ СН'!$G$11+СВЦЭМ!$D$10+'СЕТ СН'!$G$5-'СЕТ СН'!$G$21</f>
        <v>4500.8667021399997</v>
      </c>
      <c r="K55" s="37">
        <f>SUMIFS(СВЦЭМ!$D$34:$D$777,СВЦЭМ!$A$34:$A$777,$A55,СВЦЭМ!$B$34:$B$777,K$47)+'СЕТ СН'!$G$11+СВЦЭМ!$D$10+'СЕТ СН'!$G$5-'СЕТ СН'!$G$21</f>
        <v>4476.7894942499997</v>
      </c>
      <c r="L55" s="37">
        <f>SUMIFS(СВЦЭМ!$D$34:$D$777,СВЦЭМ!$A$34:$A$777,$A55,СВЦЭМ!$B$34:$B$777,L$47)+'СЕТ СН'!$G$11+СВЦЭМ!$D$10+'СЕТ СН'!$G$5-'СЕТ СН'!$G$21</f>
        <v>4415.8326324700001</v>
      </c>
      <c r="M55" s="37">
        <f>SUMIFS(СВЦЭМ!$D$34:$D$777,СВЦЭМ!$A$34:$A$777,$A55,СВЦЭМ!$B$34:$B$777,M$47)+'СЕТ СН'!$G$11+СВЦЭМ!$D$10+'СЕТ СН'!$G$5-'СЕТ СН'!$G$21</f>
        <v>4412.1019055500001</v>
      </c>
      <c r="N55" s="37">
        <f>SUMIFS(СВЦЭМ!$D$34:$D$777,СВЦЭМ!$A$34:$A$777,$A55,СВЦЭМ!$B$34:$B$777,N$47)+'СЕТ СН'!$G$11+СВЦЭМ!$D$10+'СЕТ СН'!$G$5-'СЕТ СН'!$G$21</f>
        <v>4425.6949647800002</v>
      </c>
      <c r="O55" s="37">
        <f>SUMIFS(СВЦЭМ!$D$34:$D$777,СВЦЭМ!$A$34:$A$777,$A55,СВЦЭМ!$B$34:$B$777,O$47)+'СЕТ СН'!$G$11+СВЦЭМ!$D$10+'СЕТ СН'!$G$5-'СЕТ СН'!$G$21</f>
        <v>4453.7423890700002</v>
      </c>
      <c r="P55" s="37">
        <f>SUMIFS(СВЦЭМ!$D$34:$D$777,СВЦЭМ!$A$34:$A$777,$A55,СВЦЭМ!$B$34:$B$777,P$47)+'СЕТ СН'!$G$11+СВЦЭМ!$D$10+'СЕТ СН'!$G$5-'СЕТ СН'!$G$21</f>
        <v>4428.0169515899997</v>
      </c>
      <c r="Q55" s="37">
        <f>SUMIFS(СВЦЭМ!$D$34:$D$777,СВЦЭМ!$A$34:$A$777,$A55,СВЦЭМ!$B$34:$B$777,Q$47)+'СЕТ СН'!$G$11+СВЦЭМ!$D$10+'СЕТ СН'!$G$5-'СЕТ СН'!$G$21</f>
        <v>4417.8042743000005</v>
      </c>
      <c r="R55" s="37">
        <f>SUMIFS(СВЦЭМ!$D$34:$D$777,СВЦЭМ!$A$34:$A$777,$A55,СВЦЭМ!$B$34:$B$777,R$47)+'СЕТ СН'!$G$11+СВЦЭМ!$D$10+'СЕТ СН'!$G$5-'СЕТ СН'!$G$21</f>
        <v>4414.2954781899998</v>
      </c>
      <c r="S55" s="37">
        <f>SUMIFS(СВЦЭМ!$D$34:$D$777,СВЦЭМ!$A$34:$A$777,$A55,СВЦЭМ!$B$34:$B$777,S$47)+'СЕТ СН'!$G$11+СВЦЭМ!$D$10+'СЕТ СН'!$G$5-'СЕТ СН'!$G$21</f>
        <v>4377.1128623300001</v>
      </c>
      <c r="T55" s="37">
        <f>SUMIFS(СВЦЭМ!$D$34:$D$777,СВЦЭМ!$A$34:$A$777,$A55,СВЦЭМ!$B$34:$B$777,T$47)+'СЕТ СН'!$G$11+СВЦЭМ!$D$10+'СЕТ СН'!$G$5-'СЕТ СН'!$G$21</f>
        <v>4340.4972751799996</v>
      </c>
      <c r="U55" s="37">
        <f>SUMIFS(СВЦЭМ!$D$34:$D$777,СВЦЭМ!$A$34:$A$777,$A55,СВЦЭМ!$B$34:$B$777,U$47)+'СЕТ СН'!$G$11+СВЦЭМ!$D$10+'СЕТ СН'!$G$5-'СЕТ СН'!$G$21</f>
        <v>4341.9319583899996</v>
      </c>
      <c r="V55" s="37">
        <f>SUMIFS(СВЦЭМ!$D$34:$D$777,СВЦЭМ!$A$34:$A$777,$A55,СВЦЭМ!$B$34:$B$777,V$47)+'СЕТ СН'!$G$11+СВЦЭМ!$D$10+'СЕТ СН'!$G$5-'СЕТ СН'!$G$21</f>
        <v>4361.2630775300004</v>
      </c>
      <c r="W55" s="37">
        <f>SUMIFS(СВЦЭМ!$D$34:$D$777,СВЦЭМ!$A$34:$A$777,$A55,СВЦЭМ!$B$34:$B$777,W$47)+'СЕТ СН'!$G$11+СВЦЭМ!$D$10+'СЕТ СН'!$G$5-'СЕТ СН'!$G$21</f>
        <v>4422.0492817699997</v>
      </c>
      <c r="X55" s="37">
        <f>SUMIFS(СВЦЭМ!$D$34:$D$777,СВЦЭМ!$A$34:$A$777,$A55,СВЦЭМ!$B$34:$B$777,X$47)+'СЕТ СН'!$G$11+СВЦЭМ!$D$10+'СЕТ СН'!$G$5-'СЕТ СН'!$G$21</f>
        <v>4501.4414843200002</v>
      </c>
      <c r="Y55" s="37">
        <f>SUMIFS(СВЦЭМ!$D$34:$D$777,СВЦЭМ!$A$34:$A$777,$A55,СВЦЭМ!$B$34:$B$777,Y$47)+'СЕТ СН'!$G$11+СВЦЭМ!$D$10+'СЕТ СН'!$G$5-'СЕТ СН'!$G$21</f>
        <v>4584.3014055700005</v>
      </c>
    </row>
    <row r="56" spans="1:25" ht="15.75" x14ac:dyDescent="0.2">
      <c r="A56" s="36">
        <f t="shared" si="1"/>
        <v>43078</v>
      </c>
      <c r="B56" s="37">
        <f>SUMIFS(СВЦЭМ!$D$34:$D$777,СВЦЭМ!$A$34:$A$777,$A56,СВЦЭМ!$B$34:$B$777,B$47)+'СЕТ СН'!$G$11+СВЦЭМ!$D$10+'СЕТ СН'!$G$5-'СЕТ СН'!$G$21</f>
        <v>4643.1431442600006</v>
      </c>
      <c r="C56" s="37">
        <f>SUMIFS(СВЦЭМ!$D$34:$D$777,СВЦЭМ!$A$34:$A$777,$A56,СВЦЭМ!$B$34:$B$777,C$47)+'СЕТ СН'!$G$11+СВЦЭМ!$D$10+'СЕТ СН'!$G$5-'СЕТ СН'!$G$21</f>
        <v>4693.5988930000003</v>
      </c>
      <c r="D56" s="37">
        <f>SUMIFS(СВЦЭМ!$D$34:$D$777,СВЦЭМ!$A$34:$A$777,$A56,СВЦЭМ!$B$34:$B$777,D$47)+'СЕТ СН'!$G$11+СВЦЭМ!$D$10+'СЕТ СН'!$G$5-'СЕТ СН'!$G$21</f>
        <v>4731.8768444500001</v>
      </c>
      <c r="E56" s="37">
        <f>SUMIFS(СВЦЭМ!$D$34:$D$777,СВЦЭМ!$A$34:$A$777,$A56,СВЦЭМ!$B$34:$B$777,E$47)+'СЕТ СН'!$G$11+СВЦЭМ!$D$10+'СЕТ СН'!$G$5-'СЕТ СН'!$G$21</f>
        <v>4743.6759619799996</v>
      </c>
      <c r="F56" s="37">
        <f>SUMIFS(СВЦЭМ!$D$34:$D$777,СВЦЭМ!$A$34:$A$777,$A56,СВЦЭМ!$B$34:$B$777,F$47)+'СЕТ СН'!$G$11+СВЦЭМ!$D$10+'СЕТ СН'!$G$5-'СЕТ СН'!$G$21</f>
        <v>4745.4383493699997</v>
      </c>
      <c r="G56" s="37">
        <f>SUMIFS(СВЦЭМ!$D$34:$D$777,СВЦЭМ!$A$34:$A$777,$A56,СВЦЭМ!$B$34:$B$777,G$47)+'СЕТ СН'!$G$11+СВЦЭМ!$D$10+'СЕТ СН'!$G$5-'СЕТ СН'!$G$21</f>
        <v>4733.7992557600001</v>
      </c>
      <c r="H56" s="37">
        <f>SUMIFS(СВЦЭМ!$D$34:$D$777,СВЦЭМ!$A$34:$A$777,$A56,СВЦЭМ!$B$34:$B$777,H$47)+'СЕТ СН'!$G$11+СВЦЭМ!$D$10+'СЕТ СН'!$G$5-'СЕТ СН'!$G$21</f>
        <v>4701.1541432599997</v>
      </c>
      <c r="I56" s="37">
        <f>SUMIFS(СВЦЭМ!$D$34:$D$777,СВЦЭМ!$A$34:$A$777,$A56,СВЦЭМ!$B$34:$B$777,I$47)+'СЕТ СН'!$G$11+СВЦЭМ!$D$10+'СЕТ СН'!$G$5-'СЕТ СН'!$G$21</f>
        <v>4639.1999729399995</v>
      </c>
      <c r="J56" s="37">
        <f>SUMIFS(СВЦЭМ!$D$34:$D$777,СВЦЭМ!$A$34:$A$777,$A56,СВЦЭМ!$B$34:$B$777,J$47)+'СЕТ СН'!$G$11+СВЦЭМ!$D$10+'СЕТ СН'!$G$5-'СЕТ СН'!$G$21</f>
        <v>4558.8103544699998</v>
      </c>
      <c r="K56" s="37">
        <f>SUMIFS(СВЦЭМ!$D$34:$D$777,СВЦЭМ!$A$34:$A$777,$A56,СВЦЭМ!$B$34:$B$777,K$47)+'СЕТ СН'!$G$11+СВЦЭМ!$D$10+'СЕТ СН'!$G$5-'СЕТ СН'!$G$21</f>
        <v>4454.9487675500004</v>
      </c>
      <c r="L56" s="37">
        <f>SUMIFS(СВЦЭМ!$D$34:$D$777,СВЦЭМ!$A$34:$A$777,$A56,СВЦЭМ!$B$34:$B$777,L$47)+'СЕТ СН'!$G$11+СВЦЭМ!$D$10+'СЕТ СН'!$G$5-'СЕТ СН'!$G$21</f>
        <v>4369.5705755999998</v>
      </c>
      <c r="M56" s="37">
        <f>SUMIFS(СВЦЭМ!$D$34:$D$777,СВЦЭМ!$A$34:$A$777,$A56,СВЦЭМ!$B$34:$B$777,M$47)+'СЕТ СН'!$G$11+СВЦЭМ!$D$10+'СЕТ СН'!$G$5-'СЕТ СН'!$G$21</f>
        <v>4352.35453048</v>
      </c>
      <c r="N56" s="37">
        <f>SUMIFS(СВЦЭМ!$D$34:$D$777,СВЦЭМ!$A$34:$A$777,$A56,СВЦЭМ!$B$34:$B$777,N$47)+'СЕТ СН'!$G$11+СВЦЭМ!$D$10+'СЕТ СН'!$G$5-'СЕТ СН'!$G$21</f>
        <v>4346.3341543500001</v>
      </c>
      <c r="O56" s="37">
        <f>SUMIFS(СВЦЭМ!$D$34:$D$777,СВЦЭМ!$A$34:$A$777,$A56,СВЦЭМ!$B$34:$B$777,O$47)+'СЕТ СН'!$G$11+СВЦЭМ!$D$10+'СЕТ СН'!$G$5-'СЕТ СН'!$G$21</f>
        <v>4341.1112786100002</v>
      </c>
      <c r="P56" s="37">
        <f>SUMIFS(СВЦЭМ!$D$34:$D$777,СВЦЭМ!$A$34:$A$777,$A56,СВЦЭМ!$B$34:$B$777,P$47)+'СЕТ СН'!$G$11+СВЦЭМ!$D$10+'СЕТ СН'!$G$5-'СЕТ СН'!$G$21</f>
        <v>4337.91350564</v>
      </c>
      <c r="Q56" s="37">
        <f>SUMIFS(СВЦЭМ!$D$34:$D$777,СВЦЭМ!$A$34:$A$777,$A56,СВЦЭМ!$B$34:$B$777,Q$47)+'СЕТ СН'!$G$11+СВЦЭМ!$D$10+'СЕТ СН'!$G$5-'СЕТ СН'!$G$21</f>
        <v>4340.0160259200002</v>
      </c>
      <c r="R56" s="37">
        <f>SUMIFS(СВЦЭМ!$D$34:$D$777,СВЦЭМ!$A$34:$A$777,$A56,СВЦЭМ!$B$34:$B$777,R$47)+'СЕТ СН'!$G$11+СВЦЭМ!$D$10+'СЕТ СН'!$G$5-'СЕТ СН'!$G$21</f>
        <v>4343.4461676199999</v>
      </c>
      <c r="S56" s="37">
        <f>SUMIFS(СВЦЭМ!$D$34:$D$777,СВЦЭМ!$A$34:$A$777,$A56,СВЦЭМ!$B$34:$B$777,S$47)+'СЕТ СН'!$G$11+СВЦЭМ!$D$10+'СЕТ СН'!$G$5-'СЕТ СН'!$G$21</f>
        <v>4352.9647996599997</v>
      </c>
      <c r="T56" s="37">
        <f>SUMIFS(СВЦЭМ!$D$34:$D$777,СВЦЭМ!$A$34:$A$777,$A56,СВЦЭМ!$B$34:$B$777,T$47)+'СЕТ СН'!$G$11+СВЦЭМ!$D$10+'СЕТ СН'!$G$5-'СЕТ СН'!$G$21</f>
        <v>4360.8830536900005</v>
      </c>
      <c r="U56" s="37">
        <f>SUMIFS(СВЦЭМ!$D$34:$D$777,СВЦЭМ!$A$34:$A$777,$A56,СВЦЭМ!$B$34:$B$777,U$47)+'СЕТ СН'!$G$11+СВЦЭМ!$D$10+'СЕТ СН'!$G$5-'СЕТ СН'!$G$21</f>
        <v>4356.5819544599999</v>
      </c>
      <c r="V56" s="37">
        <f>SUMIFS(СВЦЭМ!$D$34:$D$777,СВЦЭМ!$A$34:$A$777,$A56,СВЦЭМ!$B$34:$B$777,V$47)+'СЕТ СН'!$G$11+СВЦЭМ!$D$10+'СЕТ СН'!$G$5-'СЕТ СН'!$G$21</f>
        <v>4354.6450858600001</v>
      </c>
      <c r="W56" s="37">
        <f>SUMIFS(СВЦЭМ!$D$34:$D$777,СВЦЭМ!$A$34:$A$777,$A56,СВЦЭМ!$B$34:$B$777,W$47)+'СЕТ СН'!$G$11+СВЦЭМ!$D$10+'СЕТ СН'!$G$5-'СЕТ СН'!$G$21</f>
        <v>4446.9088933100002</v>
      </c>
      <c r="X56" s="37">
        <f>SUMIFS(СВЦЭМ!$D$34:$D$777,СВЦЭМ!$A$34:$A$777,$A56,СВЦЭМ!$B$34:$B$777,X$47)+'СЕТ СН'!$G$11+СВЦЭМ!$D$10+'СЕТ СН'!$G$5-'СЕТ СН'!$G$21</f>
        <v>4524.61949181</v>
      </c>
      <c r="Y56" s="37">
        <f>SUMIFS(СВЦЭМ!$D$34:$D$777,СВЦЭМ!$A$34:$A$777,$A56,СВЦЭМ!$B$34:$B$777,Y$47)+'СЕТ СН'!$G$11+СВЦЭМ!$D$10+'СЕТ СН'!$G$5-'СЕТ СН'!$G$21</f>
        <v>4609.5130518000005</v>
      </c>
    </row>
    <row r="57" spans="1:25" ht="15.75" x14ac:dyDescent="0.2">
      <c r="A57" s="36">
        <f t="shared" si="1"/>
        <v>43079</v>
      </c>
      <c r="B57" s="37">
        <f>SUMIFS(СВЦЭМ!$D$34:$D$777,СВЦЭМ!$A$34:$A$777,$A57,СВЦЭМ!$B$34:$B$777,B$47)+'СЕТ СН'!$G$11+СВЦЭМ!$D$10+'СЕТ СН'!$G$5-'СЕТ СН'!$G$21</f>
        <v>4645.5610720300001</v>
      </c>
      <c r="C57" s="37">
        <f>SUMIFS(СВЦЭМ!$D$34:$D$777,СВЦЭМ!$A$34:$A$777,$A57,СВЦЭМ!$B$34:$B$777,C$47)+'СЕТ СН'!$G$11+СВЦЭМ!$D$10+'СЕТ СН'!$G$5-'СЕТ СН'!$G$21</f>
        <v>4623.6166846699998</v>
      </c>
      <c r="D57" s="37">
        <f>SUMIFS(СВЦЭМ!$D$34:$D$777,СВЦЭМ!$A$34:$A$777,$A57,СВЦЭМ!$B$34:$B$777,D$47)+'СЕТ СН'!$G$11+СВЦЭМ!$D$10+'СЕТ СН'!$G$5-'СЕТ СН'!$G$21</f>
        <v>4627.9507361899996</v>
      </c>
      <c r="E57" s="37">
        <f>SUMIFS(СВЦЭМ!$D$34:$D$777,СВЦЭМ!$A$34:$A$777,$A57,СВЦЭМ!$B$34:$B$777,E$47)+'СЕТ СН'!$G$11+СВЦЭМ!$D$10+'СЕТ СН'!$G$5-'СЕТ СН'!$G$21</f>
        <v>4628.35853434</v>
      </c>
      <c r="F57" s="37">
        <f>SUMIFS(СВЦЭМ!$D$34:$D$777,СВЦЭМ!$A$34:$A$777,$A57,СВЦЭМ!$B$34:$B$777,F$47)+'СЕТ СН'!$G$11+СВЦЭМ!$D$10+'СЕТ СН'!$G$5-'СЕТ СН'!$G$21</f>
        <v>4626.7391887399999</v>
      </c>
      <c r="G57" s="37">
        <f>SUMIFS(СВЦЭМ!$D$34:$D$777,СВЦЭМ!$A$34:$A$777,$A57,СВЦЭМ!$B$34:$B$777,G$47)+'СЕТ СН'!$G$11+СВЦЭМ!$D$10+'СЕТ СН'!$G$5-'СЕТ СН'!$G$21</f>
        <v>4629.1592638299999</v>
      </c>
      <c r="H57" s="37">
        <f>SUMIFS(СВЦЭМ!$D$34:$D$777,СВЦЭМ!$A$34:$A$777,$A57,СВЦЭМ!$B$34:$B$777,H$47)+'СЕТ СН'!$G$11+СВЦЭМ!$D$10+'СЕТ СН'!$G$5-'СЕТ СН'!$G$21</f>
        <v>4618.1928462699998</v>
      </c>
      <c r="I57" s="37">
        <f>SUMIFS(СВЦЭМ!$D$34:$D$777,СВЦЭМ!$A$34:$A$777,$A57,СВЦЭМ!$B$34:$B$777,I$47)+'СЕТ СН'!$G$11+СВЦЭМ!$D$10+'СЕТ СН'!$G$5-'СЕТ СН'!$G$21</f>
        <v>4581.4596285999996</v>
      </c>
      <c r="J57" s="37">
        <f>SUMIFS(СВЦЭМ!$D$34:$D$777,СВЦЭМ!$A$34:$A$777,$A57,СВЦЭМ!$B$34:$B$777,J$47)+'СЕТ СН'!$G$11+СВЦЭМ!$D$10+'СЕТ СН'!$G$5-'СЕТ СН'!$G$21</f>
        <v>4491.1257430300002</v>
      </c>
      <c r="K57" s="37">
        <f>SUMIFS(СВЦЭМ!$D$34:$D$777,СВЦЭМ!$A$34:$A$777,$A57,СВЦЭМ!$B$34:$B$777,K$47)+'СЕТ СН'!$G$11+СВЦЭМ!$D$10+'СЕТ СН'!$G$5-'СЕТ СН'!$G$21</f>
        <v>4482.6001148300002</v>
      </c>
      <c r="L57" s="37">
        <f>SUMIFS(СВЦЭМ!$D$34:$D$777,СВЦЭМ!$A$34:$A$777,$A57,СВЦЭМ!$B$34:$B$777,L$47)+'СЕТ СН'!$G$11+СВЦЭМ!$D$10+'СЕТ СН'!$G$5-'СЕТ СН'!$G$21</f>
        <v>4378.7250335299996</v>
      </c>
      <c r="M57" s="37">
        <f>SUMIFS(СВЦЭМ!$D$34:$D$777,СВЦЭМ!$A$34:$A$777,$A57,СВЦЭМ!$B$34:$B$777,M$47)+'СЕТ СН'!$G$11+СВЦЭМ!$D$10+'СЕТ СН'!$G$5-'СЕТ СН'!$G$21</f>
        <v>4366.4792736600002</v>
      </c>
      <c r="N57" s="37">
        <f>SUMIFS(СВЦЭМ!$D$34:$D$777,СВЦЭМ!$A$34:$A$777,$A57,СВЦЭМ!$B$34:$B$777,N$47)+'СЕТ СН'!$G$11+СВЦЭМ!$D$10+'СЕТ СН'!$G$5-'СЕТ СН'!$G$21</f>
        <v>4434.1297095899999</v>
      </c>
      <c r="O57" s="37">
        <f>SUMIFS(СВЦЭМ!$D$34:$D$777,СВЦЭМ!$A$34:$A$777,$A57,СВЦЭМ!$B$34:$B$777,O$47)+'СЕТ СН'!$G$11+СВЦЭМ!$D$10+'СЕТ СН'!$G$5-'СЕТ СН'!$G$21</f>
        <v>4430.1264238200001</v>
      </c>
      <c r="P57" s="37">
        <f>SUMIFS(СВЦЭМ!$D$34:$D$777,СВЦЭМ!$A$34:$A$777,$A57,СВЦЭМ!$B$34:$B$777,P$47)+'СЕТ СН'!$G$11+СВЦЭМ!$D$10+'СЕТ СН'!$G$5-'СЕТ СН'!$G$21</f>
        <v>4426.1188616700001</v>
      </c>
      <c r="Q57" s="37">
        <f>SUMIFS(СВЦЭМ!$D$34:$D$777,СВЦЭМ!$A$34:$A$777,$A57,СВЦЭМ!$B$34:$B$777,Q$47)+'СЕТ СН'!$G$11+СВЦЭМ!$D$10+'СЕТ СН'!$G$5-'СЕТ СН'!$G$21</f>
        <v>4422.9704874500003</v>
      </c>
      <c r="R57" s="37">
        <f>SUMIFS(СВЦЭМ!$D$34:$D$777,СВЦЭМ!$A$34:$A$777,$A57,СВЦЭМ!$B$34:$B$777,R$47)+'СЕТ СН'!$G$11+СВЦЭМ!$D$10+'СЕТ СН'!$G$5-'СЕТ СН'!$G$21</f>
        <v>4428.2708931500001</v>
      </c>
      <c r="S57" s="37">
        <f>SUMIFS(СВЦЭМ!$D$34:$D$777,СВЦЭМ!$A$34:$A$777,$A57,СВЦЭМ!$B$34:$B$777,S$47)+'СЕТ СН'!$G$11+СВЦЭМ!$D$10+'СЕТ СН'!$G$5-'СЕТ СН'!$G$21</f>
        <v>4388.58255706</v>
      </c>
      <c r="T57" s="37">
        <f>SUMIFS(СВЦЭМ!$D$34:$D$777,СВЦЭМ!$A$34:$A$777,$A57,СВЦЭМ!$B$34:$B$777,T$47)+'СЕТ СН'!$G$11+СВЦЭМ!$D$10+'СЕТ СН'!$G$5-'СЕТ СН'!$G$21</f>
        <v>4343.4228812599995</v>
      </c>
      <c r="U57" s="37">
        <f>SUMIFS(СВЦЭМ!$D$34:$D$777,СВЦЭМ!$A$34:$A$777,$A57,СВЦЭМ!$B$34:$B$777,U$47)+'СЕТ СН'!$G$11+СВЦЭМ!$D$10+'СЕТ СН'!$G$5-'СЕТ СН'!$G$21</f>
        <v>4340.0906786100004</v>
      </c>
      <c r="V57" s="37">
        <f>SUMIFS(СВЦЭМ!$D$34:$D$777,СВЦЭМ!$A$34:$A$777,$A57,СВЦЭМ!$B$34:$B$777,V$47)+'СЕТ СН'!$G$11+СВЦЭМ!$D$10+'СЕТ СН'!$G$5-'СЕТ СН'!$G$21</f>
        <v>4340.4632368700004</v>
      </c>
      <c r="W57" s="37">
        <f>SUMIFS(СВЦЭМ!$D$34:$D$777,СВЦЭМ!$A$34:$A$777,$A57,СВЦЭМ!$B$34:$B$777,W$47)+'СЕТ СН'!$G$11+СВЦЭМ!$D$10+'СЕТ СН'!$G$5-'СЕТ СН'!$G$21</f>
        <v>4378.5537002399997</v>
      </c>
      <c r="X57" s="37">
        <f>SUMIFS(СВЦЭМ!$D$34:$D$777,СВЦЭМ!$A$34:$A$777,$A57,СВЦЭМ!$B$34:$B$777,X$47)+'СЕТ СН'!$G$11+СВЦЭМ!$D$10+'СЕТ СН'!$G$5-'СЕТ СН'!$G$21</f>
        <v>4522.1271693500003</v>
      </c>
      <c r="Y57" s="37">
        <f>SUMIFS(СВЦЭМ!$D$34:$D$777,СВЦЭМ!$A$34:$A$777,$A57,СВЦЭМ!$B$34:$B$777,Y$47)+'СЕТ СН'!$G$11+СВЦЭМ!$D$10+'СЕТ СН'!$G$5-'СЕТ СН'!$G$21</f>
        <v>4537.8867225000004</v>
      </c>
    </row>
    <row r="58" spans="1:25" ht="15.75" x14ac:dyDescent="0.2">
      <c r="A58" s="36">
        <f t="shared" si="1"/>
        <v>43080</v>
      </c>
      <c r="B58" s="37">
        <f>SUMIFS(СВЦЭМ!$D$34:$D$777,СВЦЭМ!$A$34:$A$777,$A58,СВЦЭМ!$B$34:$B$777,B$47)+'СЕТ СН'!$G$11+СВЦЭМ!$D$10+'СЕТ СН'!$G$5-'СЕТ СН'!$G$21</f>
        <v>4615.4009079099997</v>
      </c>
      <c r="C58" s="37">
        <f>SUMIFS(СВЦЭМ!$D$34:$D$777,СВЦЭМ!$A$34:$A$777,$A58,СВЦЭМ!$B$34:$B$777,C$47)+'СЕТ СН'!$G$11+СВЦЭМ!$D$10+'СЕТ СН'!$G$5-'СЕТ СН'!$G$21</f>
        <v>4679.1768331800004</v>
      </c>
      <c r="D58" s="37">
        <f>SUMIFS(СВЦЭМ!$D$34:$D$777,СВЦЭМ!$A$34:$A$777,$A58,СВЦЭМ!$B$34:$B$777,D$47)+'СЕТ СН'!$G$11+СВЦЭМ!$D$10+'СЕТ СН'!$G$5-'СЕТ СН'!$G$21</f>
        <v>4718.3842125900001</v>
      </c>
      <c r="E58" s="37">
        <f>SUMIFS(СВЦЭМ!$D$34:$D$777,СВЦЭМ!$A$34:$A$777,$A58,СВЦЭМ!$B$34:$B$777,E$47)+'СЕТ СН'!$G$11+СВЦЭМ!$D$10+'СЕТ СН'!$G$5-'СЕТ СН'!$G$21</f>
        <v>4726.3313617000003</v>
      </c>
      <c r="F58" s="37">
        <f>SUMIFS(СВЦЭМ!$D$34:$D$777,СВЦЭМ!$A$34:$A$777,$A58,СВЦЭМ!$B$34:$B$777,F$47)+'СЕТ СН'!$G$11+СВЦЭМ!$D$10+'СЕТ СН'!$G$5-'СЕТ СН'!$G$21</f>
        <v>4723.6939569200003</v>
      </c>
      <c r="G58" s="37">
        <f>SUMIFS(СВЦЭМ!$D$34:$D$777,СВЦЭМ!$A$34:$A$777,$A58,СВЦЭМ!$B$34:$B$777,G$47)+'СЕТ СН'!$G$11+СВЦЭМ!$D$10+'СЕТ СН'!$G$5-'СЕТ СН'!$G$21</f>
        <v>4699.0509301500006</v>
      </c>
      <c r="H58" s="37">
        <f>SUMIFS(СВЦЭМ!$D$34:$D$777,СВЦЭМ!$A$34:$A$777,$A58,СВЦЭМ!$B$34:$B$777,H$47)+'СЕТ СН'!$G$11+СВЦЭМ!$D$10+'СЕТ СН'!$G$5-'СЕТ СН'!$G$21</f>
        <v>4656.88748227</v>
      </c>
      <c r="I58" s="37">
        <f>SUMIFS(СВЦЭМ!$D$34:$D$777,СВЦЭМ!$A$34:$A$777,$A58,СВЦЭМ!$B$34:$B$777,I$47)+'СЕТ СН'!$G$11+СВЦЭМ!$D$10+'СЕТ СН'!$G$5-'СЕТ СН'!$G$21</f>
        <v>4584.3238940900001</v>
      </c>
      <c r="J58" s="37">
        <f>SUMIFS(СВЦЭМ!$D$34:$D$777,СВЦЭМ!$A$34:$A$777,$A58,СВЦЭМ!$B$34:$B$777,J$47)+'СЕТ СН'!$G$11+СВЦЭМ!$D$10+'СЕТ СН'!$G$5-'СЕТ СН'!$G$21</f>
        <v>4523.5637961600005</v>
      </c>
      <c r="K58" s="37">
        <f>SUMIFS(СВЦЭМ!$D$34:$D$777,СВЦЭМ!$A$34:$A$777,$A58,СВЦЭМ!$B$34:$B$777,K$47)+'СЕТ СН'!$G$11+СВЦЭМ!$D$10+'СЕТ СН'!$G$5-'СЕТ СН'!$G$21</f>
        <v>4445.4264239900003</v>
      </c>
      <c r="L58" s="37">
        <f>SUMIFS(СВЦЭМ!$D$34:$D$777,СВЦЭМ!$A$34:$A$777,$A58,СВЦЭМ!$B$34:$B$777,L$47)+'СЕТ СН'!$G$11+СВЦЭМ!$D$10+'СЕТ СН'!$G$5-'СЕТ СН'!$G$21</f>
        <v>4380.2027617000003</v>
      </c>
      <c r="M58" s="37">
        <f>SUMIFS(СВЦЭМ!$D$34:$D$777,СВЦЭМ!$A$34:$A$777,$A58,СВЦЭМ!$B$34:$B$777,M$47)+'СЕТ СН'!$G$11+СВЦЭМ!$D$10+'СЕТ СН'!$G$5-'СЕТ СН'!$G$21</f>
        <v>4365.8274731599995</v>
      </c>
      <c r="N58" s="37">
        <f>SUMIFS(СВЦЭМ!$D$34:$D$777,СВЦЭМ!$A$34:$A$777,$A58,СВЦЭМ!$B$34:$B$777,N$47)+'СЕТ СН'!$G$11+СВЦЭМ!$D$10+'СЕТ СН'!$G$5-'СЕТ СН'!$G$21</f>
        <v>4357.1182713600001</v>
      </c>
      <c r="O58" s="37">
        <f>SUMIFS(СВЦЭМ!$D$34:$D$777,СВЦЭМ!$A$34:$A$777,$A58,СВЦЭМ!$B$34:$B$777,O$47)+'СЕТ СН'!$G$11+СВЦЭМ!$D$10+'СЕТ СН'!$G$5-'СЕТ СН'!$G$21</f>
        <v>4380.9291486500006</v>
      </c>
      <c r="P58" s="37">
        <f>SUMIFS(СВЦЭМ!$D$34:$D$777,СВЦЭМ!$A$34:$A$777,$A58,СВЦЭМ!$B$34:$B$777,P$47)+'СЕТ СН'!$G$11+СВЦЭМ!$D$10+'СЕТ СН'!$G$5-'СЕТ СН'!$G$21</f>
        <v>4396.8156488000004</v>
      </c>
      <c r="Q58" s="37">
        <f>SUMIFS(СВЦЭМ!$D$34:$D$777,СВЦЭМ!$A$34:$A$777,$A58,СВЦЭМ!$B$34:$B$777,Q$47)+'СЕТ СН'!$G$11+СВЦЭМ!$D$10+'СЕТ СН'!$G$5-'СЕТ СН'!$G$21</f>
        <v>4413.9971817099995</v>
      </c>
      <c r="R58" s="37">
        <f>SUMIFS(СВЦЭМ!$D$34:$D$777,СВЦЭМ!$A$34:$A$777,$A58,СВЦЭМ!$B$34:$B$777,R$47)+'СЕТ СН'!$G$11+СВЦЭМ!$D$10+'СЕТ СН'!$G$5-'СЕТ СН'!$G$21</f>
        <v>4418.7317351000002</v>
      </c>
      <c r="S58" s="37">
        <f>SUMIFS(СВЦЭМ!$D$34:$D$777,СВЦЭМ!$A$34:$A$777,$A58,СВЦЭМ!$B$34:$B$777,S$47)+'СЕТ СН'!$G$11+СВЦЭМ!$D$10+'СЕТ СН'!$G$5-'СЕТ СН'!$G$21</f>
        <v>4423.0426460600002</v>
      </c>
      <c r="T58" s="37">
        <f>SUMIFS(СВЦЭМ!$D$34:$D$777,СВЦЭМ!$A$34:$A$777,$A58,СВЦЭМ!$B$34:$B$777,T$47)+'СЕТ СН'!$G$11+СВЦЭМ!$D$10+'СЕТ СН'!$G$5-'СЕТ СН'!$G$21</f>
        <v>4429.1628729499998</v>
      </c>
      <c r="U58" s="37">
        <f>SUMIFS(СВЦЭМ!$D$34:$D$777,СВЦЭМ!$A$34:$A$777,$A58,СВЦЭМ!$B$34:$B$777,U$47)+'СЕТ СН'!$G$11+СВЦЭМ!$D$10+'СЕТ СН'!$G$5-'СЕТ СН'!$G$21</f>
        <v>4424.4824912200002</v>
      </c>
      <c r="V58" s="37">
        <f>SUMIFS(СВЦЭМ!$D$34:$D$777,СВЦЭМ!$A$34:$A$777,$A58,СВЦЭМ!$B$34:$B$777,V$47)+'СЕТ СН'!$G$11+СВЦЭМ!$D$10+'СЕТ СН'!$G$5-'СЕТ СН'!$G$21</f>
        <v>4423.6079506799997</v>
      </c>
      <c r="W58" s="37">
        <f>SUMIFS(СВЦЭМ!$D$34:$D$777,СВЦЭМ!$A$34:$A$777,$A58,СВЦЭМ!$B$34:$B$777,W$47)+'СЕТ СН'!$G$11+СВЦЭМ!$D$10+'СЕТ СН'!$G$5-'СЕТ СН'!$G$21</f>
        <v>4499.6227667100002</v>
      </c>
      <c r="X58" s="37">
        <f>SUMIFS(СВЦЭМ!$D$34:$D$777,СВЦЭМ!$A$34:$A$777,$A58,СВЦЭМ!$B$34:$B$777,X$47)+'СЕТ СН'!$G$11+СВЦЭМ!$D$10+'СЕТ СН'!$G$5-'СЕТ СН'!$G$21</f>
        <v>4579.4191698499999</v>
      </c>
      <c r="Y58" s="37">
        <f>SUMIFS(СВЦЭМ!$D$34:$D$777,СВЦЭМ!$A$34:$A$777,$A58,СВЦЭМ!$B$34:$B$777,Y$47)+'СЕТ СН'!$G$11+СВЦЭМ!$D$10+'СЕТ СН'!$G$5-'СЕТ СН'!$G$21</f>
        <v>4658.8589792499997</v>
      </c>
    </row>
    <row r="59" spans="1:25" ht="15.75" x14ac:dyDescent="0.2">
      <c r="A59" s="36">
        <f t="shared" si="1"/>
        <v>43081</v>
      </c>
      <c r="B59" s="37">
        <f>SUMIFS(СВЦЭМ!$D$34:$D$777,СВЦЭМ!$A$34:$A$777,$A59,СВЦЭМ!$B$34:$B$777,B$47)+'СЕТ СН'!$G$11+СВЦЭМ!$D$10+'СЕТ СН'!$G$5-'СЕТ СН'!$G$21</f>
        <v>4705.5557665699998</v>
      </c>
      <c r="C59" s="37">
        <f>SUMIFS(СВЦЭМ!$D$34:$D$777,СВЦЭМ!$A$34:$A$777,$A59,СВЦЭМ!$B$34:$B$777,C$47)+'СЕТ СН'!$G$11+СВЦЭМ!$D$10+'СЕТ СН'!$G$5-'СЕТ СН'!$G$21</f>
        <v>4715.9179117799995</v>
      </c>
      <c r="D59" s="37">
        <f>SUMIFS(СВЦЭМ!$D$34:$D$777,СВЦЭМ!$A$34:$A$777,$A59,СВЦЭМ!$B$34:$B$777,D$47)+'СЕТ СН'!$G$11+СВЦЭМ!$D$10+'СЕТ СН'!$G$5-'СЕТ СН'!$G$21</f>
        <v>4733.46171211</v>
      </c>
      <c r="E59" s="37">
        <f>SUMIFS(СВЦЭМ!$D$34:$D$777,СВЦЭМ!$A$34:$A$777,$A59,СВЦЭМ!$B$34:$B$777,E$47)+'СЕТ СН'!$G$11+СВЦЭМ!$D$10+'СЕТ СН'!$G$5-'СЕТ СН'!$G$21</f>
        <v>4737.2344804300001</v>
      </c>
      <c r="F59" s="37">
        <f>SUMIFS(СВЦЭМ!$D$34:$D$777,СВЦЭМ!$A$34:$A$777,$A59,СВЦЭМ!$B$34:$B$777,F$47)+'СЕТ СН'!$G$11+СВЦЭМ!$D$10+'СЕТ СН'!$G$5-'СЕТ СН'!$G$21</f>
        <v>4737.27402781</v>
      </c>
      <c r="G59" s="37">
        <f>SUMIFS(СВЦЭМ!$D$34:$D$777,СВЦЭМ!$A$34:$A$777,$A59,СВЦЭМ!$B$34:$B$777,G$47)+'СЕТ СН'!$G$11+СВЦЭМ!$D$10+'СЕТ СН'!$G$5-'СЕТ СН'!$G$21</f>
        <v>4725.2741978499998</v>
      </c>
      <c r="H59" s="37">
        <f>SUMIFS(СВЦЭМ!$D$34:$D$777,СВЦЭМ!$A$34:$A$777,$A59,СВЦЭМ!$B$34:$B$777,H$47)+'СЕТ СН'!$G$11+СВЦЭМ!$D$10+'СЕТ СН'!$G$5-'СЕТ СН'!$G$21</f>
        <v>4708.6768868700001</v>
      </c>
      <c r="I59" s="37">
        <f>SUMIFS(СВЦЭМ!$D$34:$D$777,СВЦЭМ!$A$34:$A$777,$A59,СВЦЭМ!$B$34:$B$777,I$47)+'СЕТ СН'!$G$11+СВЦЭМ!$D$10+'СЕТ СН'!$G$5-'СЕТ СН'!$G$21</f>
        <v>4590.0034128699999</v>
      </c>
      <c r="J59" s="37">
        <f>SUMIFS(СВЦЭМ!$D$34:$D$777,СВЦЭМ!$A$34:$A$777,$A59,СВЦЭМ!$B$34:$B$777,J$47)+'СЕТ СН'!$G$11+СВЦЭМ!$D$10+'СЕТ СН'!$G$5-'СЕТ СН'!$G$21</f>
        <v>4530.7828771300001</v>
      </c>
      <c r="K59" s="37">
        <f>SUMIFS(СВЦЭМ!$D$34:$D$777,СВЦЭМ!$A$34:$A$777,$A59,СВЦЭМ!$B$34:$B$777,K$47)+'СЕТ СН'!$G$11+СВЦЭМ!$D$10+'СЕТ СН'!$G$5-'СЕТ СН'!$G$21</f>
        <v>4462.7506921599997</v>
      </c>
      <c r="L59" s="37">
        <f>SUMIFS(СВЦЭМ!$D$34:$D$777,СВЦЭМ!$A$34:$A$777,$A59,СВЦЭМ!$B$34:$B$777,L$47)+'СЕТ СН'!$G$11+СВЦЭМ!$D$10+'СЕТ СН'!$G$5-'СЕТ СН'!$G$21</f>
        <v>4399.1712781300002</v>
      </c>
      <c r="M59" s="37">
        <f>SUMIFS(СВЦЭМ!$D$34:$D$777,СВЦЭМ!$A$34:$A$777,$A59,СВЦЭМ!$B$34:$B$777,M$47)+'СЕТ СН'!$G$11+СВЦЭМ!$D$10+'СЕТ СН'!$G$5-'СЕТ СН'!$G$21</f>
        <v>4387.0389526199997</v>
      </c>
      <c r="N59" s="37">
        <f>SUMIFS(СВЦЭМ!$D$34:$D$777,СВЦЭМ!$A$34:$A$777,$A59,СВЦЭМ!$B$34:$B$777,N$47)+'СЕТ СН'!$G$11+СВЦЭМ!$D$10+'СЕТ СН'!$G$5-'СЕТ СН'!$G$21</f>
        <v>4387.5656211699998</v>
      </c>
      <c r="O59" s="37">
        <f>SUMIFS(СВЦЭМ!$D$34:$D$777,СВЦЭМ!$A$34:$A$777,$A59,СВЦЭМ!$B$34:$B$777,O$47)+'СЕТ СН'!$G$11+СВЦЭМ!$D$10+'СЕТ СН'!$G$5-'СЕТ СН'!$G$21</f>
        <v>4467.5037711599998</v>
      </c>
      <c r="P59" s="37">
        <f>SUMIFS(СВЦЭМ!$D$34:$D$777,СВЦЭМ!$A$34:$A$777,$A59,СВЦЭМ!$B$34:$B$777,P$47)+'СЕТ СН'!$G$11+СВЦЭМ!$D$10+'СЕТ СН'!$G$5-'СЕТ СН'!$G$21</f>
        <v>4491.1753526600005</v>
      </c>
      <c r="Q59" s="37">
        <f>SUMIFS(СВЦЭМ!$D$34:$D$777,СВЦЭМ!$A$34:$A$777,$A59,СВЦЭМ!$B$34:$B$777,Q$47)+'СЕТ СН'!$G$11+СВЦЭМ!$D$10+'СЕТ СН'!$G$5-'СЕТ СН'!$G$21</f>
        <v>4495.3806146099996</v>
      </c>
      <c r="R59" s="37">
        <f>SUMIFS(СВЦЭМ!$D$34:$D$777,СВЦЭМ!$A$34:$A$777,$A59,СВЦЭМ!$B$34:$B$777,R$47)+'СЕТ СН'!$G$11+СВЦЭМ!$D$10+'СЕТ СН'!$G$5-'СЕТ СН'!$G$21</f>
        <v>4436.9616136900004</v>
      </c>
      <c r="S59" s="37">
        <f>SUMIFS(СВЦЭМ!$D$34:$D$777,СВЦЭМ!$A$34:$A$777,$A59,СВЦЭМ!$B$34:$B$777,S$47)+'СЕТ СН'!$G$11+СВЦЭМ!$D$10+'СЕТ СН'!$G$5-'СЕТ СН'!$G$21</f>
        <v>4429.1513307999994</v>
      </c>
      <c r="T59" s="37">
        <f>SUMIFS(СВЦЭМ!$D$34:$D$777,СВЦЭМ!$A$34:$A$777,$A59,СВЦЭМ!$B$34:$B$777,T$47)+'СЕТ СН'!$G$11+СВЦЭМ!$D$10+'СЕТ СН'!$G$5-'СЕТ СН'!$G$21</f>
        <v>4438.7705877600001</v>
      </c>
      <c r="U59" s="37">
        <f>SUMIFS(СВЦЭМ!$D$34:$D$777,СВЦЭМ!$A$34:$A$777,$A59,СВЦЭМ!$B$34:$B$777,U$47)+'СЕТ СН'!$G$11+СВЦЭМ!$D$10+'СЕТ СН'!$G$5-'СЕТ СН'!$G$21</f>
        <v>4444.1487808500005</v>
      </c>
      <c r="V59" s="37">
        <f>SUMIFS(СВЦЭМ!$D$34:$D$777,СВЦЭМ!$A$34:$A$777,$A59,СВЦЭМ!$B$34:$B$777,V$47)+'СЕТ СН'!$G$11+СВЦЭМ!$D$10+'СЕТ СН'!$G$5-'СЕТ СН'!$G$21</f>
        <v>4449.7703335799997</v>
      </c>
      <c r="W59" s="37">
        <f>SUMIFS(СВЦЭМ!$D$34:$D$777,СВЦЭМ!$A$34:$A$777,$A59,СВЦЭМ!$B$34:$B$777,W$47)+'СЕТ СН'!$G$11+СВЦЭМ!$D$10+'СЕТ СН'!$G$5-'СЕТ СН'!$G$21</f>
        <v>4494.1425133299999</v>
      </c>
      <c r="X59" s="37">
        <f>SUMIFS(СВЦЭМ!$D$34:$D$777,СВЦЭМ!$A$34:$A$777,$A59,СВЦЭМ!$B$34:$B$777,X$47)+'СЕТ СН'!$G$11+СВЦЭМ!$D$10+'СЕТ СН'!$G$5-'СЕТ СН'!$G$21</f>
        <v>4566.9360321799995</v>
      </c>
      <c r="Y59" s="37">
        <f>SUMIFS(СВЦЭМ!$D$34:$D$777,СВЦЭМ!$A$34:$A$777,$A59,СВЦЭМ!$B$34:$B$777,Y$47)+'СЕТ СН'!$G$11+СВЦЭМ!$D$10+'СЕТ СН'!$G$5-'СЕТ СН'!$G$21</f>
        <v>4602.1656236700001</v>
      </c>
    </row>
    <row r="60" spans="1:25" ht="15.75" x14ac:dyDescent="0.2">
      <c r="A60" s="36">
        <f t="shared" si="1"/>
        <v>43082</v>
      </c>
      <c r="B60" s="37">
        <f>SUMIFS(СВЦЭМ!$D$34:$D$777,СВЦЭМ!$A$34:$A$777,$A60,СВЦЭМ!$B$34:$B$777,B$47)+'СЕТ СН'!$G$11+СВЦЭМ!$D$10+'СЕТ СН'!$G$5-'СЕТ СН'!$G$21</f>
        <v>4656.1755029100004</v>
      </c>
      <c r="C60" s="37">
        <f>SUMIFS(СВЦЭМ!$D$34:$D$777,СВЦЭМ!$A$34:$A$777,$A60,СВЦЭМ!$B$34:$B$777,C$47)+'СЕТ СН'!$G$11+СВЦЭМ!$D$10+'СЕТ СН'!$G$5-'СЕТ СН'!$G$21</f>
        <v>4718.0329030900002</v>
      </c>
      <c r="D60" s="37">
        <f>SUMIFS(СВЦЭМ!$D$34:$D$777,СВЦЭМ!$A$34:$A$777,$A60,СВЦЭМ!$B$34:$B$777,D$47)+'СЕТ СН'!$G$11+СВЦЭМ!$D$10+'СЕТ СН'!$G$5-'СЕТ СН'!$G$21</f>
        <v>4739.2963218000004</v>
      </c>
      <c r="E60" s="37">
        <f>SUMIFS(СВЦЭМ!$D$34:$D$777,СВЦЭМ!$A$34:$A$777,$A60,СВЦЭМ!$B$34:$B$777,E$47)+'СЕТ СН'!$G$11+СВЦЭМ!$D$10+'СЕТ СН'!$G$5-'СЕТ СН'!$G$21</f>
        <v>4743.1174641199996</v>
      </c>
      <c r="F60" s="37">
        <f>SUMIFS(СВЦЭМ!$D$34:$D$777,СВЦЭМ!$A$34:$A$777,$A60,СВЦЭМ!$B$34:$B$777,F$47)+'СЕТ СН'!$G$11+СВЦЭМ!$D$10+'СЕТ СН'!$G$5-'СЕТ СН'!$G$21</f>
        <v>4744.4767411900002</v>
      </c>
      <c r="G60" s="37">
        <f>SUMIFS(СВЦЭМ!$D$34:$D$777,СВЦЭМ!$A$34:$A$777,$A60,СВЦЭМ!$B$34:$B$777,G$47)+'СЕТ СН'!$G$11+СВЦЭМ!$D$10+'СЕТ СН'!$G$5-'СЕТ СН'!$G$21</f>
        <v>4737.9814511799996</v>
      </c>
      <c r="H60" s="37">
        <f>SUMIFS(СВЦЭМ!$D$34:$D$777,СВЦЭМ!$A$34:$A$777,$A60,СВЦЭМ!$B$34:$B$777,H$47)+'СЕТ СН'!$G$11+СВЦЭМ!$D$10+'СЕТ СН'!$G$5-'СЕТ СН'!$G$21</f>
        <v>4672.3326621799997</v>
      </c>
      <c r="I60" s="37">
        <f>SUMIFS(СВЦЭМ!$D$34:$D$777,СВЦЭМ!$A$34:$A$777,$A60,СВЦЭМ!$B$34:$B$777,I$47)+'СЕТ СН'!$G$11+СВЦЭМ!$D$10+'СЕТ СН'!$G$5-'СЕТ СН'!$G$21</f>
        <v>4587.1004527900004</v>
      </c>
      <c r="J60" s="37">
        <f>SUMIFS(СВЦЭМ!$D$34:$D$777,СВЦЭМ!$A$34:$A$777,$A60,СВЦЭМ!$B$34:$B$777,J$47)+'СЕТ СН'!$G$11+СВЦЭМ!$D$10+'СЕТ СН'!$G$5-'СЕТ СН'!$G$21</f>
        <v>4568.2663950999995</v>
      </c>
      <c r="K60" s="37">
        <f>SUMIFS(СВЦЭМ!$D$34:$D$777,СВЦЭМ!$A$34:$A$777,$A60,СВЦЭМ!$B$34:$B$777,K$47)+'СЕТ СН'!$G$11+СВЦЭМ!$D$10+'СЕТ СН'!$G$5-'СЕТ СН'!$G$21</f>
        <v>4506.4958680099999</v>
      </c>
      <c r="L60" s="37">
        <f>SUMIFS(СВЦЭМ!$D$34:$D$777,СВЦЭМ!$A$34:$A$777,$A60,СВЦЭМ!$B$34:$B$777,L$47)+'СЕТ СН'!$G$11+СВЦЭМ!$D$10+'СЕТ СН'!$G$5-'СЕТ СН'!$G$21</f>
        <v>4449.5162994800003</v>
      </c>
      <c r="M60" s="37">
        <f>SUMIFS(СВЦЭМ!$D$34:$D$777,СВЦЭМ!$A$34:$A$777,$A60,СВЦЭМ!$B$34:$B$777,M$47)+'СЕТ СН'!$G$11+СВЦЭМ!$D$10+'СЕТ СН'!$G$5-'СЕТ СН'!$G$21</f>
        <v>4424.6030281499998</v>
      </c>
      <c r="N60" s="37">
        <f>SUMIFS(СВЦЭМ!$D$34:$D$777,СВЦЭМ!$A$34:$A$777,$A60,СВЦЭМ!$B$34:$B$777,N$47)+'СЕТ СН'!$G$11+СВЦЭМ!$D$10+'СЕТ СН'!$G$5-'СЕТ СН'!$G$21</f>
        <v>4414.1650597999997</v>
      </c>
      <c r="O60" s="37">
        <f>SUMIFS(СВЦЭМ!$D$34:$D$777,СВЦЭМ!$A$34:$A$777,$A60,СВЦЭМ!$B$34:$B$777,O$47)+'СЕТ СН'!$G$11+СВЦЭМ!$D$10+'СЕТ СН'!$G$5-'СЕТ СН'!$G$21</f>
        <v>4412.7042782500002</v>
      </c>
      <c r="P60" s="37">
        <f>SUMIFS(СВЦЭМ!$D$34:$D$777,СВЦЭМ!$A$34:$A$777,$A60,СВЦЭМ!$B$34:$B$777,P$47)+'СЕТ СН'!$G$11+СВЦЭМ!$D$10+'СЕТ СН'!$G$5-'СЕТ СН'!$G$21</f>
        <v>4416.7007249899998</v>
      </c>
      <c r="Q60" s="37">
        <f>SUMIFS(СВЦЭМ!$D$34:$D$777,СВЦЭМ!$A$34:$A$777,$A60,СВЦЭМ!$B$34:$B$777,Q$47)+'СЕТ СН'!$G$11+СВЦЭМ!$D$10+'СЕТ СН'!$G$5-'СЕТ СН'!$G$21</f>
        <v>4419.4331247999999</v>
      </c>
      <c r="R60" s="37">
        <f>SUMIFS(СВЦЭМ!$D$34:$D$777,СВЦЭМ!$A$34:$A$777,$A60,СВЦЭМ!$B$34:$B$777,R$47)+'СЕТ СН'!$G$11+СВЦЭМ!$D$10+'СЕТ СН'!$G$5-'СЕТ СН'!$G$21</f>
        <v>4423.9101443</v>
      </c>
      <c r="S60" s="37">
        <f>SUMIFS(СВЦЭМ!$D$34:$D$777,СВЦЭМ!$A$34:$A$777,$A60,СВЦЭМ!$B$34:$B$777,S$47)+'СЕТ СН'!$G$11+СВЦЭМ!$D$10+'СЕТ СН'!$G$5-'СЕТ СН'!$G$21</f>
        <v>4423.8725325699997</v>
      </c>
      <c r="T60" s="37">
        <f>SUMIFS(СВЦЭМ!$D$34:$D$777,СВЦЭМ!$A$34:$A$777,$A60,СВЦЭМ!$B$34:$B$777,T$47)+'СЕТ СН'!$G$11+СВЦЭМ!$D$10+'СЕТ СН'!$G$5-'СЕТ СН'!$G$21</f>
        <v>4443.0705644999998</v>
      </c>
      <c r="U60" s="37">
        <f>SUMIFS(СВЦЭМ!$D$34:$D$777,СВЦЭМ!$A$34:$A$777,$A60,СВЦЭМ!$B$34:$B$777,U$47)+'СЕТ СН'!$G$11+СВЦЭМ!$D$10+'СЕТ СН'!$G$5-'СЕТ СН'!$G$21</f>
        <v>4445.8177401000003</v>
      </c>
      <c r="V60" s="37">
        <f>SUMIFS(СВЦЭМ!$D$34:$D$777,СВЦЭМ!$A$34:$A$777,$A60,СВЦЭМ!$B$34:$B$777,V$47)+'СЕТ СН'!$G$11+СВЦЭМ!$D$10+'СЕТ СН'!$G$5-'СЕТ СН'!$G$21</f>
        <v>4440.3808056500002</v>
      </c>
      <c r="W60" s="37">
        <f>SUMIFS(СВЦЭМ!$D$34:$D$777,СВЦЭМ!$A$34:$A$777,$A60,СВЦЭМ!$B$34:$B$777,W$47)+'СЕТ СН'!$G$11+СВЦЭМ!$D$10+'СЕТ СН'!$G$5-'СЕТ СН'!$G$21</f>
        <v>4467.5458021699997</v>
      </c>
      <c r="X60" s="37">
        <f>SUMIFS(СВЦЭМ!$D$34:$D$777,СВЦЭМ!$A$34:$A$777,$A60,СВЦЭМ!$B$34:$B$777,X$47)+'СЕТ СН'!$G$11+СВЦЭМ!$D$10+'СЕТ СН'!$G$5-'СЕТ СН'!$G$21</f>
        <v>4525.8589995700004</v>
      </c>
      <c r="Y60" s="37">
        <f>SUMIFS(СВЦЭМ!$D$34:$D$777,СВЦЭМ!$A$34:$A$777,$A60,СВЦЭМ!$B$34:$B$777,Y$47)+'СЕТ СН'!$G$11+СВЦЭМ!$D$10+'СЕТ СН'!$G$5-'СЕТ СН'!$G$21</f>
        <v>4535.8949419500004</v>
      </c>
    </row>
    <row r="61" spans="1:25" ht="15.75" x14ac:dyDescent="0.2">
      <c r="A61" s="36">
        <f t="shared" si="1"/>
        <v>43083</v>
      </c>
      <c r="B61" s="37">
        <f>SUMIFS(СВЦЭМ!$D$34:$D$777,СВЦЭМ!$A$34:$A$777,$A61,СВЦЭМ!$B$34:$B$777,B$47)+'СЕТ СН'!$G$11+СВЦЭМ!$D$10+'СЕТ СН'!$G$5-'СЕТ СН'!$G$21</f>
        <v>4537.5905215399998</v>
      </c>
      <c r="C61" s="37">
        <f>SUMIFS(СВЦЭМ!$D$34:$D$777,СВЦЭМ!$A$34:$A$777,$A61,СВЦЭМ!$B$34:$B$777,C$47)+'СЕТ СН'!$G$11+СВЦЭМ!$D$10+'СЕТ СН'!$G$5-'СЕТ СН'!$G$21</f>
        <v>4572.0137523100002</v>
      </c>
      <c r="D61" s="37">
        <f>SUMIFS(СВЦЭМ!$D$34:$D$777,СВЦЭМ!$A$34:$A$777,$A61,СВЦЭМ!$B$34:$B$777,D$47)+'СЕТ СН'!$G$11+СВЦЭМ!$D$10+'СЕТ СН'!$G$5-'СЕТ СН'!$G$21</f>
        <v>4649.8727765399999</v>
      </c>
      <c r="E61" s="37">
        <f>SUMIFS(СВЦЭМ!$D$34:$D$777,СВЦЭМ!$A$34:$A$777,$A61,СВЦЭМ!$B$34:$B$777,E$47)+'СЕТ СН'!$G$11+СВЦЭМ!$D$10+'СЕТ СН'!$G$5-'СЕТ СН'!$G$21</f>
        <v>4740.4879897700002</v>
      </c>
      <c r="F61" s="37">
        <f>SUMIFS(СВЦЭМ!$D$34:$D$777,СВЦЭМ!$A$34:$A$777,$A61,СВЦЭМ!$B$34:$B$777,F$47)+'СЕТ СН'!$G$11+СВЦЭМ!$D$10+'СЕТ СН'!$G$5-'СЕТ СН'!$G$21</f>
        <v>4742.0761783600001</v>
      </c>
      <c r="G61" s="37">
        <f>SUMIFS(СВЦЭМ!$D$34:$D$777,СВЦЭМ!$A$34:$A$777,$A61,СВЦЭМ!$B$34:$B$777,G$47)+'СЕТ СН'!$G$11+СВЦЭМ!$D$10+'СЕТ СН'!$G$5-'СЕТ СН'!$G$21</f>
        <v>4746.98822853</v>
      </c>
      <c r="H61" s="37">
        <f>SUMIFS(СВЦЭМ!$D$34:$D$777,СВЦЭМ!$A$34:$A$777,$A61,СВЦЭМ!$B$34:$B$777,H$47)+'СЕТ СН'!$G$11+СВЦЭМ!$D$10+'СЕТ СН'!$G$5-'СЕТ СН'!$G$21</f>
        <v>4703.95791947</v>
      </c>
      <c r="I61" s="37">
        <f>SUMIFS(СВЦЭМ!$D$34:$D$777,СВЦЭМ!$A$34:$A$777,$A61,СВЦЭМ!$B$34:$B$777,I$47)+'СЕТ СН'!$G$11+СВЦЭМ!$D$10+'СЕТ СН'!$G$5-'СЕТ СН'!$G$21</f>
        <v>4617.8065264400002</v>
      </c>
      <c r="J61" s="37">
        <f>SUMIFS(СВЦЭМ!$D$34:$D$777,СВЦЭМ!$A$34:$A$777,$A61,СВЦЭМ!$B$34:$B$777,J$47)+'СЕТ СН'!$G$11+СВЦЭМ!$D$10+'СЕТ СН'!$G$5-'СЕТ СН'!$G$21</f>
        <v>4554.5803877899998</v>
      </c>
      <c r="K61" s="37">
        <f>SUMIFS(СВЦЭМ!$D$34:$D$777,СВЦЭМ!$A$34:$A$777,$A61,СВЦЭМ!$B$34:$B$777,K$47)+'СЕТ СН'!$G$11+СВЦЭМ!$D$10+'СЕТ СН'!$G$5-'СЕТ СН'!$G$21</f>
        <v>4501.7741340000002</v>
      </c>
      <c r="L61" s="37">
        <f>SUMIFS(СВЦЭМ!$D$34:$D$777,СВЦЭМ!$A$34:$A$777,$A61,СВЦЭМ!$B$34:$B$777,L$47)+'СЕТ СН'!$G$11+СВЦЭМ!$D$10+'СЕТ СН'!$G$5-'СЕТ СН'!$G$21</f>
        <v>4430.6461072800003</v>
      </c>
      <c r="M61" s="37">
        <f>SUMIFS(СВЦЭМ!$D$34:$D$777,СВЦЭМ!$A$34:$A$777,$A61,СВЦЭМ!$B$34:$B$777,M$47)+'СЕТ СН'!$G$11+СВЦЭМ!$D$10+'СЕТ СН'!$G$5-'СЕТ СН'!$G$21</f>
        <v>4415.8359666599999</v>
      </c>
      <c r="N61" s="37">
        <f>SUMIFS(СВЦЭМ!$D$34:$D$777,СВЦЭМ!$A$34:$A$777,$A61,СВЦЭМ!$B$34:$B$777,N$47)+'СЕТ СН'!$G$11+СВЦЭМ!$D$10+'СЕТ СН'!$G$5-'СЕТ СН'!$G$21</f>
        <v>4425.8392342500001</v>
      </c>
      <c r="O61" s="37">
        <f>SUMIFS(СВЦЭМ!$D$34:$D$777,СВЦЭМ!$A$34:$A$777,$A61,СВЦЭМ!$B$34:$B$777,O$47)+'СЕТ СН'!$G$11+СВЦЭМ!$D$10+'СЕТ СН'!$G$5-'СЕТ СН'!$G$21</f>
        <v>4421.7718818499998</v>
      </c>
      <c r="P61" s="37">
        <f>SUMIFS(СВЦЭМ!$D$34:$D$777,СВЦЭМ!$A$34:$A$777,$A61,СВЦЭМ!$B$34:$B$777,P$47)+'СЕТ СН'!$G$11+СВЦЭМ!$D$10+'СЕТ СН'!$G$5-'СЕТ СН'!$G$21</f>
        <v>4453.2021819000001</v>
      </c>
      <c r="Q61" s="37">
        <f>SUMIFS(СВЦЭМ!$D$34:$D$777,СВЦЭМ!$A$34:$A$777,$A61,СВЦЭМ!$B$34:$B$777,Q$47)+'СЕТ СН'!$G$11+СВЦЭМ!$D$10+'СЕТ СН'!$G$5-'СЕТ СН'!$G$21</f>
        <v>4454.7141986400002</v>
      </c>
      <c r="R61" s="37">
        <f>SUMIFS(СВЦЭМ!$D$34:$D$777,СВЦЭМ!$A$34:$A$777,$A61,СВЦЭМ!$B$34:$B$777,R$47)+'СЕТ СН'!$G$11+СВЦЭМ!$D$10+'СЕТ СН'!$G$5-'СЕТ СН'!$G$21</f>
        <v>4451.8279046799998</v>
      </c>
      <c r="S61" s="37">
        <f>SUMIFS(СВЦЭМ!$D$34:$D$777,СВЦЭМ!$A$34:$A$777,$A61,СВЦЭМ!$B$34:$B$777,S$47)+'СЕТ СН'!$G$11+СВЦЭМ!$D$10+'СЕТ СН'!$G$5-'СЕТ СН'!$G$21</f>
        <v>4424.4952853699997</v>
      </c>
      <c r="T61" s="37">
        <f>SUMIFS(СВЦЭМ!$D$34:$D$777,СВЦЭМ!$A$34:$A$777,$A61,СВЦЭМ!$B$34:$B$777,T$47)+'СЕТ СН'!$G$11+СВЦЭМ!$D$10+'СЕТ СН'!$G$5-'СЕТ СН'!$G$21</f>
        <v>4403.1077203200002</v>
      </c>
      <c r="U61" s="37">
        <f>SUMIFS(СВЦЭМ!$D$34:$D$777,СВЦЭМ!$A$34:$A$777,$A61,СВЦЭМ!$B$34:$B$777,U$47)+'СЕТ СН'!$G$11+СВЦЭМ!$D$10+'СЕТ СН'!$G$5-'СЕТ СН'!$G$21</f>
        <v>4408.9911336099995</v>
      </c>
      <c r="V61" s="37">
        <f>SUMIFS(СВЦЭМ!$D$34:$D$777,СВЦЭМ!$A$34:$A$777,$A61,СВЦЭМ!$B$34:$B$777,V$47)+'СЕТ СН'!$G$11+СВЦЭМ!$D$10+'СЕТ СН'!$G$5-'СЕТ СН'!$G$21</f>
        <v>4424.6545047399995</v>
      </c>
      <c r="W61" s="37">
        <f>SUMIFS(СВЦЭМ!$D$34:$D$777,СВЦЭМ!$A$34:$A$777,$A61,СВЦЭМ!$B$34:$B$777,W$47)+'СЕТ СН'!$G$11+СВЦЭМ!$D$10+'СЕТ СН'!$G$5-'СЕТ СН'!$G$21</f>
        <v>4477.1788793800006</v>
      </c>
      <c r="X61" s="37">
        <f>SUMIFS(СВЦЭМ!$D$34:$D$777,СВЦЭМ!$A$34:$A$777,$A61,СВЦЭМ!$B$34:$B$777,X$47)+'СЕТ СН'!$G$11+СВЦЭМ!$D$10+'СЕТ СН'!$G$5-'СЕТ СН'!$G$21</f>
        <v>4540.2015304199995</v>
      </c>
      <c r="Y61" s="37">
        <f>SUMIFS(СВЦЭМ!$D$34:$D$777,СВЦЭМ!$A$34:$A$777,$A61,СВЦЭМ!$B$34:$B$777,Y$47)+'СЕТ СН'!$G$11+СВЦЭМ!$D$10+'СЕТ СН'!$G$5-'СЕТ СН'!$G$21</f>
        <v>4617.9236762999999</v>
      </c>
    </row>
    <row r="62" spans="1:25" ht="15.75" x14ac:dyDescent="0.2">
      <c r="A62" s="36">
        <f t="shared" si="1"/>
        <v>43084</v>
      </c>
      <c r="B62" s="37">
        <f>SUMIFS(СВЦЭМ!$D$34:$D$777,СВЦЭМ!$A$34:$A$777,$A62,СВЦЭМ!$B$34:$B$777,B$47)+'СЕТ СН'!$G$11+СВЦЭМ!$D$10+'СЕТ СН'!$G$5-'СЕТ СН'!$G$21</f>
        <v>4641.62163255</v>
      </c>
      <c r="C62" s="37">
        <f>SUMIFS(СВЦЭМ!$D$34:$D$777,СВЦЭМ!$A$34:$A$777,$A62,СВЦЭМ!$B$34:$B$777,C$47)+'СЕТ СН'!$G$11+СВЦЭМ!$D$10+'СЕТ СН'!$G$5-'СЕТ СН'!$G$21</f>
        <v>4625.0399725699999</v>
      </c>
      <c r="D62" s="37">
        <f>SUMIFS(СВЦЭМ!$D$34:$D$777,СВЦЭМ!$A$34:$A$777,$A62,СВЦЭМ!$B$34:$B$777,D$47)+'СЕТ СН'!$G$11+СВЦЭМ!$D$10+'СЕТ СН'!$G$5-'СЕТ СН'!$G$21</f>
        <v>4592.4847930599999</v>
      </c>
      <c r="E62" s="37">
        <f>SUMIFS(СВЦЭМ!$D$34:$D$777,СВЦЭМ!$A$34:$A$777,$A62,СВЦЭМ!$B$34:$B$777,E$47)+'СЕТ СН'!$G$11+СВЦЭМ!$D$10+'СЕТ СН'!$G$5-'СЕТ СН'!$G$21</f>
        <v>4607.8869504900003</v>
      </c>
      <c r="F62" s="37">
        <f>SUMIFS(СВЦЭМ!$D$34:$D$777,СВЦЭМ!$A$34:$A$777,$A62,СВЦЭМ!$B$34:$B$777,F$47)+'СЕТ СН'!$G$11+СВЦЭМ!$D$10+'СЕТ СН'!$G$5-'СЕТ СН'!$G$21</f>
        <v>4694.0726249500003</v>
      </c>
      <c r="G62" s="37">
        <f>SUMIFS(СВЦЭМ!$D$34:$D$777,СВЦЭМ!$A$34:$A$777,$A62,СВЦЭМ!$B$34:$B$777,G$47)+'СЕТ СН'!$G$11+СВЦЭМ!$D$10+'СЕТ СН'!$G$5-'СЕТ СН'!$G$21</f>
        <v>4721.9177352900006</v>
      </c>
      <c r="H62" s="37">
        <f>SUMIFS(СВЦЭМ!$D$34:$D$777,СВЦЭМ!$A$34:$A$777,$A62,СВЦЭМ!$B$34:$B$777,H$47)+'СЕТ СН'!$G$11+СВЦЭМ!$D$10+'СЕТ СН'!$G$5-'СЕТ СН'!$G$21</f>
        <v>4669.2134127400004</v>
      </c>
      <c r="I62" s="37">
        <f>SUMIFS(СВЦЭМ!$D$34:$D$777,СВЦЭМ!$A$34:$A$777,$A62,СВЦЭМ!$B$34:$B$777,I$47)+'СЕТ СН'!$G$11+СВЦЭМ!$D$10+'СЕТ СН'!$G$5-'СЕТ СН'!$G$21</f>
        <v>4588.0324922999998</v>
      </c>
      <c r="J62" s="37">
        <f>SUMIFS(СВЦЭМ!$D$34:$D$777,СВЦЭМ!$A$34:$A$777,$A62,СВЦЭМ!$B$34:$B$777,J$47)+'СЕТ СН'!$G$11+СВЦЭМ!$D$10+'СЕТ СН'!$G$5-'СЕТ СН'!$G$21</f>
        <v>4547.9293792400003</v>
      </c>
      <c r="K62" s="37">
        <f>SUMIFS(СВЦЭМ!$D$34:$D$777,СВЦЭМ!$A$34:$A$777,$A62,СВЦЭМ!$B$34:$B$777,K$47)+'СЕТ СН'!$G$11+СВЦЭМ!$D$10+'СЕТ СН'!$G$5-'СЕТ СН'!$G$21</f>
        <v>4493.69920198</v>
      </c>
      <c r="L62" s="37">
        <f>SUMIFS(СВЦЭМ!$D$34:$D$777,СВЦЭМ!$A$34:$A$777,$A62,СВЦЭМ!$B$34:$B$777,L$47)+'СЕТ СН'!$G$11+СВЦЭМ!$D$10+'СЕТ СН'!$G$5-'СЕТ СН'!$G$21</f>
        <v>4431.0299202000006</v>
      </c>
      <c r="M62" s="37">
        <f>SUMIFS(СВЦЭМ!$D$34:$D$777,СВЦЭМ!$A$34:$A$777,$A62,СВЦЭМ!$B$34:$B$777,M$47)+'СЕТ СН'!$G$11+СВЦЭМ!$D$10+'СЕТ СН'!$G$5-'СЕТ СН'!$G$21</f>
        <v>4410.1825505500001</v>
      </c>
      <c r="N62" s="37">
        <f>SUMIFS(СВЦЭМ!$D$34:$D$777,СВЦЭМ!$A$34:$A$777,$A62,СВЦЭМ!$B$34:$B$777,N$47)+'СЕТ СН'!$G$11+СВЦЭМ!$D$10+'СЕТ СН'!$G$5-'СЕТ СН'!$G$21</f>
        <v>4415.5257629200005</v>
      </c>
      <c r="O62" s="37">
        <f>SUMIFS(СВЦЭМ!$D$34:$D$777,СВЦЭМ!$A$34:$A$777,$A62,СВЦЭМ!$B$34:$B$777,O$47)+'СЕТ СН'!$G$11+СВЦЭМ!$D$10+'СЕТ СН'!$G$5-'СЕТ СН'!$G$21</f>
        <v>4432.2749320799994</v>
      </c>
      <c r="P62" s="37">
        <f>SUMIFS(СВЦЭМ!$D$34:$D$777,СВЦЭМ!$A$34:$A$777,$A62,СВЦЭМ!$B$34:$B$777,P$47)+'СЕТ СН'!$G$11+СВЦЭМ!$D$10+'СЕТ СН'!$G$5-'СЕТ СН'!$G$21</f>
        <v>4457.6418372500002</v>
      </c>
      <c r="Q62" s="37">
        <f>SUMIFS(СВЦЭМ!$D$34:$D$777,СВЦЭМ!$A$34:$A$777,$A62,СВЦЭМ!$B$34:$B$777,Q$47)+'СЕТ СН'!$G$11+СВЦЭМ!$D$10+'СЕТ СН'!$G$5-'СЕТ СН'!$G$21</f>
        <v>4462.0370872200001</v>
      </c>
      <c r="R62" s="37">
        <f>SUMIFS(СВЦЭМ!$D$34:$D$777,СВЦЭМ!$A$34:$A$777,$A62,СВЦЭМ!$B$34:$B$777,R$47)+'СЕТ СН'!$G$11+СВЦЭМ!$D$10+'СЕТ СН'!$G$5-'СЕТ СН'!$G$21</f>
        <v>4463.4197177799997</v>
      </c>
      <c r="S62" s="37">
        <f>SUMIFS(СВЦЭМ!$D$34:$D$777,СВЦЭМ!$A$34:$A$777,$A62,СВЦЭМ!$B$34:$B$777,S$47)+'СЕТ СН'!$G$11+СВЦЭМ!$D$10+'СЕТ СН'!$G$5-'СЕТ СН'!$G$21</f>
        <v>4437.86488646</v>
      </c>
      <c r="T62" s="37">
        <f>SUMIFS(СВЦЭМ!$D$34:$D$777,СВЦЭМ!$A$34:$A$777,$A62,СВЦЭМ!$B$34:$B$777,T$47)+'СЕТ СН'!$G$11+СВЦЭМ!$D$10+'СЕТ СН'!$G$5-'СЕТ СН'!$G$21</f>
        <v>4407.4127133500006</v>
      </c>
      <c r="U62" s="37">
        <f>SUMIFS(СВЦЭМ!$D$34:$D$777,СВЦЭМ!$A$34:$A$777,$A62,СВЦЭМ!$B$34:$B$777,U$47)+'СЕТ СН'!$G$11+СВЦЭМ!$D$10+'СЕТ СН'!$G$5-'СЕТ СН'!$G$21</f>
        <v>4412.2505149400004</v>
      </c>
      <c r="V62" s="37">
        <f>SUMIFS(СВЦЭМ!$D$34:$D$777,СВЦЭМ!$A$34:$A$777,$A62,СВЦЭМ!$B$34:$B$777,V$47)+'СЕТ СН'!$G$11+СВЦЭМ!$D$10+'СЕТ СН'!$G$5-'СЕТ СН'!$G$21</f>
        <v>4429.5283207900002</v>
      </c>
      <c r="W62" s="37">
        <f>SUMIFS(СВЦЭМ!$D$34:$D$777,СВЦЭМ!$A$34:$A$777,$A62,СВЦЭМ!$B$34:$B$777,W$47)+'СЕТ СН'!$G$11+СВЦЭМ!$D$10+'СЕТ СН'!$G$5-'СЕТ СН'!$G$21</f>
        <v>4482.9818771800001</v>
      </c>
      <c r="X62" s="37">
        <f>SUMIFS(СВЦЭМ!$D$34:$D$777,СВЦЭМ!$A$34:$A$777,$A62,СВЦЭМ!$B$34:$B$777,X$47)+'СЕТ СН'!$G$11+СВЦЭМ!$D$10+'СЕТ СН'!$G$5-'СЕТ СН'!$G$21</f>
        <v>4540.1055483199998</v>
      </c>
      <c r="Y62" s="37">
        <f>SUMIFS(СВЦЭМ!$D$34:$D$777,СВЦЭМ!$A$34:$A$777,$A62,СВЦЭМ!$B$34:$B$777,Y$47)+'СЕТ СН'!$G$11+СВЦЭМ!$D$10+'СЕТ СН'!$G$5-'СЕТ СН'!$G$21</f>
        <v>4618.9725739099995</v>
      </c>
    </row>
    <row r="63" spans="1:25" ht="15.75" x14ac:dyDescent="0.2">
      <c r="A63" s="36">
        <f t="shared" si="1"/>
        <v>43085</v>
      </c>
      <c r="B63" s="37">
        <f>SUMIFS(СВЦЭМ!$D$34:$D$777,СВЦЭМ!$A$34:$A$777,$A63,СВЦЭМ!$B$34:$B$777,B$47)+'СЕТ СН'!$G$11+СВЦЭМ!$D$10+'СЕТ СН'!$G$5-'СЕТ СН'!$G$21</f>
        <v>4646.6681359200002</v>
      </c>
      <c r="C63" s="37">
        <f>SUMIFS(СВЦЭМ!$D$34:$D$777,СВЦЭМ!$A$34:$A$777,$A63,СВЦЭМ!$B$34:$B$777,C$47)+'СЕТ СН'!$G$11+СВЦЭМ!$D$10+'СЕТ СН'!$G$5-'СЕТ СН'!$G$21</f>
        <v>4637.1436988599999</v>
      </c>
      <c r="D63" s="37">
        <f>SUMIFS(СВЦЭМ!$D$34:$D$777,СВЦЭМ!$A$34:$A$777,$A63,СВЦЭМ!$B$34:$B$777,D$47)+'СЕТ СН'!$G$11+СВЦЭМ!$D$10+'СЕТ СН'!$G$5-'СЕТ СН'!$G$21</f>
        <v>4619.0854933099999</v>
      </c>
      <c r="E63" s="37">
        <f>SUMIFS(СВЦЭМ!$D$34:$D$777,СВЦЭМ!$A$34:$A$777,$A63,СВЦЭМ!$B$34:$B$777,E$47)+'СЕТ СН'!$G$11+СВЦЭМ!$D$10+'СЕТ СН'!$G$5-'СЕТ СН'!$G$21</f>
        <v>4619.3638895900003</v>
      </c>
      <c r="F63" s="37">
        <f>SUMIFS(СВЦЭМ!$D$34:$D$777,СВЦЭМ!$A$34:$A$777,$A63,СВЦЭМ!$B$34:$B$777,F$47)+'СЕТ СН'!$G$11+СВЦЭМ!$D$10+'СЕТ СН'!$G$5-'СЕТ СН'!$G$21</f>
        <v>4618.7066691500004</v>
      </c>
      <c r="G63" s="37">
        <f>SUMIFS(СВЦЭМ!$D$34:$D$777,СВЦЭМ!$A$34:$A$777,$A63,СВЦЭМ!$B$34:$B$777,G$47)+'СЕТ СН'!$G$11+СВЦЭМ!$D$10+'СЕТ СН'!$G$5-'СЕТ СН'!$G$21</f>
        <v>4623.7256891400002</v>
      </c>
      <c r="H63" s="37">
        <f>SUMIFS(СВЦЭМ!$D$34:$D$777,СВЦЭМ!$A$34:$A$777,$A63,СВЦЭМ!$B$34:$B$777,H$47)+'СЕТ СН'!$G$11+СВЦЭМ!$D$10+'СЕТ СН'!$G$5-'СЕТ СН'!$G$21</f>
        <v>4612.0936932100003</v>
      </c>
      <c r="I63" s="37">
        <f>SUMIFS(СВЦЭМ!$D$34:$D$777,СВЦЭМ!$A$34:$A$777,$A63,СВЦЭМ!$B$34:$B$777,I$47)+'СЕТ СН'!$G$11+СВЦЭМ!$D$10+'СЕТ СН'!$G$5-'СЕТ СН'!$G$21</f>
        <v>4563.9667817299996</v>
      </c>
      <c r="J63" s="37">
        <f>SUMIFS(СВЦЭМ!$D$34:$D$777,СВЦЭМ!$A$34:$A$777,$A63,СВЦЭМ!$B$34:$B$777,J$47)+'СЕТ СН'!$G$11+СВЦЭМ!$D$10+'СЕТ СН'!$G$5-'СЕТ СН'!$G$21</f>
        <v>4550.42937446</v>
      </c>
      <c r="K63" s="37">
        <f>SUMIFS(СВЦЭМ!$D$34:$D$777,СВЦЭМ!$A$34:$A$777,$A63,СВЦЭМ!$B$34:$B$777,K$47)+'СЕТ СН'!$G$11+СВЦЭМ!$D$10+'СЕТ СН'!$G$5-'СЕТ СН'!$G$21</f>
        <v>4498.02090202</v>
      </c>
      <c r="L63" s="37">
        <f>SUMIFS(СВЦЭМ!$D$34:$D$777,СВЦЭМ!$A$34:$A$777,$A63,СВЦЭМ!$B$34:$B$777,L$47)+'СЕТ СН'!$G$11+СВЦЭМ!$D$10+'СЕТ СН'!$G$5-'СЕТ СН'!$G$21</f>
        <v>4434.4321529299996</v>
      </c>
      <c r="M63" s="37">
        <f>SUMIFS(СВЦЭМ!$D$34:$D$777,СВЦЭМ!$A$34:$A$777,$A63,СВЦЭМ!$B$34:$B$777,M$47)+'СЕТ СН'!$G$11+СВЦЭМ!$D$10+'СЕТ СН'!$G$5-'СЕТ СН'!$G$21</f>
        <v>4419.0472067499995</v>
      </c>
      <c r="N63" s="37">
        <f>SUMIFS(СВЦЭМ!$D$34:$D$777,СВЦЭМ!$A$34:$A$777,$A63,СВЦЭМ!$B$34:$B$777,N$47)+'СЕТ СН'!$G$11+СВЦЭМ!$D$10+'СЕТ СН'!$G$5-'СЕТ СН'!$G$21</f>
        <v>4430.8459978299998</v>
      </c>
      <c r="O63" s="37">
        <f>SUMIFS(СВЦЭМ!$D$34:$D$777,СВЦЭМ!$A$34:$A$777,$A63,СВЦЭМ!$B$34:$B$777,O$47)+'СЕТ СН'!$G$11+СВЦЭМ!$D$10+'СЕТ СН'!$G$5-'СЕТ СН'!$G$21</f>
        <v>4449.3435492799999</v>
      </c>
      <c r="P63" s="37">
        <f>SUMIFS(СВЦЭМ!$D$34:$D$777,СВЦЭМ!$A$34:$A$777,$A63,СВЦЭМ!$B$34:$B$777,P$47)+'СЕТ СН'!$G$11+СВЦЭМ!$D$10+'СЕТ СН'!$G$5-'СЕТ СН'!$G$21</f>
        <v>4460.8945206799999</v>
      </c>
      <c r="Q63" s="37">
        <f>SUMIFS(СВЦЭМ!$D$34:$D$777,СВЦЭМ!$A$34:$A$777,$A63,СВЦЭМ!$B$34:$B$777,Q$47)+'СЕТ СН'!$G$11+СВЦЭМ!$D$10+'СЕТ СН'!$G$5-'СЕТ СН'!$G$21</f>
        <v>4464.0284745899999</v>
      </c>
      <c r="R63" s="37">
        <f>SUMIFS(СВЦЭМ!$D$34:$D$777,СВЦЭМ!$A$34:$A$777,$A63,СВЦЭМ!$B$34:$B$777,R$47)+'СЕТ СН'!$G$11+СВЦЭМ!$D$10+'СЕТ СН'!$G$5-'СЕТ СН'!$G$21</f>
        <v>4460.8241598499999</v>
      </c>
      <c r="S63" s="37">
        <f>SUMIFS(СВЦЭМ!$D$34:$D$777,СВЦЭМ!$A$34:$A$777,$A63,СВЦЭМ!$B$34:$B$777,S$47)+'СЕТ СН'!$G$11+СВЦЭМ!$D$10+'СЕТ СН'!$G$5-'СЕТ СН'!$G$21</f>
        <v>4435.8898349700003</v>
      </c>
      <c r="T63" s="37">
        <f>SUMIFS(СВЦЭМ!$D$34:$D$777,СВЦЭМ!$A$34:$A$777,$A63,СВЦЭМ!$B$34:$B$777,T$47)+'СЕТ СН'!$G$11+СВЦЭМ!$D$10+'СЕТ СН'!$G$5-'СЕТ СН'!$G$21</f>
        <v>4410.49990669</v>
      </c>
      <c r="U63" s="37">
        <f>SUMIFS(СВЦЭМ!$D$34:$D$777,СВЦЭМ!$A$34:$A$777,$A63,СВЦЭМ!$B$34:$B$777,U$47)+'СЕТ СН'!$G$11+СВЦЭМ!$D$10+'СЕТ СН'!$G$5-'СЕТ СН'!$G$21</f>
        <v>4430.0786037100006</v>
      </c>
      <c r="V63" s="37">
        <f>SUMIFS(СВЦЭМ!$D$34:$D$777,СВЦЭМ!$A$34:$A$777,$A63,СВЦЭМ!$B$34:$B$777,V$47)+'СЕТ СН'!$G$11+СВЦЭМ!$D$10+'СЕТ СН'!$G$5-'СЕТ СН'!$G$21</f>
        <v>4448.4052310799998</v>
      </c>
      <c r="W63" s="37">
        <f>SUMIFS(СВЦЭМ!$D$34:$D$777,СВЦЭМ!$A$34:$A$777,$A63,СВЦЭМ!$B$34:$B$777,W$47)+'СЕТ СН'!$G$11+СВЦЭМ!$D$10+'СЕТ СН'!$G$5-'СЕТ СН'!$G$21</f>
        <v>4474.9912012700006</v>
      </c>
      <c r="X63" s="37">
        <f>SUMIFS(СВЦЭМ!$D$34:$D$777,СВЦЭМ!$A$34:$A$777,$A63,СВЦЭМ!$B$34:$B$777,X$47)+'СЕТ СН'!$G$11+СВЦЭМ!$D$10+'СЕТ СН'!$G$5-'СЕТ СН'!$G$21</f>
        <v>4537.6893215300006</v>
      </c>
      <c r="Y63" s="37">
        <f>SUMIFS(СВЦЭМ!$D$34:$D$777,СВЦЭМ!$A$34:$A$777,$A63,СВЦЭМ!$B$34:$B$777,Y$47)+'СЕТ СН'!$G$11+СВЦЭМ!$D$10+'СЕТ СН'!$G$5-'СЕТ СН'!$G$21</f>
        <v>4614.3552763200005</v>
      </c>
    </row>
    <row r="64" spans="1:25" ht="15.75" x14ac:dyDescent="0.2">
      <c r="A64" s="36">
        <f t="shared" si="1"/>
        <v>43086</v>
      </c>
      <c r="B64" s="37">
        <f>SUMIFS(СВЦЭМ!$D$34:$D$777,СВЦЭМ!$A$34:$A$777,$A64,СВЦЭМ!$B$34:$B$777,B$47)+'СЕТ СН'!$G$11+СВЦЭМ!$D$10+'СЕТ СН'!$G$5-'СЕТ СН'!$G$21</f>
        <v>4644.2781337400002</v>
      </c>
      <c r="C64" s="37">
        <f>SUMIFS(СВЦЭМ!$D$34:$D$777,СВЦЭМ!$A$34:$A$777,$A64,СВЦЭМ!$B$34:$B$777,C$47)+'СЕТ СН'!$G$11+СВЦЭМ!$D$10+'СЕТ СН'!$G$5-'СЕТ СН'!$G$21</f>
        <v>4628.4763415699999</v>
      </c>
      <c r="D64" s="37">
        <f>SUMIFS(СВЦЭМ!$D$34:$D$777,СВЦЭМ!$A$34:$A$777,$A64,СВЦЭМ!$B$34:$B$777,D$47)+'СЕТ СН'!$G$11+СВЦЭМ!$D$10+'СЕТ СН'!$G$5-'СЕТ СН'!$G$21</f>
        <v>4616.1448167999997</v>
      </c>
      <c r="E64" s="37">
        <f>SUMIFS(СВЦЭМ!$D$34:$D$777,СВЦЭМ!$A$34:$A$777,$A64,СВЦЭМ!$B$34:$B$777,E$47)+'СЕТ СН'!$G$11+СВЦЭМ!$D$10+'СЕТ СН'!$G$5-'СЕТ СН'!$G$21</f>
        <v>4614.1995471600003</v>
      </c>
      <c r="F64" s="37">
        <f>SUMIFS(СВЦЭМ!$D$34:$D$777,СВЦЭМ!$A$34:$A$777,$A64,СВЦЭМ!$B$34:$B$777,F$47)+'СЕТ СН'!$G$11+СВЦЭМ!$D$10+'СЕТ СН'!$G$5-'СЕТ СН'!$G$21</f>
        <v>4613.3934729000002</v>
      </c>
      <c r="G64" s="37">
        <f>SUMIFS(СВЦЭМ!$D$34:$D$777,СВЦЭМ!$A$34:$A$777,$A64,СВЦЭМ!$B$34:$B$777,G$47)+'СЕТ СН'!$G$11+СВЦЭМ!$D$10+'СЕТ СН'!$G$5-'СЕТ СН'!$G$21</f>
        <v>4617.6590254900002</v>
      </c>
      <c r="H64" s="37">
        <f>SUMIFS(СВЦЭМ!$D$34:$D$777,СВЦЭМ!$A$34:$A$777,$A64,СВЦЭМ!$B$34:$B$777,H$47)+'СЕТ СН'!$G$11+СВЦЭМ!$D$10+'СЕТ СН'!$G$5-'СЕТ СН'!$G$21</f>
        <v>4625.8412612800003</v>
      </c>
      <c r="I64" s="37">
        <f>SUMIFS(СВЦЭМ!$D$34:$D$777,СВЦЭМ!$A$34:$A$777,$A64,СВЦЭМ!$B$34:$B$777,I$47)+'СЕТ СН'!$G$11+СВЦЭМ!$D$10+'СЕТ СН'!$G$5-'СЕТ СН'!$G$21</f>
        <v>4639.1479418700001</v>
      </c>
      <c r="J64" s="37">
        <f>SUMIFS(СВЦЭМ!$D$34:$D$777,СВЦЭМ!$A$34:$A$777,$A64,СВЦЭМ!$B$34:$B$777,J$47)+'СЕТ СН'!$G$11+СВЦЭМ!$D$10+'СЕТ СН'!$G$5-'СЕТ СН'!$G$21</f>
        <v>4597.9451651600002</v>
      </c>
      <c r="K64" s="37">
        <f>SUMIFS(СВЦЭМ!$D$34:$D$777,СВЦЭМ!$A$34:$A$777,$A64,СВЦЭМ!$B$34:$B$777,K$47)+'СЕТ СН'!$G$11+СВЦЭМ!$D$10+'СЕТ СН'!$G$5-'СЕТ СН'!$G$21</f>
        <v>4506.5473163999995</v>
      </c>
      <c r="L64" s="37">
        <f>SUMIFS(СВЦЭМ!$D$34:$D$777,СВЦЭМ!$A$34:$A$777,$A64,СВЦЭМ!$B$34:$B$777,L$47)+'СЕТ СН'!$G$11+СВЦЭМ!$D$10+'СЕТ СН'!$G$5-'СЕТ СН'!$G$21</f>
        <v>4421.8725746700002</v>
      </c>
      <c r="M64" s="37">
        <f>SUMIFS(СВЦЭМ!$D$34:$D$777,СВЦЭМ!$A$34:$A$777,$A64,СВЦЭМ!$B$34:$B$777,M$47)+'СЕТ СН'!$G$11+СВЦЭМ!$D$10+'СЕТ СН'!$G$5-'СЕТ СН'!$G$21</f>
        <v>4407.4549988399995</v>
      </c>
      <c r="N64" s="37">
        <f>SUMIFS(СВЦЭМ!$D$34:$D$777,СВЦЭМ!$A$34:$A$777,$A64,СВЦЭМ!$B$34:$B$777,N$47)+'СЕТ СН'!$G$11+СВЦЭМ!$D$10+'СЕТ СН'!$G$5-'СЕТ СН'!$G$21</f>
        <v>4422.3043661499996</v>
      </c>
      <c r="O64" s="37">
        <f>SUMIFS(СВЦЭМ!$D$34:$D$777,СВЦЭМ!$A$34:$A$777,$A64,СВЦЭМ!$B$34:$B$777,O$47)+'СЕТ СН'!$G$11+СВЦЭМ!$D$10+'СЕТ СН'!$G$5-'СЕТ СН'!$G$21</f>
        <v>4426.7752096900003</v>
      </c>
      <c r="P64" s="37">
        <f>SUMIFS(СВЦЭМ!$D$34:$D$777,СВЦЭМ!$A$34:$A$777,$A64,СВЦЭМ!$B$34:$B$777,P$47)+'СЕТ СН'!$G$11+СВЦЭМ!$D$10+'СЕТ СН'!$G$5-'СЕТ СН'!$G$21</f>
        <v>4438.0858437200004</v>
      </c>
      <c r="Q64" s="37">
        <f>SUMIFS(СВЦЭМ!$D$34:$D$777,СВЦЭМ!$A$34:$A$777,$A64,СВЦЭМ!$B$34:$B$777,Q$47)+'СЕТ СН'!$G$11+СВЦЭМ!$D$10+'СЕТ СН'!$G$5-'СЕТ СН'!$G$21</f>
        <v>4444.3790061199998</v>
      </c>
      <c r="R64" s="37">
        <f>SUMIFS(СВЦЭМ!$D$34:$D$777,СВЦЭМ!$A$34:$A$777,$A64,СВЦЭМ!$B$34:$B$777,R$47)+'СЕТ СН'!$G$11+СВЦЭМ!$D$10+'СЕТ СН'!$G$5-'СЕТ СН'!$G$21</f>
        <v>4443.3229131600001</v>
      </c>
      <c r="S64" s="37">
        <f>SUMIFS(СВЦЭМ!$D$34:$D$777,СВЦЭМ!$A$34:$A$777,$A64,СВЦЭМ!$B$34:$B$777,S$47)+'СЕТ СН'!$G$11+СВЦЭМ!$D$10+'СЕТ СН'!$G$5-'СЕТ СН'!$G$21</f>
        <v>4410.0990787199999</v>
      </c>
      <c r="T64" s="37">
        <f>SUMIFS(СВЦЭМ!$D$34:$D$777,СВЦЭМ!$A$34:$A$777,$A64,СВЦЭМ!$B$34:$B$777,T$47)+'СЕТ СН'!$G$11+СВЦЭМ!$D$10+'СЕТ СН'!$G$5-'СЕТ СН'!$G$21</f>
        <v>4428.4687294899995</v>
      </c>
      <c r="U64" s="37">
        <f>SUMIFS(СВЦЭМ!$D$34:$D$777,СВЦЭМ!$A$34:$A$777,$A64,СВЦЭМ!$B$34:$B$777,U$47)+'СЕТ СН'!$G$11+СВЦЭМ!$D$10+'СЕТ СН'!$G$5-'СЕТ СН'!$G$21</f>
        <v>4433.8522609199999</v>
      </c>
      <c r="V64" s="37">
        <f>SUMIFS(СВЦЭМ!$D$34:$D$777,СВЦЭМ!$A$34:$A$777,$A64,СВЦЭМ!$B$34:$B$777,V$47)+'СЕТ СН'!$G$11+СВЦЭМ!$D$10+'СЕТ СН'!$G$5-'СЕТ СН'!$G$21</f>
        <v>4452.20597249</v>
      </c>
      <c r="W64" s="37">
        <f>SUMIFS(СВЦЭМ!$D$34:$D$777,СВЦЭМ!$A$34:$A$777,$A64,СВЦЭМ!$B$34:$B$777,W$47)+'СЕТ СН'!$G$11+СВЦЭМ!$D$10+'СЕТ СН'!$G$5-'СЕТ СН'!$G$21</f>
        <v>4500.2666766000002</v>
      </c>
      <c r="X64" s="37">
        <f>SUMIFS(СВЦЭМ!$D$34:$D$777,СВЦЭМ!$A$34:$A$777,$A64,СВЦЭМ!$B$34:$B$777,X$47)+'СЕТ СН'!$G$11+СВЦЭМ!$D$10+'СЕТ СН'!$G$5-'СЕТ СН'!$G$21</f>
        <v>4544.4739269000002</v>
      </c>
      <c r="Y64" s="37">
        <f>SUMIFS(СВЦЭМ!$D$34:$D$777,СВЦЭМ!$A$34:$A$777,$A64,СВЦЭМ!$B$34:$B$777,Y$47)+'СЕТ СН'!$G$11+СВЦЭМ!$D$10+'СЕТ СН'!$G$5-'СЕТ СН'!$G$21</f>
        <v>4585.6567496300004</v>
      </c>
    </row>
    <row r="65" spans="1:26" ht="15.75" x14ac:dyDescent="0.2">
      <c r="A65" s="36">
        <f t="shared" si="1"/>
        <v>43087</v>
      </c>
      <c r="B65" s="37">
        <f>SUMIFS(СВЦЭМ!$D$34:$D$777,СВЦЭМ!$A$34:$A$777,$A65,СВЦЭМ!$B$34:$B$777,B$47)+'СЕТ СН'!$G$11+СВЦЭМ!$D$10+'СЕТ СН'!$G$5-'СЕТ СН'!$G$21</f>
        <v>4643.4555422600006</v>
      </c>
      <c r="C65" s="37">
        <f>SUMIFS(СВЦЭМ!$D$34:$D$777,СВЦЭМ!$A$34:$A$777,$A65,СВЦЭМ!$B$34:$B$777,C$47)+'СЕТ СН'!$G$11+СВЦЭМ!$D$10+'СЕТ СН'!$G$5-'СЕТ СН'!$G$21</f>
        <v>4627.9957573600004</v>
      </c>
      <c r="D65" s="37">
        <f>SUMIFS(СВЦЭМ!$D$34:$D$777,СВЦЭМ!$A$34:$A$777,$A65,СВЦЭМ!$B$34:$B$777,D$47)+'СЕТ СН'!$G$11+СВЦЭМ!$D$10+'СЕТ СН'!$G$5-'СЕТ СН'!$G$21</f>
        <v>4616.3490636900005</v>
      </c>
      <c r="E65" s="37">
        <f>SUMIFS(СВЦЭМ!$D$34:$D$777,СВЦЭМ!$A$34:$A$777,$A65,СВЦЭМ!$B$34:$B$777,E$47)+'СЕТ СН'!$G$11+СВЦЭМ!$D$10+'СЕТ СН'!$G$5-'СЕТ СН'!$G$21</f>
        <v>4614.6661222599996</v>
      </c>
      <c r="F65" s="37">
        <f>SUMIFS(СВЦЭМ!$D$34:$D$777,СВЦЭМ!$A$34:$A$777,$A65,СВЦЭМ!$B$34:$B$777,F$47)+'СЕТ СН'!$G$11+СВЦЭМ!$D$10+'СЕТ СН'!$G$5-'СЕТ СН'!$G$21</f>
        <v>4614.8629386600005</v>
      </c>
      <c r="G65" s="37">
        <f>SUMIFS(СВЦЭМ!$D$34:$D$777,СВЦЭМ!$A$34:$A$777,$A65,СВЦЭМ!$B$34:$B$777,G$47)+'СЕТ СН'!$G$11+СВЦЭМ!$D$10+'СЕТ СН'!$G$5-'СЕТ СН'!$G$21</f>
        <v>4623.8524607199997</v>
      </c>
      <c r="H65" s="37">
        <f>SUMIFS(СВЦЭМ!$D$34:$D$777,СВЦЭМ!$A$34:$A$777,$A65,СВЦЭМ!$B$34:$B$777,H$47)+'СЕТ СН'!$G$11+СВЦЭМ!$D$10+'СЕТ СН'!$G$5-'СЕТ СН'!$G$21</f>
        <v>4641.1326268900002</v>
      </c>
      <c r="I65" s="37">
        <f>SUMIFS(СВЦЭМ!$D$34:$D$777,СВЦЭМ!$A$34:$A$777,$A65,СВЦЭМ!$B$34:$B$777,I$47)+'СЕТ СН'!$G$11+СВЦЭМ!$D$10+'СЕТ СН'!$G$5-'СЕТ СН'!$G$21</f>
        <v>4625.1619365000006</v>
      </c>
      <c r="J65" s="37">
        <f>SUMIFS(СВЦЭМ!$D$34:$D$777,СВЦЭМ!$A$34:$A$777,$A65,СВЦЭМ!$B$34:$B$777,J$47)+'СЕТ СН'!$G$11+СВЦЭМ!$D$10+'СЕТ СН'!$G$5-'СЕТ СН'!$G$21</f>
        <v>4564.5715783899996</v>
      </c>
      <c r="K65" s="37">
        <f>SUMIFS(СВЦЭМ!$D$34:$D$777,СВЦЭМ!$A$34:$A$777,$A65,СВЦЭМ!$B$34:$B$777,K$47)+'СЕТ СН'!$G$11+СВЦЭМ!$D$10+'СЕТ СН'!$G$5-'СЕТ СН'!$G$21</f>
        <v>4500.9296121099997</v>
      </c>
      <c r="L65" s="37">
        <f>SUMIFS(СВЦЭМ!$D$34:$D$777,СВЦЭМ!$A$34:$A$777,$A65,СВЦЭМ!$B$34:$B$777,L$47)+'СЕТ СН'!$G$11+СВЦЭМ!$D$10+'СЕТ СН'!$G$5-'СЕТ СН'!$G$21</f>
        <v>4435.0680395700001</v>
      </c>
      <c r="M65" s="37">
        <f>SUMIFS(СВЦЭМ!$D$34:$D$777,СВЦЭМ!$A$34:$A$777,$A65,СВЦЭМ!$B$34:$B$777,M$47)+'СЕТ СН'!$G$11+СВЦЭМ!$D$10+'СЕТ СН'!$G$5-'СЕТ СН'!$G$21</f>
        <v>4430.1038379500005</v>
      </c>
      <c r="N65" s="37">
        <f>SUMIFS(СВЦЭМ!$D$34:$D$777,СВЦЭМ!$A$34:$A$777,$A65,СВЦЭМ!$B$34:$B$777,N$47)+'СЕТ СН'!$G$11+СВЦЭМ!$D$10+'СЕТ СН'!$G$5-'СЕТ СН'!$G$21</f>
        <v>4447.4533769700001</v>
      </c>
      <c r="O65" s="37">
        <f>SUMIFS(СВЦЭМ!$D$34:$D$777,СВЦЭМ!$A$34:$A$777,$A65,СВЦЭМ!$B$34:$B$777,O$47)+'СЕТ СН'!$G$11+СВЦЭМ!$D$10+'СЕТ СН'!$G$5-'СЕТ СН'!$G$21</f>
        <v>4470.4544327000003</v>
      </c>
      <c r="P65" s="37">
        <f>SUMIFS(СВЦЭМ!$D$34:$D$777,СВЦЭМ!$A$34:$A$777,$A65,СВЦЭМ!$B$34:$B$777,P$47)+'СЕТ СН'!$G$11+СВЦЭМ!$D$10+'СЕТ СН'!$G$5-'СЕТ СН'!$G$21</f>
        <v>4475.3766000400001</v>
      </c>
      <c r="Q65" s="37">
        <f>SUMIFS(СВЦЭМ!$D$34:$D$777,СВЦЭМ!$A$34:$A$777,$A65,СВЦЭМ!$B$34:$B$777,Q$47)+'СЕТ СН'!$G$11+СВЦЭМ!$D$10+'СЕТ СН'!$G$5-'СЕТ СН'!$G$21</f>
        <v>4466.9113564899999</v>
      </c>
      <c r="R65" s="37">
        <f>SUMIFS(СВЦЭМ!$D$34:$D$777,СВЦЭМ!$A$34:$A$777,$A65,СВЦЭМ!$B$34:$B$777,R$47)+'СЕТ СН'!$G$11+СВЦЭМ!$D$10+'СЕТ СН'!$G$5-'СЕТ СН'!$G$21</f>
        <v>4465.5959217600002</v>
      </c>
      <c r="S65" s="37">
        <f>SUMIFS(СВЦЭМ!$D$34:$D$777,СВЦЭМ!$A$34:$A$777,$A65,СВЦЭМ!$B$34:$B$777,S$47)+'СЕТ СН'!$G$11+СВЦЭМ!$D$10+'СЕТ СН'!$G$5-'СЕТ СН'!$G$21</f>
        <v>4435.9568660799996</v>
      </c>
      <c r="T65" s="37">
        <f>SUMIFS(СВЦЭМ!$D$34:$D$777,СВЦЭМ!$A$34:$A$777,$A65,СВЦЭМ!$B$34:$B$777,T$47)+'СЕТ СН'!$G$11+СВЦЭМ!$D$10+'СЕТ СН'!$G$5-'СЕТ СН'!$G$21</f>
        <v>4421.4475890100002</v>
      </c>
      <c r="U65" s="37">
        <f>SUMIFS(СВЦЭМ!$D$34:$D$777,СВЦЭМ!$A$34:$A$777,$A65,СВЦЭМ!$B$34:$B$777,U$47)+'СЕТ СН'!$G$11+СВЦЭМ!$D$10+'СЕТ СН'!$G$5-'СЕТ СН'!$G$21</f>
        <v>4423.14187502</v>
      </c>
      <c r="V65" s="37">
        <f>SUMIFS(СВЦЭМ!$D$34:$D$777,СВЦЭМ!$A$34:$A$777,$A65,СВЦЭМ!$B$34:$B$777,V$47)+'СЕТ СН'!$G$11+СВЦЭМ!$D$10+'СЕТ СН'!$G$5-'СЕТ СН'!$G$21</f>
        <v>4434.3492339799996</v>
      </c>
      <c r="W65" s="37">
        <f>SUMIFS(СВЦЭМ!$D$34:$D$777,СВЦЭМ!$A$34:$A$777,$A65,СВЦЭМ!$B$34:$B$777,W$47)+'СЕТ СН'!$G$11+СВЦЭМ!$D$10+'СЕТ СН'!$G$5-'СЕТ СН'!$G$21</f>
        <v>4489.7971119100002</v>
      </c>
      <c r="X65" s="37">
        <f>SUMIFS(СВЦЭМ!$D$34:$D$777,СВЦЭМ!$A$34:$A$777,$A65,СВЦЭМ!$B$34:$B$777,X$47)+'СЕТ СН'!$G$11+СВЦЭМ!$D$10+'СЕТ СН'!$G$5-'СЕТ СН'!$G$21</f>
        <v>4554.2503334000003</v>
      </c>
      <c r="Y65" s="37">
        <f>SUMIFS(СВЦЭМ!$D$34:$D$777,СВЦЭМ!$A$34:$A$777,$A65,СВЦЭМ!$B$34:$B$777,Y$47)+'СЕТ СН'!$G$11+СВЦЭМ!$D$10+'СЕТ СН'!$G$5-'СЕТ СН'!$G$21</f>
        <v>4624.1708471599995</v>
      </c>
    </row>
    <row r="66" spans="1:26" ht="15.75" x14ac:dyDescent="0.2">
      <c r="A66" s="36">
        <f t="shared" si="1"/>
        <v>43088</v>
      </c>
      <c r="B66" s="37">
        <f>SUMIFS(СВЦЭМ!$D$34:$D$777,СВЦЭМ!$A$34:$A$777,$A66,СВЦЭМ!$B$34:$B$777,B$47)+'СЕТ СН'!$G$11+СВЦЭМ!$D$10+'СЕТ СН'!$G$5-'СЕТ СН'!$G$21</f>
        <v>4630.5466332400001</v>
      </c>
      <c r="C66" s="37">
        <f>SUMIFS(СВЦЭМ!$D$34:$D$777,СВЦЭМ!$A$34:$A$777,$A66,СВЦЭМ!$B$34:$B$777,C$47)+'СЕТ СН'!$G$11+СВЦЭМ!$D$10+'СЕТ СН'!$G$5-'СЕТ СН'!$G$21</f>
        <v>4634.6688956199996</v>
      </c>
      <c r="D66" s="37">
        <f>SUMIFS(СВЦЭМ!$D$34:$D$777,СВЦЭМ!$A$34:$A$777,$A66,СВЦЭМ!$B$34:$B$777,D$47)+'СЕТ СН'!$G$11+СВЦЭМ!$D$10+'СЕТ СН'!$G$5-'СЕТ СН'!$G$21</f>
        <v>4628.75219629</v>
      </c>
      <c r="E66" s="37">
        <f>SUMIFS(СВЦЭМ!$D$34:$D$777,СВЦЭМ!$A$34:$A$777,$A66,СВЦЭМ!$B$34:$B$777,E$47)+'СЕТ СН'!$G$11+СВЦЭМ!$D$10+'СЕТ СН'!$G$5-'СЕТ СН'!$G$21</f>
        <v>4626.0943475700005</v>
      </c>
      <c r="F66" s="37">
        <f>SUMIFS(СВЦЭМ!$D$34:$D$777,СВЦЭМ!$A$34:$A$777,$A66,СВЦЭМ!$B$34:$B$777,F$47)+'СЕТ СН'!$G$11+СВЦЭМ!$D$10+'СЕТ СН'!$G$5-'СЕТ СН'!$G$21</f>
        <v>4625.6863165499999</v>
      </c>
      <c r="G66" s="37">
        <f>SUMIFS(СВЦЭМ!$D$34:$D$777,СВЦЭМ!$A$34:$A$777,$A66,СВЦЭМ!$B$34:$B$777,G$47)+'СЕТ СН'!$G$11+СВЦЭМ!$D$10+'СЕТ СН'!$G$5-'СЕТ СН'!$G$21</f>
        <v>4628.44106268</v>
      </c>
      <c r="H66" s="37">
        <f>SUMIFS(СВЦЭМ!$D$34:$D$777,СВЦЭМ!$A$34:$A$777,$A66,СВЦЭМ!$B$34:$B$777,H$47)+'СЕТ СН'!$G$11+СВЦЭМ!$D$10+'СЕТ СН'!$G$5-'СЕТ СН'!$G$21</f>
        <v>4628.3108469999997</v>
      </c>
      <c r="I66" s="37">
        <f>SUMIFS(СВЦЭМ!$D$34:$D$777,СВЦЭМ!$A$34:$A$777,$A66,СВЦЭМ!$B$34:$B$777,I$47)+'СЕТ СН'!$G$11+СВЦЭМ!$D$10+'СЕТ СН'!$G$5-'СЕТ СН'!$G$21</f>
        <v>4570.9505128800001</v>
      </c>
      <c r="J66" s="37">
        <f>SUMIFS(СВЦЭМ!$D$34:$D$777,СВЦЭМ!$A$34:$A$777,$A66,СВЦЭМ!$B$34:$B$777,J$47)+'СЕТ СН'!$G$11+СВЦЭМ!$D$10+'СЕТ СН'!$G$5-'СЕТ СН'!$G$21</f>
        <v>4527.3988466299998</v>
      </c>
      <c r="K66" s="37">
        <f>SUMIFS(СВЦЭМ!$D$34:$D$777,СВЦЭМ!$A$34:$A$777,$A66,СВЦЭМ!$B$34:$B$777,K$47)+'СЕТ СН'!$G$11+СВЦЭМ!$D$10+'СЕТ СН'!$G$5-'СЕТ СН'!$G$21</f>
        <v>4460.7179146799999</v>
      </c>
      <c r="L66" s="37">
        <f>SUMIFS(СВЦЭМ!$D$34:$D$777,СВЦЭМ!$A$34:$A$777,$A66,СВЦЭМ!$B$34:$B$777,L$47)+'СЕТ СН'!$G$11+СВЦЭМ!$D$10+'СЕТ СН'!$G$5-'СЕТ СН'!$G$21</f>
        <v>4403.8337182200003</v>
      </c>
      <c r="M66" s="37">
        <f>SUMIFS(СВЦЭМ!$D$34:$D$777,СВЦЭМ!$A$34:$A$777,$A66,СВЦЭМ!$B$34:$B$777,M$47)+'СЕТ СН'!$G$11+СВЦЭМ!$D$10+'СЕТ СН'!$G$5-'СЕТ СН'!$G$21</f>
        <v>4393.7697843400001</v>
      </c>
      <c r="N66" s="37">
        <f>SUMIFS(СВЦЭМ!$D$34:$D$777,СВЦЭМ!$A$34:$A$777,$A66,СВЦЭМ!$B$34:$B$777,N$47)+'СЕТ СН'!$G$11+СВЦЭМ!$D$10+'СЕТ СН'!$G$5-'СЕТ СН'!$G$21</f>
        <v>4411.8086284999999</v>
      </c>
      <c r="O66" s="37">
        <f>SUMIFS(СВЦЭМ!$D$34:$D$777,СВЦЭМ!$A$34:$A$777,$A66,СВЦЭМ!$B$34:$B$777,O$47)+'СЕТ СН'!$G$11+СВЦЭМ!$D$10+'СЕТ СН'!$G$5-'СЕТ СН'!$G$21</f>
        <v>4411.0590838099997</v>
      </c>
      <c r="P66" s="37">
        <f>SUMIFS(СВЦЭМ!$D$34:$D$777,СВЦЭМ!$A$34:$A$777,$A66,СВЦЭМ!$B$34:$B$777,P$47)+'СЕТ СН'!$G$11+СВЦЭМ!$D$10+'СЕТ СН'!$G$5-'СЕТ СН'!$G$21</f>
        <v>4418.5673369400001</v>
      </c>
      <c r="Q66" s="37">
        <f>SUMIFS(СВЦЭМ!$D$34:$D$777,СВЦЭМ!$A$34:$A$777,$A66,СВЦЭМ!$B$34:$B$777,Q$47)+'СЕТ СН'!$G$11+СВЦЭМ!$D$10+'СЕТ СН'!$G$5-'СЕТ СН'!$G$21</f>
        <v>4422.4999397199999</v>
      </c>
      <c r="R66" s="37">
        <f>SUMIFS(СВЦЭМ!$D$34:$D$777,СВЦЭМ!$A$34:$A$777,$A66,СВЦЭМ!$B$34:$B$777,R$47)+'СЕТ СН'!$G$11+СВЦЭМ!$D$10+'СЕТ СН'!$G$5-'СЕТ СН'!$G$21</f>
        <v>4417.8346404000004</v>
      </c>
      <c r="S66" s="37">
        <f>SUMIFS(СВЦЭМ!$D$34:$D$777,СВЦЭМ!$A$34:$A$777,$A66,СВЦЭМ!$B$34:$B$777,S$47)+'СЕТ СН'!$G$11+СВЦЭМ!$D$10+'СЕТ СН'!$G$5-'СЕТ СН'!$G$21</f>
        <v>4395.5793429200003</v>
      </c>
      <c r="T66" s="37">
        <f>SUMIFS(СВЦЭМ!$D$34:$D$777,СВЦЭМ!$A$34:$A$777,$A66,СВЦЭМ!$B$34:$B$777,T$47)+'СЕТ СН'!$G$11+СВЦЭМ!$D$10+'СЕТ СН'!$G$5-'СЕТ СН'!$G$21</f>
        <v>4399.0548767999999</v>
      </c>
      <c r="U66" s="37">
        <f>SUMIFS(СВЦЭМ!$D$34:$D$777,СВЦЭМ!$A$34:$A$777,$A66,СВЦЭМ!$B$34:$B$777,U$47)+'СЕТ СН'!$G$11+СВЦЭМ!$D$10+'СЕТ СН'!$G$5-'СЕТ СН'!$G$21</f>
        <v>4399.6271094700005</v>
      </c>
      <c r="V66" s="37">
        <f>SUMIFS(СВЦЭМ!$D$34:$D$777,СВЦЭМ!$A$34:$A$777,$A66,СВЦЭМ!$B$34:$B$777,V$47)+'СЕТ СН'!$G$11+СВЦЭМ!$D$10+'СЕТ СН'!$G$5-'СЕТ СН'!$G$21</f>
        <v>4389.2605414600002</v>
      </c>
      <c r="W66" s="37">
        <f>SUMIFS(СВЦЭМ!$D$34:$D$777,СВЦЭМ!$A$34:$A$777,$A66,СВЦЭМ!$B$34:$B$777,W$47)+'СЕТ СН'!$G$11+СВЦЭМ!$D$10+'СЕТ СН'!$G$5-'СЕТ СН'!$G$21</f>
        <v>4435.2841155300002</v>
      </c>
      <c r="X66" s="37">
        <f>SUMIFS(СВЦЭМ!$D$34:$D$777,СВЦЭМ!$A$34:$A$777,$A66,СВЦЭМ!$B$34:$B$777,X$47)+'СЕТ СН'!$G$11+СВЦЭМ!$D$10+'СЕТ СН'!$G$5-'СЕТ СН'!$G$21</f>
        <v>4506.9969509599996</v>
      </c>
      <c r="Y66" s="37">
        <f>SUMIFS(СВЦЭМ!$D$34:$D$777,СВЦЭМ!$A$34:$A$777,$A66,СВЦЭМ!$B$34:$B$777,Y$47)+'СЕТ СН'!$G$11+СВЦЭМ!$D$10+'СЕТ СН'!$G$5-'СЕТ СН'!$G$21</f>
        <v>4585.6835671500003</v>
      </c>
    </row>
    <row r="67" spans="1:26" ht="15.75" x14ac:dyDescent="0.2">
      <c r="A67" s="36">
        <f t="shared" si="1"/>
        <v>43089</v>
      </c>
      <c r="B67" s="37">
        <f>SUMIFS(СВЦЭМ!$D$34:$D$777,СВЦЭМ!$A$34:$A$777,$A67,СВЦЭМ!$B$34:$B$777,B$47)+'СЕТ СН'!$G$11+СВЦЭМ!$D$10+'СЕТ СН'!$G$5-'СЕТ СН'!$G$21</f>
        <v>4610.6535592600003</v>
      </c>
      <c r="C67" s="37">
        <f>SUMIFS(СВЦЭМ!$D$34:$D$777,СВЦЭМ!$A$34:$A$777,$A67,СВЦЭМ!$B$34:$B$777,C$47)+'СЕТ СН'!$G$11+СВЦЭМ!$D$10+'СЕТ СН'!$G$5-'СЕТ СН'!$G$21</f>
        <v>4623.5506216399999</v>
      </c>
      <c r="D67" s="37">
        <f>SUMIFS(СВЦЭМ!$D$34:$D$777,СВЦЭМ!$A$34:$A$777,$A67,СВЦЭМ!$B$34:$B$777,D$47)+'СЕТ СН'!$G$11+СВЦЭМ!$D$10+'СЕТ СН'!$G$5-'СЕТ СН'!$G$21</f>
        <v>4623.1284762599998</v>
      </c>
      <c r="E67" s="37">
        <f>SUMIFS(СВЦЭМ!$D$34:$D$777,СВЦЭМ!$A$34:$A$777,$A67,СВЦЭМ!$B$34:$B$777,E$47)+'СЕТ СН'!$G$11+СВЦЭМ!$D$10+'СЕТ СН'!$G$5-'СЕТ СН'!$G$21</f>
        <v>4619.2535823899998</v>
      </c>
      <c r="F67" s="37">
        <f>SUMIFS(СВЦЭМ!$D$34:$D$777,СВЦЭМ!$A$34:$A$777,$A67,СВЦЭМ!$B$34:$B$777,F$47)+'СЕТ СН'!$G$11+СВЦЭМ!$D$10+'СЕТ СН'!$G$5-'СЕТ СН'!$G$21</f>
        <v>4618.1616334299997</v>
      </c>
      <c r="G67" s="37">
        <f>SUMIFS(СВЦЭМ!$D$34:$D$777,СВЦЭМ!$A$34:$A$777,$A67,СВЦЭМ!$B$34:$B$777,G$47)+'СЕТ СН'!$G$11+СВЦЭМ!$D$10+'СЕТ СН'!$G$5-'СЕТ СН'!$G$21</f>
        <v>4624.8481801199996</v>
      </c>
      <c r="H67" s="37">
        <f>SUMIFS(СВЦЭМ!$D$34:$D$777,СВЦЭМ!$A$34:$A$777,$A67,СВЦЭМ!$B$34:$B$777,H$47)+'СЕТ СН'!$G$11+СВЦЭМ!$D$10+'СЕТ СН'!$G$5-'СЕТ СН'!$G$21</f>
        <v>4625.0748845400003</v>
      </c>
      <c r="I67" s="37">
        <f>SUMIFS(СВЦЭМ!$D$34:$D$777,СВЦЭМ!$A$34:$A$777,$A67,СВЦЭМ!$B$34:$B$777,I$47)+'СЕТ СН'!$G$11+СВЦЭМ!$D$10+'СЕТ СН'!$G$5-'СЕТ СН'!$G$21</f>
        <v>4553.7802551900004</v>
      </c>
      <c r="J67" s="37">
        <f>SUMIFS(СВЦЭМ!$D$34:$D$777,СВЦЭМ!$A$34:$A$777,$A67,СВЦЭМ!$B$34:$B$777,J$47)+'СЕТ СН'!$G$11+СВЦЭМ!$D$10+'СЕТ СН'!$G$5-'СЕТ СН'!$G$21</f>
        <v>4553.58141703</v>
      </c>
      <c r="K67" s="37">
        <f>SUMIFS(СВЦЭМ!$D$34:$D$777,СВЦЭМ!$A$34:$A$777,$A67,СВЦЭМ!$B$34:$B$777,K$47)+'СЕТ СН'!$G$11+СВЦЭМ!$D$10+'СЕТ СН'!$G$5-'СЕТ СН'!$G$21</f>
        <v>4484.4281864499999</v>
      </c>
      <c r="L67" s="37">
        <f>SUMIFS(СВЦЭМ!$D$34:$D$777,СВЦЭМ!$A$34:$A$777,$A67,СВЦЭМ!$B$34:$B$777,L$47)+'СЕТ СН'!$G$11+СВЦЭМ!$D$10+'СЕТ СН'!$G$5-'СЕТ СН'!$G$21</f>
        <v>4415.9882589299996</v>
      </c>
      <c r="M67" s="37">
        <f>SUMIFS(СВЦЭМ!$D$34:$D$777,СВЦЭМ!$A$34:$A$777,$A67,СВЦЭМ!$B$34:$B$777,M$47)+'СЕТ СН'!$G$11+СВЦЭМ!$D$10+'СЕТ СН'!$G$5-'СЕТ СН'!$G$21</f>
        <v>4408.26151656</v>
      </c>
      <c r="N67" s="37">
        <f>SUMIFS(СВЦЭМ!$D$34:$D$777,СВЦЭМ!$A$34:$A$777,$A67,СВЦЭМ!$B$34:$B$777,N$47)+'СЕТ СН'!$G$11+СВЦЭМ!$D$10+'СЕТ СН'!$G$5-'СЕТ СН'!$G$21</f>
        <v>4430.8168541699997</v>
      </c>
      <c r="O67" s="37">
        <f>SUMIFS(СВЦЭМ!$D$34:$D$777,СВЦЭМ!$A$34:$A$777,$A67,СВЦЭМ!$B$34:$B$777,O$47)+'СЕТ СН'!$G$11+СВЦЭМ!$D$10+'СЕТ СН'!$G$5-'СЕТ СН'!$G$21</f>
        <v>4442.8349577999998</v>
      </c>
      <c r="P67" s="37">
        <f>SUMIFS(СВЦЭМ!$D$34:$D$777,СВЦЭМ!$A$34:$A$777,$A67,СВЦЭМ!$B$34:$B$777,P$47)+'СЕТ СН'!$G$11+СВЦЭМ!$D$10+'СЕТ СН'!$G$5-'СЕТ СН'!$G$21</f>
        <v>4448.9382517899994</v>
      </c>
      <c r="Q67" s="37">
        <f>SUMIFS(СВЦЭМ!$D$34:$D$777,СВЦЭМ!$A$34:$A$777,$A67,СВЦЭМ!$B$34:$B$777,Q$47)+'СЕТ СН'!$G$11+СВЦЭМ!$D$10+'СЕТ СН'!$G$5-'СЕТ СН'!$G$21</f>
        <v>4451.6707628900003</v>
      </c>
      <c r="R67" s="37">
        <f>SUMIFS(СВЦЭМ!$D$34:$D$777,СВЦЭМ!$A$34:$A$777,$A67,СВЦЭМ!$B$34:$B$777,R$47)+'СЕТ СН'!$G$11+СВЦЭМ!$D$10+'СЕТ СН'!$G$5-'СЕТ СН'!$G$21</f>
        <v>4450.9641754100003</v>
      </c>
      <c r="S67" s="37">
        <f>SUMIFS(СВЦЭМ!$D$34:$D$777,СВЦЭМ!$A$34:$A$777,$A67,СВЦЭМ!$B$34:$B$777,S$47)+'СЕТ СН'!$G$11+СВЦЭМ!$D$10+'СЕТ СН'!$G$5-'СЕТ СН'!$G$21</f>
        <v>4412.6437841300003</v>
      </c>
      <c r="T67" s="37">
        <f>SUMIFS(СВЦЭМ!$D$34:$D$777,СВЦЭМ!$A$34:$A$777,$A67,СВЦЭМ!$B$34:$B$777,T$47)+'СЕТ СН'!$G$11+СВЦЭМ!$D$10+'СЕТ СН'!$G$5-'СЕТ СН'!$G$21</f>
        <v>4374.8325220900006</v>
      </c>
      <c r="U67" s="37">
        <f>SUMIFS(СВЦЭМ!$D$34:$D$777,СВЦЭМ!$A$34:$A$777,$A67,СВЦЭМ!$B$34:$B$777,U$47)+'СЕТ СН'!$G$11+СВЦЭМ!$D$10+'СЕТ СН'!$G$5-'СЕТ СН'!$G$21</f>
        <v>4381.1835918300003</v>
      </c>
      <c r="V67" s="37">
        <f>SUMIFS(СВЦЭМ!$D$34:$D$777,СВЦЭМ!$A$34:$A$777,$A67,СВЦЭМ!$B$34:$B$777,V$47)+'СЕТ СН'!$G$11+СВЦЭМ!$D$10+'СЕТ СН'!$G$5-'СЕТ СН'!$G$21</f>
        <v>4390.7813614900006</v>
      </c>
      <c r="W67" s="37">
        <f>SUMIFS(СВЦЭМ!$D$34:$D$777,СВЦЭМ!$A$34:$A$777,$A67,СВЦЭМ!$B$34:$B$777,W$47)+'СЕТ СН'!$G$11+СВЦЭМ!$D$10+'СЕТ СН'!$G$5-'СЕТ СН'!$G$21</f>
        <v>4446.1427221100002</v>
      </c>
      <c r="X67" s="37">
        <f>SUMIFS(СВЦЭМ!$D$34:$D$777,СВЦЭМ!$A$34:$A$777,$A67,СВЦЭМ!$B$34:$B$777,X$47)+'СЕТ СН'!$G$11+СВЦЭМ!$D$10+'СЕТ СН'!$G$5-'СЕТ СН'!$G$21</f>
        <v>4478.9976847899998</v>
      </c>
      <c r="Y67" s="37">
        <f>SUMIFS(СВЦЭМ!$D$34:$D$777,СВЦЭМ!$A$34:$A$777,$A67,СВЦЭМ!$B$34:$B$777,Y$47)+'СЕТ СН'!$G$11+СВЦЭМ!$D$10+'СЕТ СН'!$G$5-'СЕТ СН'!$G$21</f>
        <v>4539.3876039400002</v>
      </c>
    </row>
    <row r="68" spans="1:26" ht="15.75" x14ac:dyDescent="0.2">
      <c r="A68" s="36">
        <f t="shared" si="1"/>
        <v>43090</v>
      </c>
      <c r="B68" s="37">
        <f>SUMIFS(СВЦЭМ!$D$34:$D$777,СВЦЭМ!$A$34:$A$777,$A68,СВЦЭМ!$B$34:$B$777,B$47)+'СЕТ СН'!$G$11+СВЦЭМ!$D$10+'СЕТ СН'!$G$5-'СЕТ СН'!$G$21</f>
        <v>4619.0320048100002</v>
      </c>
      <c r="C68" s="37">
        <f>SUMIFS(СВЦЭМ!$D$34:$D$777,СВЦЭМ!$A$34:$A$777,$A68,СВЦЭМ!$B$34:$B$777,C$47)+'СЕТ СН'!$G$11+СВЦЭМ!$D$10+'СЕТ СН'!$G$5-'СЕТ СН'!$G$21</f>
        <v>4663.5685566100001</v>
      </c>
      <c r="D68" s="37">
        <f>SUMIFS(СВЦЭМ!$D$34:$D$777,СВЦЭМ!$A$34:$A$777,$A68,СВЦЭМ!$B$34:$B$777,D$47)+'СЕТ СН'!$G$11+СВЦЭМ!$D$10+'СЕТ СН'!$G$5-'СЕТ СН'!$G$21</f>
        <v>4699.8498614300006</v>
      </c>
      <c r="E68" s="37">
        <f>SUMIFS(СВЦЭМ!$D$34:$D$777,СВЦЭМ!$A$34:$A$777,$A68,СВЦЭМ!$B$34:$B$777,E$47)+'СЕТ СН'!$G$11+СВЦЭМ!$D$10+'СЕТ СН'!$G$5-'СЕТ СН'!$G$21</f>
        <v>4708.9286263200001</v>
      </c>
      <c r="F68" s="37">
        <f>SUMIFS(СВЦЭМ!$D$34:$D$777,СВЦЭМ!$A$34:$A$777,$A68,СВЦЭМ!$B$34:$B$777,F$47)+'СЕТ СН'!$G$11+СВЦЭМ!$D$10+'СЕТ СН'!$G$5-'СЕТ СН'!$G$21</f>
        <v>4711.52588922</v>
      </c>
      <c r="G68" s="37">
        <f>SUMIFS(СВЦЭМ!$D$34:$D$777,СВЦЭМ!$A$34:$A$777,$A68,СВЦЭМ!$B$34:$B$777,G$47)+'СЕТ СН'!$G$11+СВЦЭМ!$D$10+'СЕТ СН'!$G$5-'СЕТ СН'!$G$21</f>
        <v>4692.4514748000001</v>
      </c>
      <c r="H68" s="37">
        <f>SUMIFS(СВЦЭМ!$D$34:$D$777,СВЦЭМ!$A$34:$A$777,$A68,СВЦЭМ!$B$34:$B$777,H$47)+'СЕТ СН'!$G$11+СВЦЭМ!$D$10+'СЕТ СН'!$G$5-'СЕТ СН'!$G$21</f>
        <v>4629.2510988699996</v>
      </c>
      <c r="I68" s="37">
        <f>SUMIFS(СВЦЭМ!$D$34:$D$777,СВЦЭМ!$A$34:$A$777,$A68,СВЦЭМ!$B$34:$B$777,I$47)+'СЕТ СН'!$G$11+СВЦЭМ!$D$10+'СЕТ СН'!$G$5-'СЕТ СН'!$G$21</f>
        <v>4564.6848059100003</v>
      </c>
      <c r="J68" s="37">
        <f>SUMIFS(СВЦЭМ!$D$34:$D$777,СВЦЭМ!$A$34:$A$777,$A68,СВЦЭМ!$B$34:$B$777,J$47)+'СЕТ СН'!$G$11+СВЦЭМ!$D$10+'СЕТ СН'!$G$5-'СЕТ СН'!$G$21</f>
        <v>4532.1029587000003</v>
      </c>
      <c r="K68" s="37">
        <f>SUMIFS(СВЦЭМ!$D$34:$D$777,СВЦЭМ!$A$34:$A$777,$A68,СВЦЭМ!$B$34:$B$777,K$47)+'СЕТ СН'!$G$11+СВЦЭМ!$D$10+'СЕТ СН'!$G$5-'СЕТ СН'!$G$21</f>
        <v>4476.9933141399997</v>
      </c>
      <c r="L68" s="37">
        <f>SUMIFS(СВЦЭМ!$D$34:$D$777,СВЦЭМ!$A$34:$A$777,$A68,СВЦЭМ!$B$34:$B$777,L$47)+'СЕТ СН'!$G$11+СВЦЭМ!$D$10+'СЕТ СН'!$G$5-'СЕТ СН'!$G$21</f>
        <v>4423.2798195800005</v>
      </c>
      <c r="M68" s="37">
        <f>SUMIFS(СВЦЭМ!$D$34:$D$777,СВЦЭМ!$A$34:$A$777,$A68,СВЦЭМ!$B$34:$B$777,M$47)+'СЕТ СН'!$G$11+СВЦЭМ!$D$10+'СЕТ СН'!$G$5-'СЕТ СН'!$G$21</f>
        <v>4407.2100493600001</v>
      </c>
      <c r="N68" s="37">
        <f>SUMIFS(СВЦЭМ!$D$34:$D$777,СВЦЭМ!$A$34:$A$777,$A68,СВЦЭМ!$B$34:$B$777,N$47)+'СЕТ СН'!$G$11+СВЦЭМ!$D$10+'СЕТ СН'!$G$5-'СЕТ СН'!$G$21</f>
        <v>4379.4126406400001</v>
      </c>
      <c r="O68" s="37">
        <f>SUMIFS(СВЦЭМ!$D$34:$D$777,СВЦЭМ!$A$34:$A$777,$A68,СВЦЭМ!$B$34:$B$777,O$47)+'СЕТ СН'!$G$11+СВЦЭМ!$D$10+'СЕТ СН'!$G$5-'СЕТ СН'!$G$21</f>
        <v>4369.1535666700001</v>
      </c>
      <c r="P68" s="37">
        <f>SUMIFS(СВЦЭМ!$D$34:$D$777,СВЦЭМ!$A$34:$A$777,$A68,СВЦЭМ!$B$34:$B$777,P$47)+'СЕТ СН'!$G$11+СВЦЭМ!$D$10+'СЕТ СН'!$G$5-'СЕТ СН'!$G$21</f>
        <v>4380.16850325</v>
      </c>
      <c r="Q68" s="37">
        <f>SUMIFS(СВЦЭМ!$D$34:$D$777,СВЦЭМ!$A$34:$A$777,$A68,СВЦЭМ!$B$34:$B$777,Q$47)+'СЕТ СН'!$G$11+СВЦЭМ!$D$10+'СЕТ СН'!$G$5-'СЕТ СН'!$G$21</f>
        <v>4386.8588059200001</v>
      </c>
      <c r="R68" s="37">
        <f>SUMIFS(СВЦЭМ!$D$34:$D$777,СВЦЭМ!$A$34:$A$777,$A68,СВЦЭМ!$B$34:$B$777,R$47)+'СЕТ СН'!$G$11+СВЦЭМ!$D$10+'СЕТ СН'!$G$5-'СЕТ СН'!$G$21</f>
        <v>4383.9707446600005</v>
      </c>
      <c r="S68" s="37">
        <f>SUMIFS(СВЦЭМ!$D$34:$D$777,СВЦЭМ!$A$34:$A$777,$A68,СВЦЭМ!$B$34:$B$777,S$47)+'СЕТ СН'!$G$11+СВЦЭМ!$D$10+'СЕТ СН'!$G$5-'СЕТ СН'!$G$21</f>
        <v>4344.1882467699998</v>
      </c>
      <c r="T68" s="37">
        <f>SUMIFS(СВЦЭМ!$D$34:$D$777,СВЦЭМ!$A$34:$A$777,$A68,СВЦЭМ!$B$34:$B$777,T$47)+'СЕТ СН'!$G$11+СВЦЭМ!$D$10+'СЕТ СН'!$G$5-'СЕТ СН'!$G$21</f>
        <v>4316.4319780799997</v>
      </c>
      <c r="U68" s="37">
        <f>SUMIFS(СВЦЭМ!$D$34:$D$777,СВЦЭМ!$A$34:$A$777,$A68,СВЦЭМ!$B$34:$B$777,U$47)+'СЕТ СН'!$G$11+СВЦЭМ!$D$10+'СЕТ СН'!$G$5-'СЕТ СН'!$G$21</f>
        <v>4322.3721391199997</v>
      </c>
      <c r="V68" s="37">
        <f>SUMIFS(СВЦЭМ!$D$34:$D$777,СВЦЭМ!$A$34:$A$777,$A68,СВЦЭМ!$B$34:$B$777,V$47)+'СЕТ СН'!$G$11+СВЦЭМ!$D$10+'СЕТ СН'!$G$5-'СЕТ СН'!$G$21</f>
        <v>4339.7125893399998</v>
      </c>
      <c r="W68" s="37">
        <f>SUMIFS(СВЦЭМ!$D$34:$D$777,СВЦЭМ!$A$34:$A$777,$A68,СВЦЭМ!$B$34:$B$777,W$47)+'СЕТ СН'!$G$11+СВЦЭМ!$D$10+'СЕТ СН'!$G$5-'СЕТ СН'!$G$21</f>
        <v>4401.4857574799998</v>
      </c>
      <c r="X68" s="37">
        <f>SUMIFS(СВЦЭМ!$D$34:$D$777,СВЦЭМ!$A$34:$A$777,$A68,СВЦЭМ!$B$34:$B$777,X$47)+'СЕТ СН'!$G$11+СВЦЭМ!$D$10+'СЕТ СН'!$G$5-'СЕТ СН'!$G$21</f>
        <v>4473.13613661</v>
      </c>
      <c r="Y68" s="37">
        <f>SUMIFS(СВЦЭМ!$D$34:$D$777,СВЦЭМ!$A$34:$A$777,$A68,СВЦЭМ!$B$34:$B$777,Y$47)+'СЕТ СН'!$G$11+СВЦЭМ!$D$10+'СЕТ СН'!$G$5-'СЕТ СН'!$G$21</f>
        <v>4550.2408614800006</v>
      </c>
    </row>
    <row r="69" spans="1:26" ht="15.75" x14ac:dyDescent="0.2">
      <c r="A69" s="36">
        <f t="shared" si="1"/>
        <v>43091</v>
      </c>
      <c r="B69" s="37">
        <f>SUMIFS(СВЦЭМ!$D$34:$D$777,СВЦЭМ!$A$34:$A$777,$A69,СВЦЭМ!$B$34:$B$777,B$47)+'СЕТ СН'!$G$11+СВЦЭМ!$D$10+'СЕТ СН'!$G$5-'СЕТ СН'!$G$21</f>
        <v>4639.4769228200003</v>
      </c>
      <c r="C69" s="37">
        <f>SUMIFS(СВЦЭМ!$D$34:$D$777,СВЦЭМ!$A$34:$A$777,$A69,СВЦЭМ!$B$34:$B$777,C$47)+'СЕТ СН'!$G$11+СВЦЭМ!$D$10+'СЕТ СН'!$G$5-'СЕТ СН'!$G$21</f>
        <v>4662.1272486600001</v>
      </c>
      <c r="D69" s="37">
        <f>SUMIFS(СВЦЭМ!$D$34:$D$777,СВЦЭМ!$A$34:$A$777,$A69,СВЦЭМ!$B$34:$B$777,D$47)+'СЕТ СН'!$G$11+СВЦЭМ!$D$10+'СЕТ СН'!$G$5-'СЕТ СН'!$G$21</f>
        <v>4680.3682587000003</v>
      </c>
      <c r="E69" s="37">
        <f>SUMIFS(СВЦЭМ!$D$34:$D$777,СВЦЭМ!$A$34:$A$777,$A69,СВЦЭМ!$B$34:$B$777,E$47)+'СЕТ СН'!$G$11+СВЦЭМ!$D$10+'СЕТ СН'!$G$5-'СЕТ СН'!$G$21</f>
        <v>4689.4468584900005</v>
      </c>
      <c r="F69" s="37">
        <f>SUMIFS(СВЦЭМ!$D$34:$D$777,СВЦЭМ!$A$34:$A$777,$A69,СВЦЭМ!$B$34:$B$777,F$47)+'СЕТ СН'!$G$11+СВЦЭМ!$D$10+'СЕТ СН'!$G$5-'СЕТ СН'!$G$21</f>
        <v>4692.9291417799996</v>
      </c>
      <c r="G69" s="37">
        <f>SUMIFS(СВЦЭМ!$D$34:$D$777,СВЦЭМ!$A$34:$A$777,$A69,СВЦЭМ!$B$34:$B$777,G$47)+'СЕТ СН'!$G$11+СВЦЭМ!$D$10+'СЕТ СН'!$G$5-'СЕТ СН'!$G$21</f>
        <v>4681.2394242400005</v>
      </c>
      <c r="H69" s="37">
        <f>SUMIFS(СВЦЭМ!$D$34:$D$777,СВЦЭМ!$A$34:$A$777,$A69,СВЦЭМ!$B$34:$B$777,H$47)+'СЕТ СН'!$G$11+СВЦЭМ!$D$10+'СЕТ СН'!$G$5-'СЕТ СН'!$G$21</f>
        <v>4622.7432704900002</v>
      </c>
      <c r="I69" s="37">
        <f>SUMIFS(СВЦЭМ!$D$34:$D$777,СВЦЭМ!$A$34:$A$777,$A69,СВЦЭМ!$B$34:$B$777,I$47)+'СЕТ СН'!$G$11+СВЦЭМ!$D$10+'СЕТ СН'!$G$5-'СЕТ СН'!$G$21</f>
        <v>4552.1624891800002</v>
      </c>
      <c r="J69" s="37">
        <f>SUMIFS(СВЦЭМ!$D$34:$D$777,СВЦЭМ!$A$34:$A$777,$A69,СВЦЭМ!$B$34:$B$777,J$47)+'СЕТ СН'!$G$11+СВЦЭМ!$D$10+'СЕТ СН'!$G$5-'СЕТ СН'!$G$21</f>
        <v>4504.0321869600002</v>
      </c>
      <c r="K69" s="37">
        <f>SUMIFS(СВЦЭМ!$D$34:$D$777,СВЦЭМ!$A$34:$A$777,$A69,СВЦЭМ!$B$34:$B$777,K$47)+'СЕТ СН'!$G$11+СВЦЭМ!$D$10+'СЕТ СН'!$G$5-'СЕТ СН'!$G$21</f>
        <v>4437.5015692799998</v>
      </c>
      <c r="L69" s="37">
        <f>SUMIFS(СВЦЭМ!$D$34:$D$777,СВЦЭМ!$A$34:$A$777,$A69,СВЦЭМ!$B$34:$B$777,L$47)+'СЕТ СН'!$G$11+СВЦЭМ!$D$10+'СЕТ СН'!$G$5-'СЕТ СН'!$G$21</f>
        <v>4379.6204096599995</v>
      </c>
      <c r="M69" s="37">
        <f>SUMIFS(СВЦЭМ!$D$34:$D$777,СВЦЭМ!$A$34:$A$777,$A69,СВЦЭМ!$B$34:$B$777,M$47)+'СЕТ СН'!$G$11+СВЦЭМ!$D$10+'СЕТ СН'!$G$5-'СЕТ СН'!$G$21</f>
        <v>4368.41669293</v>
      </c>
      <c r="N69" s="37">
        <f>SUMIFS(СВЦЭМ!$D$34:$D$777,СВЦЭМ!$A$34:$A$777,$A69,СВЦЭМ!$B$34:$B$777,N$47)+'СЕТ СН'!$G$11+СВЦЭМ!$D$10+'СЕТ СН'!$G$5-'СЕТ СН'!$G$21</f>
        <v>4389.3683201399999</v>
      </c>
      <c r="O69" s="37">
        <f>SUMIFS(СВЦЭМ!$D$34:$D$777,СВЦЭМ!$A$34:$A$777,$A69,СВЦЭМ!$B$34:$B$777,O$47)+'СЕТ СН'!$G$11+СВЦЭМ!$D$10+'СЕТ СН'!$G$5-'СЕТ СН'!$G$21</f>
        <v>4404.8253667500003</v>
      </c>
      <c r="P69" s="37">
        <f>SUMIFS(СВЦЭМ!$D$34:$D$777,СВЦЭМ!$A$34:$A$777,$A69,СВЦЭМ!$B$34:$B$777,P$47)+'СЕТ СН'!$G$11+СВЦЭМ!$D$10+'СЕТ СН'!$G$5-'СЕТ СН'!$G$21</f>
        <v>4416.0935697300001</v>
      </c>
      <c r="Q69" s="37">
        <f>SUMIFS(СВЦЭМ!$D$34:$D$777,СВЦЭМ!$A$34:$A$777,$A69,СВЦЭМ!$B$34:$B$777,Q$47)+'СЕТ СН'!$G$11+СВЦЭМ!$D$10+'СЕТ СН'!$G$5-'СЕТ СН'!$G$21</f>
        <v>4413.7135975000001</v>
      </c>
      <c r="R69" s="37">
        <f>SUMIFS(СВЦЭМ!$D$34:$D$777,СВЦЭМ!$A$34:$A$777,$A69,СВЦЭМ!$B$34:$B$777,R$47)+'СЕТ СН'!$G$11+СВЦЭМ!$D$10+'СЕТ СН'!$G$5-'СЕТ СН'!$G$21</f>
        <v>4413.90529229</v>
      </c>
      <c r="S69" s="37">
        <f>SUMIFS(СВЦЭМ!$D$34:$D$777,СВЦЭМ!$A$34:$A$777,$A69,СВЦЭМ!$B$34:$B$777,S$47)+'СЕТ СН'!$G$11+СВЦЭМ!$D$10+'СЕТ СН'!$G$5-'СЕТ СН'!$G$21</f>
        <v>4391.5875824100003</v>
      </c>
      <c r="T69" s="37">
        <f>SUMIFS(СВЦЭМ!$D$34:$D$777,СВЦЭМ!$A$34:$A$777,$A69,СВЦЭМ!$B$34:$B$777,T$47)+'СЕТ СН'!$G$11+СВЦЭМ!$D$10+'СЕТ СН'!$G$5-'СЕТ СН'!$G$21</f>
        <v>4356.5317259700005</v>
      </c>
      <c r="U69" s="37">
        <f>SUMIFS(СВЦЭМ!$D$34:$D$777,СВЦЭМ!$A$34:$A$777,$A69,СВЦЭМ!$B$34:$B$777,U$47)+'СЕТ СН'!$G$11+СВЦЭМ!$D$10+'СЕТ СН'!$G$5-'СЕТ СН'!$G$21</f>
        <v>4362.2541519300003</v>
      </c>
      <c r="V69" s="37">
        <f>SUMIFS(СВЦЭМ!$D$34:$D$777,СВЦЭМ!$A$34:$A$777,$A69,СВЦЭМ!$B$34:$B$777,V$47)+'СЕТ СН'!$G$11+СВЦЭМ!$D$10+'СЕТ СН'!$G$5-'СЕТ СН'!$G$21</f>
        <v>4373.9531453199997</v>
      </c>
      <c r="W69" s="37">
        <f>SUMIFS(СВЦЭМ!$D$34:$D$777,СВЦЭМ!$A$34:$A$777,$A69,СВЦЭМ!$B$34:$B$777,W$47)+'СЕТ СН'!$G$11+СВЦЭМ!$D$10+'СЕТ СН'!$G$5-'СЕТ СН'!$G$21</f>
        <v>4426.78822614</v>
      </c>
      <c r="X69" s="37">
        <f>SUMIFS(СВЦЭМ!$D$34:$D$777,СВЦЭМ!$A$34:$A$777,$A69,СВЦЭМ!$B$34:$B$777,X$47)+'СЕТ СН'!$G$11+СВЦЭМ!$D$10+'СЕТ СН'!$G$5-'СЕТ СН'!$G$21</f>
        <v>4486.9759369599997</v>
      </c>
      <c r="Y69" s="37">
        <f>SUMIFS(СВЦЭМ!$D$34:$D$777,СВЦЭМ!$A$34:$A$777,$A69,СВЦЭМ!$B$34:$B$777,Y$47)+'СЕТ СН'!$G$11+СВЦЭМ!$D$10+'СЕТ СН'!$G$5-'СЕТ СН'!$G$21</f>
        <v>4557.9848834100003</v>
      </c>
    </row>
    <row r="70" spans="1:26" ht="15.75" x14ac:dyDescent="0.2">
      <c r="A70" s="36">
        <f t="shared" si="1"/>
        <v>43092</v>
      </c>
      <c r="B70" s="37">
        <f>SUMIFS(СВЦЭМ!$D$34:$D$777,СВЦЭМ!$A$34:$A$777,$A70,СВЦЭМ!$B$34:$B$777,B$47)+'СЕТ СН'!$G$11+СВЦЭМ!$D$10+'СЕТ СН'!$G$5-'СЕТ СН'!$G$21</f>
        <v>4602.2162651199997</v>
      </c>
      <c r="C70" s="37">
        <f>SUMIFS(СВЦЭМ!$D$34:$D$777,СВЦЭМ!$A$34:$A$777,$A70,СВЦЭМ!$B$34:$B$777,C$47)+'СЕТ СН'!$G$11+СВЦЭМ!$D$10+'СЕТ СН'!$G$5-'СЕТ СН'!$G$21</f>
        <v>4634.0155463000001</v>
      </c>
      <c r="D70" s="37">
        <f>SUMIFS(СВЦЭМ!$D$34:$D$777,СВЦЭМ!$A$34:$A$777,$A70,СВЦЭМ!$B$34:$B$777,D$47)+'СЕТ СН'!$G$11+СВЦЭМ!$D$10+'СЕТ СН'!$G$5-'СЕТ СН'!$G$21</f>
        <v>4665.06560171</v>
      </c>
      <c r="E70" s="37">
        <f>SUMIFS(СВЦЭМ!$D$34:$D$777,СВЦЭМ!$A$34:$A$777,$A70,СВЦЭМ!$B$34:$B$777,E$47)+'СЕТ СН'!$G$11+СВЦЭМ!$D$10+'СЕТ СН'!$G$5-'СЕТ СН'!$G$21</f>
        <v>4669.0403174200001</v>
      </c>
      <c r="F70" s="37">
        <f>SUMIFS(СВЦЭМ!$D$34:$D$777,СВЦЭМ!$A$34:$A$777,$A70,СВЦЭМ!$B$34:$B$777,F$47)+'СЕТ СН'!$G$11+СВЦЭМ!$D$10+'СЕТ СН'!$G$5-'СЕТ СН'!$G$21</f>
        <v>4672.6264117700002</v>
      </c>
      <c r="G70" s="37">
        <f>SUMIFS(СВЦЭМ!$D$34:$D$777,СВЦЭМ!$A$34:$A$777,$A70,СВЦЭМ!$B$34:$B$777,G$47)+'СЕТ СН'!$G$11+СВЦЭМ!$D$10+'СЕТ СН'!$G$5-'СЕТ СН'!$G$21</f>
        <v>4673.4147066099995</v>
      </c>
      <c r="H70" s="37">
        <f>SUMIFS(СВЦЭМ!$D$34:$D$777,СВЦЭМ!$A$34:$A$777,$A70,СВЦЭМ!$B$34:$B$777,H$47)+'СЕТ СН'!$G$11+СВЦЭМ!$D$10+'СЕТ СН'!$G$5-'СЕТ СН'!$G$21</f>
        <v>4665.5756349000003</v>
      </c>
      <c r="I70" s="37">
        <f>SUMIFS(СВЦЭМ!$D$34:$D$777,СВЦЭМ!$A$34:$A$777,$A70,СВЦЭМ!$B$34:$B$777,I$47)+'СЕТ СН'!$G$11+СВЦЭМ!$D$10+'СЕТ СН'!$G$5-'СЕТ СН'!$G$21</f>
        <v>4606.5066715699995</v>
      </c>
      <c r="J70" s="37">
        <f>SUMIFS(СВЦЭМ!$D$34:$D$777,СВЦЭМ!$A$34:$A$777,$A70,СВЦЭМ!$B$34:$B$777,J$47)+'СЕТ СН'!$G$11+СВЦЭМ!$D$10+'СЕТ СН'!$G$5-'СЕТ СН'!$G$21</f>
        <v>4534.7274481100003</v>
      </c>
      <c r="K70" s="37">
        <f>SUMIFS(СВЦЭМ!$D$34:$D$777,СВЦЭМ!$A$34:$A$777,$A70,СВЦЭМ!$B$34:$B$777,K$47)+'СЕТ СН'!$G$11+СВЦЭМ!$D$10+'СЕТ СН'!$G$5-'СЕТ СН'!$G$21</f>
        <v>4445.2871703800001</v>
      </c>
      <c r="L70" s="37">
        <f>SUMIFS(СВЦЭМ!$D$34:$D$777,СВЦЭМ!$A$34:$A$777,$A70,СВЦЭМ!$B$34:$B$777,L$47)+'СЕТ СН'!$G$11+СВЦЭМ!$D$10+'СЕТ СН'!$G$5-'СЕТ СН'!$G$21</f>
        <v>4365.94385659</v>
      </c>
      <c r="M70" s="37">
        <f>SUMIFS(СВЦЭМ!$D$34:$D$777,СВЦЭМ!$A$34:$A$777,$A70,СВЦЭМ!$B$34:$B$777,M$47)+'СЕТ СН'!$G$11+СВЦЭМ!$D$10+'СЕТ СН'!$G$5-'СЕТ СН'!$G$21</f>
        <v>4355.6198288400001</v>
      </c>
      <c r="N70" s="37">
        <f>SUMIFS(СВЦЭМ!$D$34:$D$777,СВЦЭМ!$A$34:$A$777,$A70,СВЦЭМ!$B$34:$B$777,N$47)+'СЕТ СН'!$G$11+СВЦЭМ!$D$10+'СЕТ СН'!$G$5-'СЕТ СН'!$G$21</f>
        <v>4372.6619776799998</v>
      </c>
      <c r="O70" s="37">
        <f>SUMIFS(СВЦЭМ!$D$34:$D$777,СВЦЭМ!$A$34:$A$777,$A70,СВЦЭМ!$B$34:$B$777,O$47)+'СЕТ СН'!$G$11+СВЦЭМ!$D$10+'СЕТ СН'!$G$5-'СЕТ СН'!$G$21</f>
        <v>4394.8518894299996</v>
      </c>
      <c r="P70" s="37">
        <f>SUMIFS(СВЦЭМ!$D$34:$D$777,СВЦЭМ!$A$34:$A$777,$A70,СВЦЭМ!$B$34:$B$777,P$47)+'СЕТ СН'!$G$11+СВЦЭМ!$D$10+'СЕТ СН'!$G$5-'СЕТ СН'!$G$21</f>
        <v>4409.6220346999999</v>
      </c>
      <c r="Q70" s="37">
        <f>SUMIFS(СВЦЭМ!$D$34:$D$777,СВЦЭМ!$A$34:$A$777,$A70,СВЦЭМ!$B$34:$B$777,Q$47)+'СЕТ СН'!$G$11+СВЦЭМ!$D$10+'СЕТ СН'!$G$5-'СЕТ СН'!$G$21</f>
        <v>4412.0645921200003</v>
      </c>
      <c r="R70" s="37">
        <f>SUMIFS(СВЦЭМ!$D$34:$D$777,СВЦЭМ!$A$34:$A$777,$A70,СВЦЭМ!$B$34:$B$777,R$47)+'СЕТ СН'!$G$11+СВЦЭМ!$D$10+'СЕТ СН'!$G$5-'СЕТ СН'!$G$21</f>
        <v>4409.6957514200003</v>
      </c>
      <c r="S70" s="37">
        <f>SUMIFS(СВЦЭМ!$D$34:$D$777,СВЦЭМ!$A$34:$A$777,$A70,СВЦЭМ!$B$34:$B$777,S$47)+'СЕТ СН'!$G$11+СВЦЭМ!$D$10+'СЕТ СН'!$G$5-'СЕТ СН'!$G$21</f>
        <v>4370.7102727900001</v>
      </c>
      <c r="T70" s="37">
        <f>SUMIFS(СВЦЭМ!$D$34:$D$777,СВЦЭМ!$A$34:$A$777,$A70,СВЦЭМ!$B$34:$B$777,T$47)+'СЕТ СН'!$G$11+СВЦЭМ!$D$10+'СЕТ СН'!$G$5-'СЕТ СН'!$G$21</f>
        <v>4338.6684426299998</v>
      </c>
      <c r="U70" s="37">
        <f>SUMIFS(СВЦЭМ!$D$34:$D$777,СВЦЭМ!$A$34:$A$777,$A70,СВЦЭМ!$B$34:$B$777,U$47)+'СЕТ СН'!$G$11+СВЦЭМ!$D$10+'СЕТ СН'!$G$5-'СЕТ СН'!$G$21</f>
        <v>4345.6779283599999</v>
      </c>
      <c r="V70" s="37">
        <f>SUMIFS(СВЦЭМ!$D$34:$D$777,СВЦЭМ!$A$34:$A$777,$A70,СВЦЭМ!$B$34:$B$777,V$47)+'СЕТ СН'!$G$11+СВЦЭМ!$D$10+'СЕТ СН'!$G$5-'СЕТ СН'!$G$21</f>
        <v>4364.93161255</v>
      </c>
      <c r="W70" s="37">
        <f>SUMIFS(СВЦЭМ!$D$34:$D$777,СВЦЭМ!$A$34:$A$777,$A70,СВЦЭМ!$B$34:$B$777,W$47)+'СЕТ СН'!$G$11+СВЦЭМ!$D$10+'СЕТ СН'!$G$5-'СЕТ СН'!$G$21</f>
        <v>4420.6242303700001</v>
      </c>
      <c r="X70" s="37">
        <f>SUMIFS(СВЦЭМ!$D$34:$D$777,СВЦЭМ!$A$34:$A$777,$A70,СВЦЭМ!$B$34:$B$777,X$47)+'СЕТ СН'!$G$11+СВЦЭМ!$D$10+'СЕТ СН'!$G$5-'СЕТ СН'!$G$21</f>
        <v>4487.0911581199998</v>
      </c>
      <c r="Y70" s="37">
        <f>SUMIFS(СВЦЭМ!$D$34:$D$777,СВЦЭМ!$A$34:$A$777,$A70,СВЦЭМ!$B$34:$B$777,Y$47)+'СЕТ СН'!$G$11+СВЦЭМ!$D$10+'СЕТ СН'!$G$5-'СЕТ СН'!$G$21</f>
        <v>4527.0131842000001</v>
      </c>
    </row>
    <row r="71" spans="1:26" ht="15.75" x14ac:dyDescent="0.2">
      <c r="A71" s="36">
        <f t="shared" si="1"/>
        <v>43093</v>
      </c>
      <c r="B71" s="37">
        <f>SUMIFS(СВЦЭМ!$D$34:$D$777,СВЦЭМ!$A$34:$A$777,$A71,СВЦЭМ!$B$34:$B$777,B$47)+'СЕТ СН'!$G$11+СВЦЭМ!$D$10+'СЕТ СН'!$G$5-'СЕТ СН'!$G$21</f>
        <v>4603.2961818100002</v>
      </c>
      <c r="C71" s="37">
        <f>SUMIFS(СВЦЭМ!$D$34:$D$777,СВЦЭМ!$A$34:$A$777,$A71,СВЦЭМ!$B$34:$B$777,C$47)+'СЕТ СН'!$G$11+СВЦЭМ!$D$10+'СЕТ СН'!$G$5-'СЕТ СН'!$G$21</f>
        <v>4635.1488631399998</v>
      </c>
      <c r="D71" s="37">
        <f>SUMIFS(СВЦЭМ!$D$34:$D$777,СВЦЭМ!$A$34:$A$777,$A71,СВЦЭМ!$B$34:$B$777,D$47)+'СЕТ СН'!$G$11+СВЦЭМ!$D$10+'СЕТ СН'!$G$5-'СЕТ СН'!$G$21</f>
        <v>4670.8163579800002</v>
      </c>
      <c r="E71" s="37">
        <f>SUMIFS(СВЦЭМ!$D$34:$D$777,СВЦЭМ!$A$34:$A$777,$A71,СВЦЭМ!$B$34:$B$777,E$47)+'СЕТ СН'!$G$11+СВЦЭМ!$D$10+'СЕТ СН'!$G$5-'СЕТ СН'!$G$21</f>
        <v>4673.7300480699996</v>
      </c>
      <c r="F71" s="37">
        <f>SUMIFS(СВЦЭМ!$D$34:$D$777,СВЦЭМ!$A$34:$A$777,$A71,СВЦЭМ!$B$34:$B$777,F$47)+'СЕТ СН'!$G$11+СВЦЭМ!$D$10+'СЕТ СН'!$G$5-'СЕТ СН'!$G$21</f>
        <v>4674.93001396</v>
      </c>
      <c r="G71" s="37">
        <f>SUMIFS(СВЦЭМ!$D$34:$D$777,СВЦЭМ!$A$34:$A$777,$A71,СВЦЭМ!$B$34:$B$777,G$47)+'СЕТ СН'!$G$11+СВЦЭМ!$D$10+'СЕТ СН'!$G$5-'СЕТ СН'!$G$21</f>
        <v>4675.87816208</v>
      </c>
      <c r="H71" s="37">
        <f>SUMIFS(СВЦЭМ!$D$34:$D$777,СВЦЭМ!$A$34:$A$777,$A71,СВЦЭМ!$B$34:$B$777,H$47)+'СЕТ СН'!$G$11+СВЦЭМ!$D$10+'СЕТ СН'!$G$5-'СЕТ СН'!$G$21</f>
        <v>4668.3396627900001</v>
      </c>
      <c r="I71" s="37">
        <f>SUMIFS(СВЦЭМ!$D$34:$D$777,СВЦЭМ!$A$34:$A$777,$A71,СВЦЭМ!$B$34:$B$777,I$47)+'СЕТ СН'!$G$11+СВЦЭМ!$D$10+'СЕТ СН'!$G$5-'СЕТ СН'!$G$21</f>
        <v>4622.9701471500002</v>
      </c>
      <c r="J71" s="37">
        <f>SUMIFS(СВЦЭМ!$D$34:$D$777,СВЦЭМ!$A$34:$A$777,$A71,СВЦЭМ!$B$34:$B$777,J$47)+'СЕТ СН'!$G$11+СВЦЭМ!$D$10+'СЕТ СН'!$G$5-'СЕТ СН'!$G$21</f>
        <v>4562.3258509200004</v>
      </c>
      <c r="K71" s="37">
        <f>SUMIFS(СВЦЭМ!$D$34:$D$777,СВЦЭМ!$A$34:$A$777,$A71,СВЦЭМ!$B$34:$B$777,K$47)+'СЕТ СН'!$G$11+СВЦЭМ!$D$10+'СЕТ СН'!$G$5-'СЕТ СН'!$G$21</f>
        <v>4467.5574138499996</v>
      </c>
      <c r="L71" s="37">
        <f>SUMIFS(СВЦЭМ!$D$34:$D$777,СВЦЭМ!$A$34:$A$777,$A71,СВЦЭМ!$B$34:$B$777,L$47)+'СЕТ СН'!$G$11+СВЦЭМ!$D$10+'СЕТ СН'!$G$5-'СЕТ СН'!$G$21</f>
        <v>4385.1680030400003</v>
      </c>
      <c r="M71" s="37">
        <f>SUMIFS(СВЦЭМ!$D$34:$D$777,СВЦЭМ!$A$34:$A$777,$A71,СВЦЭМ!$B$34:$B$777,M$47)+'СЕТ СН'!$G$11+СВЦЭМ!$D$10+'СЕТ СН'!$G$5-'СЕТ СН'!$G$21</f>
        <v>4363.8538926399997</v>
      </c>
      <c r="N71" s="37">
        <f>SUMIFS(СВЦЭМ!$D$34:$D$777,СВЦЭМ!$A$34:$A$777,$A71,СВЦЭМ!$B$34:$B$777,N$47)+'СЕТ СН'!$G$11+СВЦЭМ!$D$10+'СЕТ СН'!$G$5-'СЕТ СН'!$G$21</f>
        <v>4375.8661308999999</v>
      </c>
      <c r="O71" s="37">
        <f>SUMIFS(СВЦЭМ!$D$34:$D$777,СВЦЭМ!$A$34:$A$777,$A71,СВЦЭМ!$B$34:$B$777,O$47)+'СЕТ СН'!$G$11+СВЦЭМ!$D$10+'СЕТ СН'!$G$5-'СЕТ СН'!$G$21</f>
        <v>4388.21949313</v>
      </c>
      <c r="P71" s="37">
        <f>SUMIFS(СВЦЭМ!$D$34:$D$777,СВЦЭМ!$A$34:$A$777,$A71,СВЦЭМ!$B$34:$B$777,P$47)+'СЕТ СН'!$G$11+СВЦЭМ!$D$10+'СЕТ СН'!$G$5-'СЕТ СН'!$G$21</f>
        <v>4393.6304065900003</v>
      </c>
      <c r="Q71" s="37">
        <f>SUMIFS(СВЦЭМ!$D$34:$D$777,СВЦЭМ!$A$34:$A$777,$A71,СВЦЭМ!$B$34:$B$777,Q$47)+'СЕТ СН'!$G$11+СВЦЭМ!$D$10+'СЕТ СН'!$G$5-'СЕТ СН'!$G$21</f>
        <v>4396.42025147</v>
      </c>
      <c r="R71" s="37">
        <f>SUMIFS(СВЦЭМ!$D$34:$D$777,СВЦЭМ!$A$34:$A$777,$A71,СВЦЭМ!$B$34:$B$777,R$47)+'СЕТ СН'!$G$11+СВЦЭМ!$D$10+'СЕТ СН'!$G$5-'СЕТ СН'!$G$21</f>
        <v>4394.6210419700001</v>
      </c>
      <c r="S71" s="37">
        <f>SUMIFS(СВЦЭМ!$D$34:$D$777,СВЦЭМ!$A$34:$A$777,$A71,СВЦЭМ!$B$34:$B$777,S$47)+'СЕТ СН'!$G$11+СВЦЭМ!$D$10+'СЕТ СН'!$G$5-'СЕТ СН'!$G$21</f>
        <v>4361.0480294999998</v>
      </c>
      <c r="T71" s="37">
        <f>SUMIFS(СВЦЭМ!$D$34:$D$777,СВЦЭМ!$A$34:$A$777,$A71,СВЦЭМ!$B$34:$B$777,T$47)+'СЕТ СН'!$G$11+СВЦЭМ!$D$10+'СЕТ СН'!$G$5-'СЕТ СН'!$G$21</f>
        <v>4320.9672603399995</v>
      </c>
      <c r="U71" s="37">
        <f>SUMIFS(СВЦЭМ!$D$34:$D$777,СВЦЭМ!$A$34:$A$777,$A71,СВЦЭМ!$B$34:$B$777,U$47)+'СЕТ СН'!$G$11+СВЦЭМ!$D$10+'СЕТ СН'!$G$5-'СЕТ СН'!$G$21</f>
        <v>4325.7439941499997</v>
      </c>
      <c r="V71" s="37">
        <f>SUMIFS(СВЦЭМ!$D$34:$D$777,СВЦЭМ!$A$34:$A$777,$A71,СВЦЭМ!$B$34:$B$777,V$47)+'СЕТ СН'!$G$11+СВЦЭМ!$D$10+'СЕТ СН'!$G$5-'СЕТ СН'!$G$21</f>
        <v>4342.3833773699998</v>
      </c>
      <c r="W71" s="37">
        <f>SUMIFS(СВЦЭМ!$D$34:$D$777,СВЦЭМ!$A$34:$A$777,$A71,СВЦЭМ!$B$34:$B$777,W$47)+'СЕТ СН'!$G$11+СВЦЭМ!$D$10+'СЕТ СН'!$G$5-'СЕТ СН'!$G$21</f>
        <v>4396.0773296799998</v>
      </c>
      <c r="X71" s="37">
        <f>SUMIFS(СВЦЭМ!$D$34:$D$777,СВЦЭМ!$A$34:$A$777,$A71,СВЦЭМ!$B$34:$B$777,X$47)+'СЕТ СН'!$G$11+СВЦЭМ!$D$10+'СЕТ СН'!$G$5-'СЕТ СН'!$G$21</f>
        <v>4471.3687071900004</v>
      </c>
      <c r="Y71" s="37">
        <f>SUMIFS(СВЦЭМ!$D$34:$D$777,СВЦЭМ!$A$34:$A$777,$A71,СВЦЭМ!$B$34:$B$777,Y$47)+'СЕТ СН'!$G$11+СВЦЭМ!$D$10+'СЕТ СН'!$G$5-'СЕТ СН'!$G$21</f>
        <v>4541.04598343</v>
      </c>
    </row>
    <row r="72" spans="1:26" ht="15.75" x14ac:dyDescent="0.2">
      <c r="A72" s="36">
        <f t="shared" si="1"/>
        <v>43094</v>
      </c>
      <c r="B72" s="37">
        <f>SUMIFS(СВЦЭМ!$D$34:$D$777,СВЦЭМ!$A$34:$A$777,$A72,СВЦЭМ!$B$34:$B$777,B$47)+'СЕТ СН'!$G$11+СВЦЭМ!$D$10+'СЕТ СН'!$G$5-'СЕТ СН'!$G$21</f>
        <v>4631.2539870299997</v>
      </c>
      <c r="C72" s="37">
        <f>SUMIFS(СВЦЭМ!$D$34:$D$777,СВЦЭМ!$A$34:$A$777,$A72,СВЦЭМ!$B$34:$B$777,C$47)+'СЕТ СН'!$G$11+СВЦЭМ!$D$10+'СЕТ СН'!$G$5-'СЕТ СН'!$G$21</f>
        <v>4663.3540835000003</v>
      </c>
      <c r="D72" s="37">
        <f>SUMIFS(СВЦЭМ!$D$34:$D$777,СВЦЭМ!$A$34:$A$777,$A72,СВЦЭМ!$B$34:$B$777,D$47)+'СЕТ СН'!$G$11+СВЦЭМ!$D$10+'СЕТ СН'!$G$5-'СЕТ СН'!$G$21</f>
        <v>4705.3016964500002</v>
      </c>
      <c r="E72" s="37">
        <f>SUMIFS(СВЦЭМ!$D$34:$D$777,СВЦЭМ!$A$34:$A$777,$A72,СВЦЭМ!$B$34:$B$777,E$47)+'СЕТ СН'!$G$11+СВЦЭМ!$D$10+'СЕТ СН'!$G$5-'СЕТ СН'!$G$21</f>
        <v>4715.2256835200005</v>
      </c>
      <c r="F72" s="37">
        <f>SUMIFS(СВЦЭМ!$D$34:$D$777,СВЦЭМ!$A$34:$A$777,$A72,СВЦЭМ!$B$34:$B$777,F$47)+'СЕТ СН'!$G$11+СВЦЭМ!$D$10+'СЕТ СН'!$G$5-'СЕТ СН'!$G$21</f>
        <v>4715.63951765</v>
      </c>
      <c r="G72" s="37">
        <f>SUMIFS(СВЦЭМ!$D$34:$D$777,СВЦЭМ!$A$34:$A$777,$A72,СВЦЭМ!$B$34:$B$777,G$47)+'СЕТ СН'!$G$11+СВЦЭМ!$D$10+'СЕТ СН'!$G$5-'СЕТ СН'!$G$21</f>
        <v>4702.02508261</v>
      </c>
      <c r="H72" s="37">
        <f>SUMIFS(СВЦЭМ!$D$34:$D$777,СВЦЭМ!$A$34:$A$777,$A72,СВЦЭМ!$B$34:$B$777,H$47)+'СЕТ СН'!$G$11+СВЦЭМ!$D$10+'СЕТ СН'!$G$5-'СЕТ СН'!$G$21</f>
        <v>4647.3550385400004</v>
      </c>
      <c r="I72" s="37">
        <f>SUMIFS(СВЦЭМ!$D$34:$D$777,СВЦЭМ!$A$34:$A$777,$A72,СВЦЭМ!$B$34:$B$777,I$47)+'СЕТ СН'!$G$11+СВЦЭМ!$D$10+'СЕТ СН'!$G$5-'СЕТ СН'!$G$21</f>
        <v>4551.5291249399997</v>
      </c>
      <c r="J72" s="37">
        <f>SUMIFS(СВЦЭМ!$D$34:$D$777,СВЦЭМ!$A$34:$A$777,$A72,СВЦЭМ!$B$34:$B$777,J$47)+'СЕТ СН'!$G$11+СВЦЭМ!$D$10+'СЕТ СН'!$G$5-'СЕТ СН'!$G$21</f>
        <v>4517.4292335600003</v>
      </c>
      <c r="K72" s="37">
        <f>SUMIFS(СВЦЭМ!$D$34:$D$777,СВЦЭМ!$A$34:$A$777,$A72,СВЦЭМ!$B$34:$B$777,K$47)+'СЕТ СН'!$G$11+СВЦЭМ!$D$10+'СЕТ СН'!$G$5-'СЕТ СН'!$G$21</f>
        <v>4446.0120676200004</v>
      </c>
      <c r="L72" s="37">
        <f>SUMIFS(СВЦЭМ!$D$34:$D$777,СВЦЭМ!$A$34:$A$777,$A72,СВЦЭМ!$B$34:$B$777,L$47)+'СЕТ СН'!$G$11+СВЦЭМ!$D$10+'СЕТ СН'!$G$5-'СЕТ СН'!$G$21</f>
        <v>4382.8565782900005</v>
      </c>
      <c r="M72" s="37">
        <f>SUMIFS(СВЦЭМ!$D$34:$D$777,СВЦЭМ!$A$34:$A$777,$A72,СВЦЭМ!$B$34:$B$777,M$47)+'СЕТ СН'!$G$11+СВЦЭМ!$D$10+'СЕТ СН'!$G$5-'СЕТ СН'!$G$21</f>
        <v>4374.3170334599999</v>
      </c>
      <c r="N72" s="37">
        <f>SUMIFS(СВЦЭМ!$D$34:$D$777,СВЦЭМ!$A$34:$A$777,$A72,СВЦЭМ!$B$34:$B$777,N$47)+'СЕТ СН'!$G$11+СВЦЭМ!$D$10+'СЕТ СН'!$G$5-'СЕТ СН'!$G$21</f>
        <v>4389.8371986500006</v>
      </c>
      <c r="O72" s="37">
        <f>SUMIFS(СВЦЭМ!$D$34:$D$777,СВЦЭМ!$A$34:$A$777,$A72,СВЦЭМ!$B$34:$B$777,O$47)+'СЕТ СН'!$G$11+СВЦЭМ!$D$10+'СЕТ СН'!$G$5-'СЕТ СН'!$G$21</f>
        <v>4399.0736007800006</v>
      </c>
      <c r="P72" s="37">
        <f>SUMIFS(СВЦЭМ!$D$34:$D$777,СВЦЭМ!$A$34:$A$777,$A72,СВЦЭМ!$B$34:$B$777,P$47)+'СЕТ СН'!$G$11+СВЦЭМ!$D$10+'СЕТ СН'!$G$5-'СЕТ СН'!$G$21</f>
        <v>4405.2603426400001</v>
      </c>
      <c r="Q72" s="37">
        <f>SUMIFS(СВЦЭМ!$D$34:$D$777,СВЦЭМ!$A$34:$A$777,$A72,СВЦЭМ!$B$34:$B$777,Q$47)+'СЕТ СН'!$G$11+СВЦЭМ!$D$10+'СЕТ СН'!$G$5-'СЕТ СН'!$G$21</f>
        <v>4406.51470548</v>
      </c>
      <c r="R72" s="37">
        <f>SUMIFS(СВЦЭМ!$D$34:$D$777,СВЦЭМ!$A$34:$A$777,$A72,СВЦЭМ!$B$34:$B$777,R$47)+'СЕТ СН'!$G$11+СВЦЭМ!$D$10+'СЕТ СН'!$G$5-'СЕТ СН'!$G$21</f>
        <v>4409.5853855799996</v>
      </c>
      <c r="S72" s="37">
        <f>SUMIFS(СВЦЭМ!$D$34:$D$777,СВЦЭМ!$A$34:$A$777,$A72,СВЦЭМ!$B$34:$B$777,S$47)+'СЕТ СН'!$G$11+СВЦЭМ!$D$10+'СЕТ СН'!$G$5-'СЕТ СН'!$G$21</f>
        <v>4383.1522361299994</v>
      </c>
      <c r="T72" s="37">
        <f>SUMIFS(СВЦЭМ!$D$34:$D$777,СВЦЭМ!$A$34:$A$777,$A72,СВЦЭМ!$B$34:$B$777,T$47)+'СЕТ СН'!$G$11+СВЦЭМ!$D$10+'СЕТ СН'!$G$5-'СЕТ СН'!$G$21</f>
        <v>4349.7440497099997</v>
      </c>
      <c r="U72" s="37">
        <f>SUMIFS(СВЦЭМ!$D$34:$D$777,СВЦЭМ!$A$34:$A$777,$A72,СВЦЭМ!$B$34:$B$777,U$47)+'СЕТ СН'!$G$11+СВЦЭМ!$D$10+'СЕТ СН'!$G$5-'СЕТ СН'!$G$21</f>
        <v>4352.06292278</v>
      </c>
      <c r="V72" s="37">
        <f>SUMIFS(СВЦЭМ!$D$34:$D$777,СВЦЭМ!$A$34:$A$777,$A72,СВЦЭМ!$B$34:$B$777,V$47)+'СЕТ СН'!$G$11+СВЦЭМ!$D$10+'СЕТ СН'!$G$5-'СЕТ СН'!$G$21</f>
        <v>4368.8291794899997</v>
      </c>
      <c r="W72" s="37">
        <f>SUMIFS(СВЦЭМ!$D$34:$D$777,СВЦЭМ!$A$34:$A$777,$A72,СВЦЭМ!$B$34:$B$777,W$47)+'СЕТ СН'!$G$11+СВЦЭМ!$D$10+'СЕТ СН'!$G$5-'СЕТ СН'!$G$21</f>
        <v>4427.1506176000003</v>
      </c>
      <c r="X72" s="37">
        <f>SUMIFS(СВЦЭМ!$D$34:$D$777,СВЦЭМ!$A$34:$A$777,$A72,СВЦЭМ!$B$34:$B$777,X$47)+'СЕТ СН'!$G$11+СВЦЭМ!$D$10+'СЕТ СН'!$G$5-'СЕТ СН'!$G$21</f>
        <v>4497.1971633600006</v>
      </c>
      <c r="Y72" s="37">
        <f>SUMIFS(СВЦЭМ!$D$34:$D$777,СВЦЭМ!$A$34:$A$777,$A72,СВЦЭМ!$B$34:$B$777,Y$47)+'СЕТ СН'!$G$11+СВЦЭМ!$D$10+'СЕТ СН'!$G$5-'СЕТ СН'!$G$21</f>
        <v>4565.4037590999997</v>
      </c>
    </row>
    <row r="73" spans="1:26" ht="15.75" x14ac:dyDescent="0.2">
      <c r="A73" s="36">
        <f t="shared" si="1"/>
        <v>43095</v>
      </c>
      <c r="B73" s="37">
        <f>SUMIFS(СВЦЭМ!$D$34:$D$777,СВЦЭМ!$A$34:$A$777,$A73,СВЦЭМ!$B$34:$B$777,B$47)+'СЕТ СН'!$G$11+СВЦЭМ!$D$10+'СЕТ СН'!$G$5-'СЕТ СН'!$G$21</f>
        <v>4623.9513013899996</v>
      </c>
      <c r="C73" s="37">
        <f>SUMIFS(СВЦЭМ!$D$34:$D$777,СВЦЭМ!$A$34:$A$777,$A73,СВЦЭМ!$B$34:$B$777,C$47)+'СЕТ СН'!$G$11+СВЦЭМ!$D$10+'СЕТ СН'!$G$5-'СЕТ СН'!$G$21</f>
        <v>4660.7782732599999</v>
      </c>
      <c r="D73" s="37">
        <f>SUMIFS(СВЦЭМ!$D$34:$D$777,СВЦЭМ!$A$34:$A$777,$A73,СВЦЭМ!$B$34:$B$777,D$47)+'СЕТ СН'!$G$11+СВЦЭМ!$D$10+'СЕТ СН'!$G$5-'СЕТ СН'!$G$21</f>
        <v>4696.4071804200003</v>
      </c>
      <c r="E73" s="37">
        <f>SUMIFS(СВЦЭМ!$D$34:$D$777,СВЦЭМ!$A$34:$A$777,$A73,СВЦЭМ!$B$34:$B$777,E$47)+'СЕТ СН'!$G$11+СВЦЭМ!$D$10+'СЕТ СН'!$G$5-'СЕТ СН'!$G$21</f>
        <v>4699.6635664000005</v>
      </c>
      <c r="F73" s="37">
        <f>SUMIFS(СВЦЭМ!$D$34:$D$777,СВЦЭМ!$A$34:$A$777,$A73,СВЦЭМ!$B$34:$B$777,F$47)+'СЕТ СН'!$G$11+СВЦЭМ!$D$10+'СЕТ СН'!$G$5-'СЕТ СН'!$G$21</f>
        <v>4703.5975870000002</v>
      </c>
      <c r="G73" s="37">
        <f>SUMIFS(СВЦЭМ!$D$34:$D$777,СВЦЭМ!$A$34:$A$777,$A73,СВЦЭМ!$B$34:$B$777,G$47)+'СЕТ СН'!$G$11+СВЦЭМ!$D$10+'СЕТ СН'!$G$5-'СЕТ СН'!$G$21</f>
        <v>4693.9536286399998</v>
      </c>
      <c r="H73" s="37">
        <f>SUMIFS(СВЦЭМ!$D$34:$D$777,СВЦЭМ!$A$34:$A$777,$A73,СВЦЭМ!$B$34:$B$777,H$47)+'СЕТ СН'!$G$11+СВЦЭМ!$D$10+'СЕТ СН'!$G$5-'СЕТ СН'!$G$21</f>
        <v>4645.4639006699999</v>
      </c>
      <c r="I73" s="37">
        <f>SUMIFS(СВЦЭМ!$D$34:$D$777,СВЦЭМ!$A$34:$A$777,$A73,СВЦЭМ!$B$34:$B$777,I$47)+'СЕТ СН'!$G$11+СВЦЭМ!$D$10+'СЕТ СН'!$G$5-'СЕТ СН'!$G$21</f>
        <v>4565.44979693</v>
      </c>
      <c r="J73" s="37">
        <f>SUMIFS(СВЦЭМ!$D$34:$D$777,СВЦЭМ!$A$34:$A$777,$A73,СВЦЭМ!$B$34:$B$777,J$47)+'СЕТ СН'!$G$11+СВЦЭМ!$D$10+'СЕТ СН'!$G$5-'СЕТ СН'!$G$21</f>
        <v>4519.6796182199996</v>
      </c>
      <c r="K73" s="37">
        <f>SUMIFS(СВЦЭМ!$D$34:$D$777,СВЦЭМ!$A$34:$A$777,$A73,СВЦЭМ!$B$34:$B$777,K$47)+'СЕТ СН'!$G$11+СВЦЭМ!$D$10+'СЕТ СН'!$G$5-'СЕТ СН'!$G$21</f>
        <v>4446.0341109500005</v>
      </c>
      <c r="L73" s="37">
        <f>SUMIFS(СВЦЭМ!$D$34:$D$777,СВЦЭМ!$A$34:$A$777,$A73,СВЦЭМ!$B$34:$B$777,L$47)+'СЕТ СН'!$G$11+СВЦЭМ!$D$10+'СЕТ СН'!$G$5-'СЕТ СН'!$G$21</f>
        <v>4385.1019040900001</v>
      </c>
      <c r="M73" s="37">
        <f>SUMIFS(СВЦЭМ!$D$34:$D$777,СВЦЭМ!$A$34:$A$777,$A73,СВЦЭМ!$B$34:$B$777,M$47)+'СЕТ СН'!$G$11+СВЦЭМ!$D$10+'СЕТ СН'!$G$5-'СЕТ СН'!$G$21</f>
        <v>4378.8428629999999</v>
      </c>
      <c r="N73" s="37">
        <f>SUMIFS(СВЦЭМ!$D$34:$D$777,СВЦЭМ!$A$34:$A$777,$A73,СВЦЭМ!$B$34:$B$777,N$47)+'СЕТ СН'!$G$11+СВЦЭМ!$D$10+'СЕТ СН'!$G$5-'СЕТ СН'!$G$21</f>
        <v>4394.4383397000001</v>
      </c>
      <c r="O73" s="37">
        <f>SUMIFS(СВЦЭМ!$D$34:$D$777,СВЦЭМ!$A$34:$A$777,$A73,СВЦЭМ!$B$34:$B$777,O$47)+'СЕТ СН'!$G$11+СВЦЭМ!$D$10+'СЕТ СН'!$G$5-'СЕТ СН'!$G$21</f>
        <v>4402.9564237499999</v>
      </c>
      <c r="P73" s="37">
        <f>SUMIFS(СВЦЭМ!$D$34:$D$777,СВЦЭМ!$A$34:$A$777,$A73,СВЦЭМ!$B$34:$B$777,P$47)+'СЕТ СН'!$G$11+СВЦЭМ!$D$10+'СЕТ СН'!$G$5-'СЕТ СН'!$G$21</f>
        <v>4421.0151264599999</v>
      </c>
      <c r="Q73" s="37">
        <f>SUMIFS(СВЦЭМ!$D$34:$D$777,СВЦЭМ!$A$34:$A$777,$A73,СВЦЭМ!$B$34:$B$777,Q$47)+'СЕТ СН'!$G$11+СВЦЭМ!$D$10+'СЕТ СН'!$G$5-'СЕТ СН'!$G$21</f>
        <v>4423.08878491</v>
      </c>
      <c r="R73" s="37">
        <f>SUMIFS(СВЦЭМ!$D$34:$D$777,СВЦЭМ!$A$34:$A$777,$A73,СВЦЭМ!$B$34:$B$777,R$47)+'СЕТ СН'!$G$11+СВЦЭМ!$D$10+'СЕТ СН'!$G$5-'СЕТ СН'!$G$21</f>
        <v>4423.2965372799999</v>
      </c>
      <c r="S73" s="37">
        <f>SUMIFS(СВЦЭМ!$D$34:$D$777,СВЦЭМ!$A$34:$A$777,$A73,СВЦЭМ!$B$34:$B$777,S$47)+'СЕТ СН'!$G$11+СВЦЭМ!$D$10+'СЕТ СН'!$G$5-'СЕТ СН'!$G$21</f>
        <v>4392.30272599</v>
      </c>
      <c r="T73" s="37">
        <f>SUMIFS(СВЦЭМ!$D$34:$D$777,СВЦЭМ!$A$34:$A$777,$A73,СВЦЭМ!$B$34:$B$777,T$47)+'СЕТ СН'!$G$11+СВЦЭМ!$D$10+'СЕТ СН'!$G$5-'СЕТ СН'!$G$21</f>
        <v>4354.93048215</v>
      </c>
      <c r="U73" s="37">
        <f>SUMIFS(СВЦЭМ!$D$34:$D$777,СВЦЭМ!$A$34:$A$777,$A73,СВЦЭМ!$B$34:$B$777,U$47)+'СЕТ СН'!$G$11+СВЦЭМ!$D$10+'СЕТ СН'!$G$5-'СЕТ СН'!$G$21</f>
        <v>4359.1639639599998</v>
      </c>
      <c r="V73" s="37">
        <f>SUMIFS(СВЦЭМ!$D$34:$D$777,СВЦЭМ!$A$34:$A$777,$A73,СВЦЭМ!$B$34:$B$777,V$47)+'СЕТ СН'!$G$11+СВЦЭМ!$D$10+'СЕТ СН'!$G$5-'СЕТ СН'!$G$21</f>
        <v>4375.5786458900002</v>
      </c>
      <c r="W73" s="37">
        <f>SUMIFS(СВЦЭМ!$D$34:$D$777,СВЦЭМ!$A$34:$A$777,$A73,СВЦЭМ!$B$34:$B$777,W$47)+'СЕТ СН'!$G$11+СВЦЭМ!$D$10+'СЕТ СН'!$G$5-'СЕТ СН'!$G$21</f>
        <v>4430.2055190000001</v>
      </c>
      <c r="X73" s="37">
        <f>SUMIFS(СВЦЭМ!$D$34:$D$777,СВЦЭМ!$A$34:$A$777,$A73,СВЦЭМ!$B$34:$B$777,X$47)+'СЕТ СН'!$G$11+СВЦЭМ!$D$10+'СЕТ СН'!$G$5-'СЕТ СН'!$G$21</f>
        <v>4506.8719963799995</v>
      </c>
      <c r="Y73" s="37">
        <f>SUMIFS(СВЦЭМ!$D$34:$D$777,СВЦЭМ!$A$34:$A$777,$A73,СВЦЭМ!$B$34:$B$777,Y$47)+'СЕТ СН'!$G$11+СВЦЭМ!$D$10+'СЕТ СН'!$G$5-'СЕТ СН'!$G$21</f>
        <v>4572.8218305499995</v>
      </c>
    </row>
    <row r="74" spans="1:26" ht="15.75" x14ac:dyDescent="0.2">
      <c r="A74" s="36">
        <f t="shared" si="1"/>
        <v>43096</v>
      </c>
      <c r="B74" s="37">
        <f>SUMIFS(СВЦЭМ!$D$34:$D$777,СВЦЭМ!$A$34:$A$777,$A74,СВЦЭМ!$B$34:$B$777,B$47)+'СЕТ СН'!$G$11+СВЦЭМ!$D$10+'СЕТ СН'!$G$5-'СЕТ СН'!$G$21</f>
        <v>4623.0163173700003</v>
      </c>
      <c r="C74" s="37">
        <f>SUMIFS(СВЦЭМ!$D$34:$D$777,СВЦЭМ!$A$34:$A$777,$A74,СВЦЭМ!$B$34:$B$777,C$47)+'СЕТ СН'!$G$11+СВЦЭМ!$D$10+'СЕТ СН'!$G$5-'СЕТ СН'!$G$21</f>
        <v>4662.9637049299999</v>
      </c>
      <c r="D74" s="37">
        <f>SUMIFS(СВЦЭМ!$D$34:$D$777,СВЦЭМ!$A$34:$A$777,$A74,СВЦЭМ!$B$34:$B$777,D$47)+'СЕТ СН'!$G$11+СВЦЭМ!$D$10+'СЕТ СН'!$G$5-'СЕТ СН'!$G$21</f>
        <v>4702.5641883099997</v>
      </c>
      <c r="E74" s="37">
        <f>SUMIFS(СВЦЭМ!$D$34:$D$777,СВЦЭМ!$A$34:$A$777,$A74,СВЦЭМ!$B$34:$B$777,E$47)+'СЕТ СН'!$G$11+СВЦЭМ!$D$10+'СЕТ СН'!$G$5-'СЕТ СН'!$G$21</f>
        <v>4714.5512224300001</v>
      </c>
      <c r="F74" s="37">
        <f>SUMIFS(СВЦЭМ!$D$34:$D$777,СВЦЭМ!$A$34:$A$777,$A74,СВЦЭМ!$B$34:$B$777,F$47)+'СЕТ СН'!$G$11+СВЦЭМ!$D$10+'СЕТ СН'!$G$5-'СЕТ СН'!$G$21</f>
        <v>4715.1048459900003</v>
      </c>
      <c r="G74" s="37">
        <f>SUMIFS(СВЦЭМ!$D$34:$D$777,СВЦЭМ!$A$34:$A$777,$A74,СВЦЭМ!$B$34:$B$777,G$47)+'СЕТ СН'!$G$11+СВЦЭМ!$D$10+'СЕТ СН'!$G$5-'СЕТ СН'!$G$21</f>
        <v>4696.3341128299999</v>
      </c>
      <c r="H74" s="37">
        <f>SUMIFS(СВЦЭМ!$D$34:$D$777,СВЦЭМ!$A$34:$A$777,$A74,СВЦЭМ!$B$34:$B$777,H$47)+'СЕТ СН'!$G$11+СВЦЭМ!$D$10+'СЕТ СН'!$G$5-'СЕТ СН'!$G$21</f>
        <v>4637.9500716299999</v>
      </c>
      <c r="I74" s="37">
        <f>SUMIFS(СВЦЭМ!$D$34:$D$777,СВЦЭМ!$A$34:$A$777,$A74,СВЦЭМ!$B$34:$B$777,I$47)+'СЕТ СН'!$G$11+СВЦЭМ!$D$10+'СЕТ СН'!$G$5-'СЕТ СН'!$G$21</f>
        <v>4562.6615432099998</v>
      </c>
      <c r="J74" s="37">
        <f>SUMIFS(СВЦЭМ!$D$34:$D$777,СВЦЭМ!$A$34:$A$777,$A74,СВЦЭМ!$B$34:$B$777,J$47)+'СЕТ СН'!$G$11+СВЦЭМ!$D$10+'СЕТ СН'!$G$5-'СЕТ СН'!$G$21</f>
        <v>4510.3635775900002</v>
      </c>
      <c r="K74" s="37">
        <f>SUMIFS(СВЦЭМ!$D$34:$D$777,СВЦЭМ!$A$34:$A$777,$A74,СВЦЭМ!$B$34:$B$777,K$47)+'СЕТ СН'!$G$11+СВЦЭМ!$D$10+'СЕТ СН'!$G$5-'СЕТ СН'!$G$21</f>
        <v>4437.0840934999997</v>
      </c>
      <c r="L74" s="37">
        <f>SUMIFS(СВЦЭМ!$D$34:$D$777,СВЦЭМ!$A$34:$A$777,$A74,СВЦЭМ!$B$34:$B$777,L$47)+'СЕТ СН'!$G$11+СВЦЭМ!$D$10+'СЕТ СН'!$G$5-'СЕТ СН'!$G$21</f>
        <v>4382.0347042800004</v>
      </c>
      <c r="M74" s="37">
        <f>SUMIFS(СВЦЭМ!$D$34:$D$777,СВЦЭМ!$A$34:$A$777,$A74,СВЦЭМ!$B$34:$B$777,M$47)+'СЕТ СН'!$G$11+СВЦЭМ!$D$10+'СЕТ СН'!$G$5-'СЕТ СН'!$G$21</f>
        <v>4371.5805134500006</v>
      </c>
      <c r="N74" s="37">
        <f>SUMIFS(СВЦЭМ!$D$34:$D$777,СВЦЭМ!$A$34:$A$777,$A74,СВЦЭМ!$B$34:$B$777,N$47)+'СЕТ СН'!$G$11+СВЦЭМ!$D$10+'СЕТ СН'!$G$5-'СЕТ СН'!$G$21</f>
        <v>4375.9015131599999</v>
      </c>
      <c r="O74" s="37">
        <f>SUMIFS(СВЦЭМ!$D$34:$D$777,СВЦЭМ!$A$34:$A$777,$A74,СВЦЭМ!$B$34:$B$777,O$47)+'СЕТ СН'!$G$11+СВЦЭМ!$D$10+'СЕТ СН'!$G$5-'СЕТ СН'!$G$21</f>
        <v>4387.1262421900001</v>
      </c>
      <c r="P74" s="37">
        <f>SUMIFS(СВЦЭМ!$D$34:$D$777,СВЦЭМ!$A$34:$A$777,$A74,СВЦЭМ!$B$34:$B$777,P$47)+'СЕТ СН'!$G$11+СВЦЭМ!$D$10+'СЕТ СН'!$G$5-'СЕТ СН'!$G$21</f>
        <v>4404.7746881500007</v>
      </c>
      <c r="Q74" s="37">
        <f>SUMIFS(СВЦЭМ!$D$34:$D$777,СВЦЭМ!$A$34:$A$777,$A74,СВЦЭМ!$B$34:$B$777,Q$47)+'СЕТ СН'!$G$11+СВЦЭМ!$D$10+'СЕТ СН'!$G$5-'СЕТ СН'!$G$21</f>
        <v>4412.5407651000005</v>
      </c>
      <c r="R74" s="37">
        <f>SUMIFS(СВЦЭМ!$D$34:$D$777,СВЦЭМ!$A$34:$A$777,$A74,СВЦЭМ!$B$34:$B$777,R$47)+'СЕТ СН'!$G$11+СВЦЭМ!$D$10+'СЕТ СН'!$G$5-'СЕТ СН'!$G$21</f>
        <v>4410.1746640900001</v>
      </c>
      <c r="S74" s="37">
        <f>SUMIFS(СВЦЭМ!$D$34:$D$777,СВЦЭМ!$A$34:$A$777,$A74,СВЦЭМ!$B$34:$B$777,S$47)+'СЕТ СН'!$G$11+СВЦЭМ!$D$10+'СЕТ СН'!$G$5-'СЕТ СН'!$G$21</f>
        <v>4374.63014363</v>
      </c>
      <c r="T74" s="37">
        <f>SUMIFS(СВЦЭМ!$D$34:$D$777,СВЦЭМ!$A$34:$A$777,$A74,СВЦЭМ!$B$34:$B$777,T$47)+'СЕТ СН'!$G$11+СВЦЭМ!$D$10+'СЕТ СН'!$G$5-'СЕТ СН'!$G$21</f>
        <v>4348.9170255099998</v>
      </c>
      <c r="U74" s="37">
        <f>SUMIFS(СВЦЭМ!$D$34:$D$777,СВЦЭМ!$A$34:$A$777,$A74,СВЦЭМ!$B$34:$B$777,U$47)+'СЕТ СН'!$G$11+СВЦЭМ!$D$10+'СЕТ СН'!$G$5-'СЕТ СН'!$G$21</f>
        <v>4352.4274442000005</v>
      </c>
      <c r="V74" s="37">
        <f>SUMIFS(СВЦЭМ!$D$34:$D$777,СВЦЭМ!$A$34:$A$777,$A74,СВЦЭМ!$B$34:$B$777,V$47)+'СЕТ СН'!$G$11+СВЦЭМ!$D$10+'СЕТ СН'!$G$5-'СЕТ СН'!$G$21</f>
        <v>4362.6519455799998</v>
      </c>
      <c r="W74" s="37">
        <f>SUMIFS(СВЦЭМ!$D$34:$D$777,СВЦЭМ!$A$34:$A$777,$A74,СВЦЭМ!$B$34:$B$777,W$47)+'СЕТ СН'!$G$11+СВЦЭМ!$D$10+'СЕТ СН'!$G$5-'СЕТ СН'!$G$21</f>
        <v>4416.0523154399998</v>
      </c>
      <c r="X74" s="37">
        <f>SUMIFS(СВЦЭМ!$D$34:$D$777,СВЦЭМ!$A$34:$A$777,$A74,СВЦЭМ!$B$34:$B$777,X$47)+'СЕТ СН'!$G$11+СВЦЭМ!$D$10+'СЕТ СН'!$G$5-'СЕТ СН'!$G$21</f>
        <v>4481.5761571100002</v>
      </c>
      <c r="Y74" s="37">
        <f>SUMIFS(СВЦЭМ!$D$34:$D$777,СВЦЭМ!$A$34:$A$777,$A74,СВЦЭМ!$B$34:$B$777,Y$47)+'СЕТ СН'!$G$11+СВЦЭМ!$D$10+'СЕТ СН'!$G$5-'СЕТ СН'!$G$21</f>
        <v>4554.8072996800001</v>
      </c>
    </row>
    <row r="75" spans="1:26" ht="15.75" x14ac:dyDescent="0.2">
      <c r="A75" s="36">
        <f t="shared" si="1"/>
        <v>43097</v>
      </c>
      <c r="B75" s="37">
        <f>SUMIFS(СВЦЭМ!$D$34:$D$777,СВЦЭМ!$A$34:$A$777,$A75,СВЦЭМ!$B$34:$B$777,B$47)+'СЕТ СН'!$G$11+СВЦЭМ!$D$10+'СЕТ СН'!$G$5-'СЕТ СН'!$G$21</f>
        <v>4610.3252623999997</v>
      </c>
      <c r="C75" s="37">
        <f>SUMIFS(СВЦЭМ!$D$34:$D$777,СВЦЭМ!$A$34:$A$777,$A75,СВЦЭМ!$B$34:$B$777,C$47)+'СЕТ СН'!$G$11+СВЦЭМ!$D$10+'СЕТ СН'!$G$5-'СЕТ СН'!$G$21</f>
        <v>4617.1667065599995</v>
      </c>
      <c r="D75" s="37">
        <f>SUMIFS(СВЦЭМ!$D$34:$D$777,СВЦЭМ!$A$34:$A$777,$A75,СВЦЭМ!$B$34:$B$777,D$47)+'СЕТ СН'!$G$11+СВЦЭМ!$D$10+'СЕТ СН'!$G$5-'СЕТ СН'!$G$21</f>
        <v>4623.2073241199996</v>
      </c>
      <c r="E75" s="37">
        <f>SUMIFS(СВЦЭМ!$D$34:$D$777,СВЦЭМ!$A$34:$A$777,$A75,СВЦЭМ!$B$34:$B$777,E$47)+'СЕТ СН'!$G$11+СВЦЭМ!$D$10+'СЕТ СН'!$G$5-'СЕТ СН'!$G$21</f>
        <v>4619.9863788599996</v>
      </c>
      <c r="F75" s="37">
        <f>SUMIFS(СВЦЭМ!$D$34:$D$777,СВЦЭМ!$A$34:$A$777,$A75,СВЦЭМ!$B$34:$B$777,F$47)+'СЕТ СН'!$G$11+СВЦЭМ!$D$10+'СЕТ СН'!$G$5-'СЕТ СН'!$G$21</f>
        <v>4619.0264837899995</v>
      </c>
      <c r="G75" s="37">
        <f>SUMIFS(СВЦЭМ!$D$34:$D$777,СВЦЭМ!$A$34:$A$777,$A75,СВЦЭМ!$B$34:$B$777,G$47)+'СЕТ СН'!$G$11+СВЦЭМ!$D$10+'СЕТ СН'!$G$5-'СЕТ СН'!$G$21</f>
        <v>4625.2399082100001</v>
      </c>
      <c r="H75" s="37">
        <f>SUMIFS(СВЦЭМ!$D$34:$D$777,СВЦЭМ!$A$34:$A$777,$A75,СВЦЭМ!$B$34:$B$777,H$47)+'СЕТ СН'!$G$11+СВЦЭМ!$D$10+'СЕТ СН'!$G$5-'СЕТ СН'!$G$21</f>
        <v>4615.6639747700001</v>
      </c>
      <c r="I75" s="37">
        <f>SUMIFS(СВЦЭМ!$D$34:$D$777,СВЦЭМ!$A$34:$A$777,$A75,СВЦЭМ!$B$34:$B$777,I$47)+'СЕТ СН'!$G$11+СВЦЭМ!$D$10+'СЕТ СН'!$G$5-'СЕТ СН'!$G$21</f>
        <v>4538.1456089800004</v>
      </c>
      <c r="J75" s="37">
        <f>SUMIFS(СВЦЭМ!$D$34:$D$777,СВЦЭМ!$A$34:$A$777,$A75,СВЦЭМ!$B$34:$B$777,J$47)+'СЕТ СН'!$G$11+СВЦЭМ!$D$10+'СЕТ СН'!$G$5-'СЕТ СН'!$G$21</f>
        <v>4482.1165854600004</v>
      </c>
      <c r="K75" s="37">
        <f>SUMIFS(СВЦЭМ!$D$34:$D$777,СВЦЭМ!$A$34:$A$777,$A75,СВЦЭМ!$B$34:$B$777,K$47)+'СЕТ СН'!$G$11+СВЦЭМ!$D$10+'СЕТ СН'!$G$5-'СЕТ СН'!$G$21</f>
        <v>4423.4884770999997</v>
      </c>
      <c r="L75" s="37">
        <f>SUMIFS(СВЦЭМ!$D$34:$D$777,СВЦЭМ!$A$34:$A$777,$A75,СВЦЭМ!$B$34:$B$777,L$47)+'СЕТ СН'!$G$11+СВЦЭМ!$D$10+'СЕТ СН'!$G$5-'СЕТ СН'!$G$21</f>
        <v>4413.7537926200002</v>
      </c>
      <c r="M75" s="37">
        <f>SUMIFS(СВЦЭМ!$D$34:$D$777,СВЦЭМ!$A$34:$A$777,$A75,СВЦЭМ!$B$34:$B$777,M$47)+'СЕТ СН'!$G$11+СВЦЭМ!$D$10+'СЕТ СН'!$G$5-'СЕТ СН'!$G$21</f>
        <v>4426.7466555299998</v>
      </c>
      <c r="N75" s="37">
        <f>SUMIFS(СВЦЭМ!$D$34:$D$777,СВЦЭМ!$A$34:$A$777,$A75,СВЦЭМ!$B$34:$B$777,N$47)+'СЕТ СН'!$G$11+СВЦЭМ!$D$10+'СЕТ СН'!$G$5-'СЕТ СН'!$G$21</f>
        <v>4444.1200062999997</v>
      </c>
      <c r="O75" s="37">
        <f>SUMIFS(СВЦЭМ!$D$34:$D$777,СВЦЭМ!$A$34:$A$777,$A75,СВЦЭМ!$B$34:$B$777,O$47)+'СЕТ СН'!$G$11+СВЦЭМ!$D$10+'СЕТ СН'!$G$5-'СЕТ СН'!$G$21</f>
        <v>4455.5726541499998</v>
      </c>
      <c r="P75" s="37">
        <f>SUMIFS(СВЦЭМ!$D$34:$D$777,СВЦЭМ!$A$34:$A$777,$A75,СВЦЭМ!$B$34:$B$777,P$47)+'СЕТ СН'!$G$11+СВЦЭМ!$D$10+'СЕТ СН'!$G$5-'СЕТ СН'!$G$21</f>
        <v>4460.7511576400002</v>
      </c>
      <c r="Q75" s="37">
        <f>SUMIFS(СВЦЭМ!$D$34:$D$777,СВЦЭМ!$A$34:$A$777,$A75,СВЦЭМ!$B$34:$B$777,Q$47)+'СЕТ СН'!$G$11+СВЦЭМ!$D$10+'СЕТ СН'!$G$5-'СЕТ СН'!$G$21</f>
        <v>4470.3771472799999</v>
      </c>
      <c r="R75" s="37">
        <f>SUMIFS(СВЦЭМ!$D$34:$D$777,СВЦЭМ!$A$34:$A$777,$A75,СВЦЭМ!$B$34:$B$777,R$47)+'СЕТ СН'!$G$11+СВЦЭМ!$D$10+'СЕТ СН'!$G$5-'СЕТ СН'!$G$21</f>
        <v>4480.2764443200003</v>
      </c>
      <c r="S75" s="37">
        <f>SUMIFS(СВЦЭМ!$D$34:$D$777,СВЦЭМ!$A$34:$A$777,$A75,СВЦЭМ!$B$34:$B$777,S$47)+'СЕТ СН'!$G$11+СВЦЭМ!$D$10+'СЕТ СН'!$G$5-'СЕТ СН'!$G$21</f>
        <v>4470.0384002299998</v>
      </c>
      <c r="T75" s="37">
        <f>SUMIFS(СВЦЭМ!$D$34:$D$777,СВЦЭМ!$A$34:$A$777,$A75,СВЦЭМ!$B$34:$B$777,T$47)+'СЕТ СН'!$G$11+СВЦЭМ!$D$10+'СЕТ СН'!$G$5-'СЕТ СН'!$G$21</f>
        <v>4466.4487290199995</v>
      </c>
      <c r="U75" s="37">
        <f>SUMIFS(СВЦЭМ!$D$34:$D$777,СВЦЭМ!$A$34:$A$777,$A75,СВЦЭМ!$B$34:$B$777,U$47)+'СЕТ СН'!$G$11+СВЦЭМ!$D$10+'СЕТ СН'!$G$5-'СЕТ СН'!$G$21</f>
        <v>4465.7117138699996</v>
      </c>
      <c r="V75" s="37">
        <f>SUMIFS(СВЦЭМ!$D$34:$D$777,СВЦЭМ!$A$34:$A$777,$A75,СВЦЭМ!$B$34:$B$777,V$47)+'СЕТ СН'!$G$11+СВЦЭМ!$D$10+'СЕТ СН'!$G$5-'СЕТ СН'!$G$21</f>
        <v>4450.3876692600006</v>
      </c>
      <c r="W75" s="37">
        <f>SUMIFS(СВЦЭМ!$D$34:$D$777,СВЦЭМ!$A$34:$A$777,$A75,СВЦЭМ!$B$34:$B$777,W$47)+'СЕТ СН'!$G$11+СВЦЭМ!$D$10+'СЕТ СН'!$G$5-'СЕТ СН'!$G$21</f>
        <v>4453.0365835600005</v>
      </c>
      <c r="X75" s="37">
        <f>SUMIFS(СВЦЭМ!$D$34:$D$777,СВЦЭМ!$A$34:$A$777,$A75,СВЦЭМ!$B$34:$B$777,X$47)+'СЕТ СН'!$G$11+СВЦЭМ!$D$10+'СЕТ СН'!$G$5-'СЕТ СН'!$G$21</f>
        <v>4416.7448699800007</v>
      </c>
      <c r="Y75" s="37">
        <f>SUMIFS(СВЦЭМ!$D$34:$D$777,СВЦЭМ!$A$34:$A$777,$A75,СВЦЭМ!$B$34:$B$777,Y$47)+'СЕТ СН'!$G$11+СВЦЭМ!$D$10+'СЕТ СН'!$G$5-'СЕТ СН'!$G$21</f>
        <v>4472.1159876299998</v>
      </c>
    </row>
    <row r="76" spans="1:26" ht="15.75" x14ac:dyDescent="0.2">
      <c r="A76" s="36">
        <f t="shared" si="1"/>
        <v>43098</v>
      </c>
      <c r="B76" s="37">
        <f>SUMIFS(СВЦЭМ!$D$34:$D$777,СВЦЭМ!$A$34:$A$777,$A76,СВЦЭМ!$B$34:$B$777,B$47)+'СЕТ СН'!$G$11+СВЦЭМ!$D$10+'СЕТ СН'!$G$5-'СЕТ СН'!$G$21</f>
        <v>4557.0669994999998</v>
      </c>
      <c r="C76" s="37">
        <f>SUMIFS(СВЦЭМ!$D$34:$D$777,СВЦЭМ!$A$34:$A$777,$A76,СВЦЭМ!$B$34:$B$777,C$47)+'СЕТ СН'!$G$11+СВЦЭМ!$D$10+'СЕТ СН'!$G$5-'СЕТ СН'!$G$21</f>
        <v>4599.1030713500004</v>
      </c>
      <c r="D76" s="37">
        <f>SUMIFS(СВЦЭМ!$D$34:$D$777,СВЦЭМ!$A$34:$A$777,$A76,СВЦЭМ!$B$34:$B$777,D$47)+'СЕТ СН'!$G$11+СВЦЭМ!$D$10+'СЕТ СН'!$G$5-'СЕТ СН'!$G$21</f>
        <v>4620.9321880300004</v>
      </c>
      <c r="E76" s="37">
        <f>SUMIFS(СВЦЭМ!$D$34:$D$777,СВЦЭМ!$A$34:$A$777,$A76,СВЦЭМ!$B$34:$B$777,E$47)+'СЕТ СН'!$G$11+СВЦЭМ!$D$10+'СЕТ СН'!$G$5-'СЕТ СН'!$G$21</f>
        <v>4618.4881646900003</v>
      </c>
      <c r="F76" s="37">
        <f>SUMIFS(СВЦЭМ!$D$34:$D$777,СВЦЭМ!$A$34:$A$777,$A76,СВЦЭМ!$B$34:$B$777,F$47)+'СЕТ СН'!$G$11+СВЦЭМ!$D$10+'СЕТ СН'!$G$5-'СЕТ СН'!$G$21</f>
        <v>4617.4822884000005</v>
      </c>
      <c r="G76" s="37">
        <f>SUMIFS(СВЦЭМ!$D$34:$D$777,СВЦЭМ!$A$34:$A$777,$A76,СВЦЭМ!$B$34:$B$777,G$47)+'СЕТ СН'!$G$11+СВЦЭМ!$D$10+'СЕТ СН'!$G$5-'СЕТ СН'!$G$21</f>
        <v>4621.3899345999998</v>
      </c>
      <c r="H76" s="37">
        <f>SUMIFS(СВЦЭМ!$D$34:$D$777,СВЦЭМ!$A$34:$A$777,$A76,СВЦЭМ!$B$34:$B$777,H$47)+'СЕТ СН'!$G$11+СВЦЭМ!$D$10+'СЕТ СН'!$G$5-'СЕТ СН'!$G$21</f>
        <v>4585.0523595499999</v>
      </c>
      <c r="I76" s="37">
        <f>SUMIFS(СВЦЭМ!$D$34:$D$777,СВЦЭМ!$A$34:$A$777,$A76,СВЦЭМ!$B$34:$B$777,I$47)+'СЕТ СН'!$G$11+СВЦЭМ!$D$10+'СЕТ СН'!$G$5-'СЕТ СН'!$G$21</f>
        <v>4516.4588604399996</v>
      </c>
      <c r="J76" s="37">
        <f>SUMIFS(СВЦЭМ!$D$34:$D$777,СВЦЭМ!$A$34:$A$777,$A76,СВЦЭМ!$B$34:$B$777,J$47)+'СЕТ СН'!$G$11+СВЦЭМ!$D$10+'СЕТ СН'!$G$5-'СЕТ СН'!$G$21</f>
        <v>4461.1336703699999</v>
      </c>
      <c r="K76" s="37">
        <f>SUMIFS(СВЦЭМ!$D$34:$D$777,СВЦЭМ!$A$34:$A$777,$A76,СВЦЭМ!$B$34:$B$777,K$47)+'СЕТ СН'!$G$11+СВЦЭМ!$D$10+'СЕТ СН'!$G$5-'СЕТ СН'!$G$21</f>
        <v>4412.05177516</v>
      </c>
      <c r="L76" s="37">
        <f>SUMIFS(СВЦЭМ!$D$34:$D$777,СВЦЭМ!$A$34:$A$777,$A76,СВЦЭМ!$B$34:$B$777,L$47)+'СЕТ СН'!$G$11+СВЦЭМ!$D$10+'СЕТ СН'!$G$5-'СЕТ СН'!$G$21</f>
        <v>4410.7201166599998</v>
      </c>
      <c r="M76" s="37">
        <f>SUMIFS(СВЦЭМ!$D$34:$D$777,СВЦЭМ!$A$34:$A$777,$A76,СВЦЭМ!$B$34:$B$777,M$47)+'СЕТ СН'!$G$11+СВЦЭМ!$D$10+'СЕТ СН'!$G$5-'СЕТ СН'!$G$21</f>
        <v>4424.0966626899999</v>
      </c>
      <c r="N76" s="37">
        <f>SUMIFS(СВЦЭМ!$D$34:$D$777,СВЦЭМ!$A$34:$A$777,$A76,СВЦЭМ!$B$34:$B$777,N$47)+'СЕТ СН'!$G$11+СВЦЭМ!$D$10+'СЕТ СН'!$G$5-'СЕТ СН'!$G$21</f>
        <v>4441.7218945499999</v>
      </c>
      <c r="O76" s="37">
        <f>SUMIFS(СВЦЭМ!$D$34:$D$777,СВЦЭМ!$A$34:$A$777,$A76,СВЦЭМ!$B$34:$B$777,O$47)+'СЕТ СН'!$G$11+СВЦЭМ!$D$10+'СЕТ СН'!$G$5-'СЕТ СН'!$G$21</f>
        <v>4440.7701467999996</v>
      </c>
      <c r="P76" s="37">
        <f>SUMIFS(СВЦЭМ!$D$34:$D$777,СВЦЭМ!$A$34:$A$777,$A76,СВЦЭМ!$B$34:$B$777,P$47)+'СЕТ СН'!$G$11+СВЦЭМ!$D$10+'СЕТ СН'!$G$5-'СЕТ СН'!$G$21</f>
        <v>4440.67901222</v>
      </c>
      <c r="Q76" s="37">
        <f>SUMIFS(СВЦЭМ!$D$34:$D$777,СВЦЭМ!$A$34:$A$777,$A76,СВЦЭМ!$B$34:$B$777,Q$47)+'СЕТ СН'!$G$11+СВЦЭМ!$D$10+'СЕТ СН'!$G$5-'СЕТ СН'!$G$21</f>
        <v>4447.81851878</v>
      </c>
      <c r="R76" s="37">
        <f>SUMIFS(СВЦЭМ!$D$34:$D$777,СВЦЭМ!$A$34:$A$777,$A76,СВЦЭМ!$B$34:$B$777,R$47)+'СЕТ СН'!$G$11+СВЦЭМ!$D$10+'СЕТ СН'!$G$5-'СЕТ СН'!$G$21</f>
        <v>4454.9185022299998</v>
      </c>
      <c r="S76" s="37">
        <f>SUMIFS(СВЦЭМ!$D$34:$D$777,СВЦЭМ!$A$34:$A$777,$A76,СВЦЭМ!$B$34:$B$777,S$47)+'СЕТ СН'!$G$11+СВЦЭМ!$D$10+'СЕТ СН'!$G$5-'СЕТ СН'!$G$21</f>
        <v>4437.5377635300001</v>
      </c>
      <c r="T76" s="37">
        <f>SUMIFS(СВЦЭМ!$D$34:$D$777,СВЦЭМ!$A$34:$A$777,$A76,СВЦЭМ!$B$34:$B$777,T$47)+'СЕТ СН'!$G$11+СВЦЭМ!$D$10+'СЕТ СН'!$G$5-'СЕТ СН'!$G$21</f>
        <v>4428.0613397199995</v>
      </c>
      <c r="U76" s="37">
        <f>SUMIFS(СВЦЭМ!$D$34:$D$777,СВЦЭМ!$A$34:$A$777,$A76,СВЦЭМ!$B$34:$B$777,U$47)+'СЕТ СН'!$G$11+СВЦЭМ!$D$10+'СЕТ СН'!$G$5-'СЕТ СН'!$G$21</f>
        <v>4432.9785010300002</v>
      </c>
      <c r="V76" s="37">
        <f>SUMIFS(СВЦЭМ!$D$34:$D$777,СВЦЭМ!$A$34:$A$777,$A76,СВЦЭМ!$B$34:$B$777,V$47)+'СЕТ СН'!$G$11+СВЦЭМ!$D$10+'СЕТ СН'!$G$5-'СЕТ СН'!$G$21</f>
        <v>4414.52035729</v>
      </c>
      <c r="W76" s="37">
        <f>SUMIFS(СВЦЭМ!$D$34:$D$777,СВЦЭМ!$A$34:$A$777,$A76,СВЦЭМ!$B$34:$B$777,W$47)+'СЕТ СН'!$G$11+СВЦЭМ!$D$10+'СЕТ СН'!$G$5-'СЕТ СН'!$G$21</f>
        <v>4432.8303765700002</v>
      </c>
      <c r="X76" s="37">
        <f>SUMIFS(СВЦЭМ!$D$34:$D$777,СВЦЭМ!$A$34:$A$777,$A76,СВЦЭМ!$B$34:$B$777,X$47)+'СЕТ СН'!$G$11+СВЦЭМ!$D$10+'СЕТ СН'!$G$5-'СЕТ СН'!$G$21</f>
        <v>4459.7597470500004</v>
      </c>
      <c r="Y76" s="37">
        <f>SUMIFS(СВЦЭМ!$D$34:$D$777,СВЦЭМ!$A$34:$A$777,$A76,СВЦЭМ!$B$34:$B$777,Y$47)+'СЕТ СН'!$G$11+СВЦЭМ!$D$10+'СЕТ СН'!$G$5-'СЕТ СН'!$G$21</f>
        <v>4514.6973505400001</v>
      </c>
    </row>
    <row r="77" spans="1:26" ht="15.75" x14ac:dyDescent="0.2">
      <c r="A77" s="36">
        <f t="shared" si="1"/>
        <v>43099</v>
      </c>
      <c r="B77" s="37">
        <f>SUMIFS(СВЦЭМ!$D$34:$D$777,СВЦЭМ!$A$34:$A$777,$A77,СВЦЭМ!$B$34:$B$777,B$47)+'СЕТ СН'!$G$11+СВЦЭМ!$D$10+'СЕТ СН'!$G$5-'СЕТ СН'!$G$21</f>
        <v>4526.8586030099996</v>
      </c>
      <c r="C77" s="37">
        <f>SUMIFS(СВЦЭМ!$D$34:$D$777,СВЦЭМ!$A$34:$A$777,$A77,СВЦЭМ!$B$34:$B$777,C$47)+'СЕТ СН'!$G$11+СВЦЭМ!$D$10+'СЕТ СН'!$G$5-'СЕТ СН'!$G$21</f>
        <v>4574.2439678400006</v>
      </c>
      <c r="D77" s="37">
        <f>SUMIFS(СВЦЭМ!$D$34:$D$777,СВЦЭМ!$A$34:$A$777,$A77,СВЦЭМ!$B$34:$B$777,D$47)+'СЕТ СН'!$G$11+СВЦЭМ!$D$10+'СЕТ СН'!$G$5-'СЕТ СН'!$G$21</f>
        <v>4605.3893556399998</v>
      </c>
      <c r="E77" s="37">
        <f>SUMIFS(СВЦЭМ!$D$34:$D$777,СВЦЭМ!$A$34:$A$777,$A77,СВЦЭМ!$B$34:$B$777,E$47)+'СЕТ СН'!$G$11+СВЦЭМ!$D$10+'СЕТ СН'!$G$5-'СЕТ СН'!$G$21</f>
        <v>4612.9307603500001</v>
      </c>
      <c r="F77" s="37">
        <f>SUMIFS(СВЦЭМ!$D$34:$D$777,СВЦЭМ!$A$34:$A$777,$A77,СВЦЭМ!$B$34:$B$777,F$47)+'СЕТ СН'!$G$11+СВЦЭМ!$D$10+'СЕТ СН'!$G$5-'СЕТ СН'!$G$21</f>
        <v>4612.6106054700003</v>
      </c>
      <c r="G77" s="37">
        <f>SUMIFS(СВЦЭМ!$D$34:$D$777,СВЦЭМ!$A$34:$A$777,$A77,СВЦЭМ!$B$34:$B$777,G$47)+'СЕТ СН'!$G$11+СВЦЭМ!$D$10+'СЕТ СН'!$G$5-'СЕТ СН'!$G$21</f>
        <v>4609.4117640700006</v>
      </c>
      <c r="H77" s="37">
        <f>SUMIFS(СВЦЭМ!$D$34:$D$777,СВЦЭМ!$A$34:$A$777,$A77,СВЦЭМ!$B$34:$B$777,H$47)+'СЕТ СН'!$G$11+СВЦЭМ!$D$10+'СЕТ СН'!$G$5-'СЕТ СН'!$G$21</f>
        <v>4593.8278305499998</v>
      </c>
      <c r="I77" s="37">
        <f>SUMIFS(СВЦЭМ!$D$34:$D$777,СВЦЭМ!$A$34:$A$777,$A77,СВЦЭМ!$B$34:$B$777,I$47)+'СЕТ СН'!$G$11+СВЦЭМ!$D$10+'СЕТ СН'!$G$5-'СЕТ СН'!$G$21</f>
        <v>4546.4672643699996</v>
      </c>
      <c r="J77" s="37">
        <f>SUMIFS(СВЦЭМ!$D$34:$D$777,СВЦЭМ!$A$34:$A$777,$A77,СВЦЭМ!$B$34:$B$777,J$47)+'СЕТ СН'!$G$11+СВЦЭМ!$D$10+'СЕТ СН'!$G$5-'СЕТ СН'!$G$21</f>
        <v>4481.1790056</v>
      </c>
      <c r="K77" s="37">
        <f>SUMIFS(СВЦЭМ!$D$34:$D$777,СВЦЭМ!$A$34:$A$777,$A77,СВЦЭМ!$B$34:$B$777,K$47)+'СЕТ СН'!$G$11+СВЦЭМ!$D$10+'СЕТ СН'!$G$5-'СЕТ СН'!$G$21</f>
        <v>4411.80186796</v>
      </c>
      <c r="L77" s="37">
        <f>SUMIFS(СВЦЭМ!$D$34:$D$777,СВЦЭМ!$A$34:$A$777,$A77,СВЦЭМ!$B$34:$B$777,L$47)+'СЕТ СН'!$G$11+СВЦЭМ!$D$10+'СЕТ СН'!$G$5-'СЕТ СН'!$G$21</f>
        <v>4399.2014661399999</v>
      </c>
      <c r="M77" s="37">
        <f>SUMIFS(СВЦЭМ!$D$34:$D$777,СВЦЭМ!$A$34:$A$777,$A77,СВЦЭМ!$B$34:$B$777,M$47)+'СЕТ СН'!$G$11+СВЦЭМ!$D$10+'СЕТ СН'!$G$5-'СЕТ СН'!$G$21</f>
        <v>4408.7003271100002</v>
      </c>
      <c r="N77" s="37">
        <f>SUMIFS(СВЦЭМ!$D$34:$D$777,СВЦЭМ!$A$34:$A$777,$A77,СВЦЭМ!$B$34:$B$777,N$47)+'СЕТ СН'!$G$11+СВЦЭМ!$D$10+'СЕТ СН'!$G$5-'СЕТ СН'!$G$21</f>
        <v>4419.7307870700006</v>
      </c>
      <c r="O77" s="37">
        <f>SUMIFS(СВЦЭМ!$D$34:$D$777,СВЦЭМ!$A$34:$A$777,$A77,СВЦЭМ!$B$34:$B$777,O$47)+'СЕТ СН'!$G$11+СВЦЭМ!$D$10+'СЕТ СН'!$G$5-'СЕТ СН'!$G$21</f>
        <v>4429.5586737900003</v>
      </c>
      <c r="P77" s="37">
        <f>SUMIFS(СВЦЭМ!$D$34:$D$777,СВЦЭМ!$A$34:$A$777,$A77,СВЦЭМ!$B$34:$B$777,P$47)+'СЕТ СН'!$G$11+СВЦЭМ!$D$10+'СЕТ СН'!$G$5-'СЕТ СН'!$G$21</f>
        <v>4431.7616035400006</v>
      </c>
      <c r="Q77" s="37">
        <f>SUMIFS(СВЦЭМ!$D$34:$D$777,СВЦЭМ!$A$34:$A$777,$A77,СВЦЭМ!$B$34:$B$777,Q$47)+'СЕТ СН'!$G$11+СВЦЭМ!$D$10+'СЕТ СН'!$G$5-'СЕТ СН'!$G$21</f>
        <v>4442.74928499</v>
      </c>
      <c r="R77" s="37">
        <f>SUMIFS(СВЦЭМ!$D$34:$D$777,СВЦЭМ!$A$34:$A$777,$A77,СВЦЭМ!$B$34:$B$777,R$47)+'СЕТ СН'!$G$11+СВЦЭМ!$D$10+'СЕТ СН'!$G$5-'СЕТ СН'!$G$21</f>
        <v>4436.9519874100006</v>
      </c>
      <c r="S77" s="37">
        <f>SUMIFS(СВЦЭМ!$D$34:$D$777,СВЦЭМ!$A$34:$A$777,$A77,СВЦЭМ!$B$34:$B$777,S$47)+'СЕТ СН'!$G$11+СВЦЭМ!$D$10+'СЕТ СН'!$G$5-'СЕТ СН'!$G$21</f>
        <v>4414.1845984600004</v>
      </c>
      <c r="T77" s="37">
        <f>SUMIFS(СВЦЭМ!$D$34:$D$777,СВЦЭМ!$A$34:$A$777,$A77,СВЦЭМ!$B$34:$B$777,T$47)+'СЕТ СН'!$G$11+СВЦЭМ!$D$10+'СЕТ СН'!$G$5-'СЕТ СН'!$G$21</f>
        <v>4411.5934529699998</v>
      </c>
      <c r="U77" s="37">
        <f>SUMIFS(СВЦЭМ!$D$34:$D$777,СВЦЭМ!$A$34:$A$777,$A77,СВЦЭМ!$B$34:$B$777,U$47)+'СЕТ СН'!$G$11+СВЦЭМ!$D$10+'СЕТ СН'!$G$5-'СЕТ СН'!$G$21</f>
        <v>4411.5785477299996</v>
      </c>
      <c r="V77" s="37">
        <f>SUMIFS(СВЦЭМ!$D$34:$D$777,СВЦЭМ!$A$34:$A$777,$A77,СВЦЭМ!$B$34:$B$777,V$47)+'СЕТ СН'!$G$11+СВЦЭМ!$D$10+'СЕТ СН'!$G$5-'СЕТ СН'!$G$21</f>
        <v>4391.7490554199994</v>
      </c>
      <c r="W77" s="37">
        <f>SUMIFS(СВЦЭМ!$D$34:$D$777,СВЦЭМ!$A$34:$A$777,$A77,СВЦЭМ!$B$34:$B$777,W$47)+'СЕТ СН'!$G$11+СВЦЭМ!$D$10+'СЕТ СН'!$G$5-'СЕТ СН'!$G$21</f>
        <v>4410.0036319199999</v>
      </c>
      <c r="X77" s="37">
        <f>SUMIFS(СВЦЭМ!$D$34:$D$777,СВЦЭМ!$A$34:$A$777,$A77,СВЦЭМ!$B$34:$B$777,X$47)+'СЕТ СН'!$G$11+СВЦЭМ!$D$10+'СЕТ СН'!$G$5-'СЕТ СН'!$G$21</f>
        <v>4437.8054434599999</v>
      </c>
      <c r="Y77" s="37">
        <f>SUMIFS(СВЦЭМ!$D$34:$D$777,СВЦЭМ!$A$34:$A$777,$A77,СВЦЭМ!$B$34:$B$777,Y$47)+'СЕТ СН'!$G$11+СВЦЭМ!$D$10+'СЕТ СН'!$G$5-'СЕТ СН'!$G$21</f>
        <v>4516.9428422999999</v>
      </c>
    </row>
    <row r="78" spans="1:26" ht="15.75" x14ac:dyDescent="0.2">
      <c r="A78" s="36">
        <f t="shared" si="1"/>
        <v>43100</v>
      </c>
      <c r="B78" s="37">
        <f>SUMIFS(СВЦЭМ!$D$34:$D$777,СВЦЭМ!$A$34:$A$777,$A78,СВЦЭМ!$B$34:$B$777,B$47)+'СЕТ СН'!$G$11+СВЦЭМ!$D$10+'СЕТ СН'!$G$5-'СЕТ СН'!$G$21</f>
        <v>4563.4381980199996</v>
      </c>
      <c r="C78" s="37">
        <f>SUMIFS(СВЦЭМ!$D$34:$D$777,СВЦЭМ!$A$34:$A$777,$A78,СВЦЭМ!$B$34:$B$777,C$47)+'СЕТ СН'!$G$11+СВЦЭМ!$D$10+'СЕТ СН'!$G$5-'СЕТ СН'!$G$21</f>
        <v>4592.8216568799999</v>
      </c>
      <c r="D78" s="37">
        <f>SUMIFS(СВЦЭМ!$D$34:$D$777,СВЦЭМ!$A$34:$A$777,$A78,СВЦЭМ!$B$34:$B$777,D$47)+'СЕТ СН'!$G$11+СВЦЭМ!$D$10+'СЕТ СН'!$G$5-'СЕТ СН'!$G$21</f>
        <v>4613.8035393199998</v>
      </c>
      <c r="E78" s="37">
        <f>SUMIFS(СВЦЭМ!$D$34:$D$777,СВЦЭМ!$A$34:$A$777,$A78,СВЦЭМ!$B$34:$B$777,E$47)+'СЕТ СН'!$G$11+СВЦЭМ!$D$10+'СЕТ СН'!$G$5-'СЕТ СН'!$G$21</f>
        <v>4607.3484466400005</v>
      </c>
      <c r="F78" s="37">
        <f>SUMIFS(СВЦЭМ!$D$34:$D$777,СВЦЭМ!$A$34:$A$777,$A78,СВЦЭМ!$B$34:$B$777,F$47)+'СЕТ СН'!$G$11+СВЦЭМ!$D$10+'СЕТ СН'!$G$5-'СЕТ СН'!$G$21</f>
        <v>4605.2650224200006</v>
      </c>
      <c r="G78" s="37">
        <f>SUMIFS(СВЦЭМ!$D$34:$D$777,СВЦЭМ!$A$34:$A$777,$A78,СВЦЭМ!$B$34:$B$777,G$47)+'СЕТ СН'!$G$11+СВЦЭМ!$D$10+'СЕТ СН'!$G$5-'СЕТ СН'!$G$21</f>
        <v>4606.0776351799996</v>
      </c>
      <c r="H78" s="37">
        <f>SUMIFS(СВЦЭМ!$D$34:$D$777,СВЦЭМ!$A$34:$A$777,$A78,СВЦЭМ!$B$34:$B$777,H$47)+'СЕТ СН'!$G$11+СВЦЭМ!$D$10+'СЕТ СН'!$G$5-'СЕТ СН'!$G$21</f>
        <v>4611.2823045300001</v>
      </c>
      <c r="I78" s="37">
        <f>SUMIFS(СВЦЭМ!$D$34:$D$777,СВЦЭМ!$A$34:$A$777,$A78,СВЦЭМ!$B$34:$B$777,I$47)+'СЕТ СН'!$G$11+СВЦЭМ!$D$10+'СЕТ СН'!$G$5-'СЕТ СН'!$G$21</f>
        <v>4579.6280246300003</v>
      </c>
      <c r="J78" s="37">
        <f>SUMIFS(СВЦЭМ!$D$34:$D$777,СВЦЭМ!$A$34:$A$777,$A78,СВЦЭМ!$B$34:$B$777,J$47)+'СЕТ СН'!$G$11+СВЦЭМ!$D$10+'СЕТ СН'!$G$5-'СЕТ СН'!$G$21</f>
        <v>4521.1642054499998</v>
      </c>
      <c r="K78" s="37">
        <f>SUMIFS(СВЦЭМ!$D$34:$D$777,СВЦЭМ!$A$34:$A$777,$A78,СВЦЭМ!$B$34:$B$777,K$47)+'СЕТ СН'!$G$11+СВЦЭМ!$D$10+'СЕТ СН'!$G$5-'СЕТ СН'!$G$21</f>
        <v>4455.9208070300001</v>
      </c>
      <c r="L78" s="37">
        <f>SUMIFS(СВЦЭМ!$D$34:$D$777,СВЦЭМ!$A$34:$A$777,$A78,СВЦЭМ!$B$34:$B$777,L$47)+'СЕТ СН'!$G$11+СВЦЭМ!$D$10+'СЕТ СН'!$G$5-'СЕТ СН'!$G$21</f>
        <v>4431.4222241500001</v>
      </c>
      <c r="M78" s="37">
        <f>SUMIFS(СВЦЭМ!$D$34:$D$777,СВЦЭМ!$A$34:$A$777,$A78,СВЦЭМ!$B$34:$B$777,M$47)+'СЕТ СН'!$G$11+СВЦЭМ!$D$10+'СЕТ СН'!$G$5-'СЕТ СН'!$G$21</f>
        <v>4430.5056531600003</v>
      </c>
      <c r="N78" s="37">
        <f>SUMIFS(СВЦЭМ!$D$34:$D$777,СВЦЭМ!$A$34:$A$777,$A78,СВЦЭМ!$B$34:$B$777,N$47)+'СЕТ СН'!$G$11+СВЦЭМ!$D$10+'СЕТ СН'!$G$5-'СЕТ СН'!$G$21</f>
        <v>4437.0926041500006</v>
      </c>
      <c r="O78" s="37">
        <f>SUMIFS(СВЦЭМ!$D$34:$D$777,СВЦЭМ!$A$34:$A$777,$A78,СВЦЭМ!$B$34:$B$777,O$47)+'СЕТ СН'!$G$11+СВЦЭМ!$D$10+'СЕТ СН'!$G$5-'СЕТ СН'!$G$21</f>
        <v>4452.0814754100002</v>
      </c>
      <c r="P78" s="37">
        <f>SUMIFS(СВЦЭМ!$D$34:$D$777,СВЦЭМ!$A$34:$A$777,$A78,СВЦЭМ!$B$34:$B$777,P$47)+'СЕТ СН'!$G$11+СВЦЭМ!$D$10+'СЕТ СН'!$G$5-'СЕТ СН'!$G$21</f>
        <v>4457.4997431800002</v>
      </c>
      <c r="Q78" s="37">
        <f>SUMIFS(СВЦЭМ!$D$34:$D$777,СВЦЭМ!$A$34:$A$777,$A78,СВЦЭМ!$B$34:$B$777,Q$47)+'СЕТ СН'!$G$11+СВЦЭМ!$D$10+'СЕТ СН'!$G$5-'СЕТ СН'!$G$21</f>
        <v>4460.4211299399994</v>
      </c>
      <c r="R78" s="37">
        <f>SUMIFS(СВЦЭМ!$D$34:$D$777,СВЦЭМ!$A$34:$A$777,$A78,СВЦЭМ!$B$34:$B$777,R$47)+'СЕТ СН'!$G$11+СВЦЭМ!$D$10+'СЕТ СН'!$G$5-'СЕТ СН'!$G$21</f>
        <v>4456.0049464799995</v>
      </c>
      <c r="S78" s="37">
        <f>SUMIFS(СВЦЭМ!$D$34:$D$777,СВЦЭМ!$A$34:$A$777,$A78,СВЦЭМ!$B$34:$B$777,S$47)+'СЕТ СН'!$G$11+СВЦЭМ!$D$10+'СЕТ СН'!$G$5-'СЕТ СН'!$G$21</f>
        <v>4421.7929860000004</v>
      </c>
      <c r="T78" s="37">
        <f>SUMIFS(СВЦЭМ!$D$34:$D$777,СВЦЭМ!$A$34:$A$777,$A78,СВЦЭМ!$B$34:$B$777,T$47)+'СЕТ СН'!$G$11+СВЦЭМ!$D$10+'СЕТ СН'!$G$5-'СЕТ СН'!$G$21</f>
        <v>4388.8429160300002</v>
      </c>
      <c r="U78" s="37">
        <f>SUMIFS(СВЦЭМ!$D$34:$D$777,СВЦЭМ!$A$34:$A$777,$A78,СВЦЭМ!$B$34:$B$777,U$47)+'СЕТ СН'!$G$11+СВЦЭМ!$D$10+'СЕТ СН'!$G$5-'СЕТ СН'!$G$21</f>
        <v>4390.2389154900002</v>
      </c>
      <c r="V78" s="37">
        <f>SUMIFS(СВЦЭМ!$D$34:$D$777,СВЦЭМ!$A$34:$A$777,$A78,СВЦЭМ!$B$34:$B$777,V$47)+'СЕТ СН'!$G$11+СВЦЭМ!$D$10+'СЕТ СН'!$G$5-'СЕТ СН'!$G$21</f>
        <v>4378.6775774100006</v>
      </c>
      <c r="W78" s="37">
        <f>SUMIFS(СВЦЭМ!$D$34:$D$777,СВЦЭМ!$A$34:$A$777,$A78,СВЦЭМ!$B$34:$B$777,W$47)+'СЕТ СН'!$G$11+СВЦЭМ!$D$10+'СЕТ СН'!$G$5-'СЕТ СН'!$G$21</f>
        <v>4351.9972622200003</v>
      </c>
      <c r="X78" s="37">
        <f>SUMIFS(СВЦЭМ!$D$34:$D$777,СВЦЭМ!$A$34:$A$777,$A78,СВЦЭМ!$B$34:$B$777,X$47)+'СЕТ СН'!$G$11+СВЦЭМ!$D$10+'СЕТ СН'!$G$5-'СЕТ СН'!$G$21</f>
        <v>4384.2845061799999</v>
      </c>
      <c r="Y78" s="37">
        <f>SUMIFS(СВЦЭМ!$D$34:$D$777,СВЦЭМ!$A$34:$A$777,$A78,СВЦЭМ!$B$34:$B$777,Y$47)+'СЕТ СН'!$G$11+СВЦЭМ!$D$10+'СЕТ СН'!$G$5-'СЕТ СН'!$G$21</f>
        <v>4450.23000529</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1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01.12.2017</v>
      </c>
      <c r="B84" s="37">
        <f>SUMIFS(СВЦЭМ!$D$34:$D$777,СВЦЭМ!$A$34:$A$777,$A84,СВЦЭМ!$B$34:$B$777,B$83)+'СЕТ СН'!$H$11+СВЦЭМ!$D$10+'СЕТ СН'!$H$5-'СЕТ СН'!$H$21</f>
        <v>5051.2594870399998</v>
      </c>
      <c r="C84" s="37">
        <f>SUMIFS(СВЦЭМ!$D$34:$D$777,СВЦЭМ!$A$34:$A$777,$A84,СВЦЭМ!$B$34:$B$777,C$83)+'СЕТ СН'!$H$11+СВЦЭМ!$D$10+'СЕТ СН'!$H$5-'СЕТ СН'!$H$21</f>
        <v>5116.4307333699999</v>
      </c>
      <c r="D84" s="37">
        <f>SUMIFS(СВЦЭМ!$D$34:$D$777,СВЦЭМ!$A$34:$A$777,$A84,СВЦЭМ!$B$34:$B$777,D$83)+'СЕТ СН'!$H$11+СВЦЭМ!$D$10+'СЕТ СН'!$H$5-'СЕТ СН'!$H$21</f>
        <v>5114.5634465599996</v>
      </c>
      <c r="E84" s="37">
        <f>SUMIFS(СВЦЭМ!$D$34:$D$777,СВЦЭМ!$A$34:$A$777,$A84,СВЦЭМ!$B$34:$B$777,E$83)+'СЕТ СН'!$H$11+СВЦЭМ!$D$10+'СЕТ СН'!$H$5-'СЕТ СН'!$H$21</f>
        <v>5126.2595148700002</v>
      </c>
      <c r="F84" s="37">
        <f>SUMIFS(СВЦЭМ!$D$34:$D$777,СВЦЭМ!$A$34:$A$777,$A84,СВЦЭМ!$B$34:$B$777,F$83)+'СЕТ СН'!$H$11+СВЦЭМ!$D$10+'СЕТ СН'!$H$5-'СЕТ СН'!$H$21</f>
        <v>5132.3198967999997</v>
      </c>
      <c r="G84" s="37">
        <f>SUMIFS(СВЦЭМ!$D$34:$D$777,СВЦЭМ!$A$34:$A$777,$A84,СВЦЭМ!$B$34:$B$777,G$83)+'СЕТ СН'!$H$11+СВЦЭМ!$D$10+'СЕТ СН'!$H$5-'СЕТ СН'!$H$21</f>
        <v>5111.23802342</v>
      </c>
      <c r="H84" s="37">
        <f>SUMIFS(СВЦЭМ!$D$34:$D$777,СВЦЭМ!$A$34:$A$777,$A84,СВЦЭМ!$B$34:$B$777,H$83)+'СЕТ СН'!$H$11+СВЦЭМ!$D$10+'СЕТ СН'!$H$5-'СЕТ СН'!$H$21</f>
        <v>5041.11748902</v>
      </c>
      <c r="I84" s="37">
        <f>SUMIFS(СВЦЭМ!$D$34:$D$777,СВЦЭМ!$A$34:$A$777,$A84,СВЦЭМ!$B$34:$B$777,I$83)+'СЕТ СН'!$H$11+СВЦЭМ!$D$10+'СЕТ СН'!$H$5-'СЕТ СН'!$H$21</f>
        <v>4958.1177686999999</v>
      </c>
      <c r="J84" s="37">
        <f>SUMIFS(СВЦЭМ!$D$34:$D$777,СВЦЭМ!$A$34:$A$777,$A84,СВЦЭМ!$B$34:$B$777,J$83)+'СЕТ СН'!$H$11+СВЦЭМ!$D$10+'СЕТ СН'!$H$5-'СЕТ СН'!$H$21</f>
        <v>4897.3199298500003</v>
      </c>
      <c r="K84" s="37">
        <f>SUMIFS(СВЦЭМ!$D$34:$D$777,СВЦЭМ!$A$34:$A$777,$A84,СВЦЭМ!$B$34:$B$777,K$83)+'СЕТ СН'!$H$11+СВЦЭМ!$D$10+'СЕТ СН'!$H$5-'СЕТ СН'!$H$21</f>
        <v>4842.7892864999994</v>
      </c>
      <c r="L84" s="37">
        <f>SUMIFS(СВЦЭМ!$D$34:$D$777,СВЦЭМ!$A$34:$A$777,$A84,СВЦЭМ!$B$34:$B$777,L$83)+'СЕТ СН'!$H$11+СВЦЭМ!$D$10+'СЕТ СН'!$H$5-'СЕТ СН'!$H$21</f>
        <v>4798.4903633499998</v>
      </c>
      <c r="M84" s="37">
        <f>SUMIFS(СВЦЭМ!$D$34:$D$777,СВЦЭМ!$A$34:$A$777,$A84,СВЦЭМ!$B$34:$B$777,M$83)+'СЕТ СН'!$H$11+СВЦЭМ!$D$10+'СЕТ СН'!$H$5-'СЕТ СН'!$H$21</f>
        <v>4792.0919814700001</v>
      </c>
      <c r="N84" s="37">
        <f>SUMIFS(СВЦЭМ!$D$34:$D$777,СВЦЭМ!$A$34:$A$777,$A84,СВЦЭМ!$B$34:$B$777,N$83)+'СЕТ СН'!$H$11+СВЦЭМ!$D$10+'СЕТ СН'!$H$5-'СЕТ СН'!$H$21</f>
        <v>4818.5703276099994</v>
      </c>
      <c r="O84" s="37">
        <f>SUMIFS(СВЦЭМ!$D$34:$D$777,СВЦЭМ!$A$34:$A$777,$A84,СВЦЭМ!$B$34:$B$777,O$83)+'СЕТ СН'!$H$11+СВЦЭМ!$D$10+'СЕТ СН'!$H$5-'СЕТ СН'!$H$21</f>
        <v>4824.6468103200004</v>
      </c>
      <c r="P84" s="37">
        <f>SUMIFS(СВЦЭМ!$D$34:$D$777,СВЦЭМ!$A$34:$A$777,$A84,СВЦЭМ!$B$34:$B$777,P$83)+'СЕТ СН'!$H$11+СВЦЭМ!$D$10+'СЕТ СН'!$H$5-'СЕТ СН'!$H$21</f>
        <v>4829.61041836</v>
      </c>
      <c r="Q84" s="37">
        <f>SUMIFS(СВЦЭМ!$D$34:$D$777,СВЦЭМ!$A$34:$A$777,$A84,СВЦЭМ!$B$34:$B$777,Q$83)+'СЕТ СН'!$H$11+СВЦЭМ!$D$10+'СЕТ СН'!$H$5-'СЕТ СН'!$H$21</f>
        <v>4831.9830559100001</v>
      </c>
      <c r="R84" s="37">
        <f>SUMIFS(СВЦЭМ!$D$34:$D$777,СВЦЭМ!$A$34:$A$777,$A84,СВЦЭМ!$B$34:$B$777,R$83)+'СЕТ СН'!$H$11+СВЦЭМ!$D$10+'СЕТ СН'!$H$5-'СЕТ СН'!$H$21</f>
        <v>4838.52704421</v>
      </c>
      <c r="S84" s="37">
        <f>SUMIFS(СВЦЭМ!$D$34:$D$777,СВЦЭМ!$A$34:$A$777,$A84,СВЦЭМ!$B$34:$B$777,S$83)+'СЕТ СН'!$H$11+СВЦЭМ!$D$10+'СЕТ СН'!$H$5-'СЕТ СН'!$H$21</f>
        <v>4807.8827461999999</v>
      </c>
      <c r="T84" s="37">
        <f>SUMIFS(СВЦЭМ!$D$34:$D$777,СВЦЭМ!$A$34:$A$777,$A84,СВЦЭМ!$B$34:$B$777,T$83)+'СЕТ СН'!$H$11+СВЦЭМ!$D$10+'СЕТ СН'!$H$5-'СЕТ СН'!$H$21</f>
        <v>4771.7926410500004</v>
      </c>
      <c r="U84" s="37">
        <f>SUMIFS(СВЦЭМ!$D$34:$D$777,СВЦЭМ!$A$34:$A$777,$A84,СВЦЭМ!$B$34:$B$777,U$83)+'СЕТ СН'!$H$11+СВЦЭМ!$D$10+'СЕТ СН'!$H$5-'СЕТ СН'!$H$21</f>
        <v>4773.6866313800001</v>
      </c>
      <c r="V84" s="37">
        <f>SUMIFS(СВЦЭМ!$D$34:$D$777,СВЦЭМ!$A$34:$A$777,$A84,СВЦЭМ!$B$34:$B$777,V$83)+'СЕТ СН'!$H$11+СВЦЭМ!$D$10+'СЕТ СН'!$H$5-'СЕТ СН'!$H$21</f>
        <v>4782.9480528799995</v>
      </c>
      <c r="W84" s="37">
        <f>SUMIFS(СВЦЭМ!$D$34:$D$777,СВЦЭМ!$A$34:$A$777,$A84,СВЦЭМ!$B$34:$B$777,W$83)+'СЕТ СН'!$H$11+СВЦЭМ!$D$10+'СЕТ СН'!$H$5-'СЕТ СН'!$H$21</f>
        <v>4863.3753845600004</v>
      </c>
      <c r="X84" s="37">
        <f>SUMIFS(СВЦЭМ!$D$34:$D$777,СВЦЭМ!$A$34:$A$777,$A84,СВЦЭМ!$B$34:$B$777,X$83)+'СЕТ СН'!$H$11+СВЦЭМ!$D$10+'СЕТ СН'!$H$5-'СЕТ СН'!$H$21</f>
        <v>4935.3671320699996</v>
      </c>
      <c r="Y84" s="37">
        <f>SUMIFS(СВЦЭМ!$D$34:$D$777,СВЦЭМ!$A$34:$A$777,$A84,СВЦЭМ!$B$34:$B$777,Y$83)+'СЕТ СН'!$H$11+СВЦЭМ!$D$10+'СЕТ СН'!$H$5-'СЕТ СН'!$H$21</f>
        <v>5008.5456191100002</v>
      </c>
      <c r="AA84" s="46"/>
    </row>
    <row r="85" spans="1:27" ht="15.75" x14ac:dyDescent="0.2">
      <c r="A85" s="36">
        <f>A84+1</f>
        <v>43071</v>
      </c>
      <c r="B85" s="37">
        <f>SUMIFS(СВЦЭМ!$D$34:$D$777,СВЦЭМ!$A$34:$A$777,$A85,СВЦЭМ!$B$34:$B$777,B$83)+'СЕТ СН'!$H$11+СВЦЭМ!$D$10+'СЕТ СН'!$H$5-'СЕТ СН'!$H$21</f>
        <v>5048.3421681099999</v>
      </c>
      <c r="C85" s="37">
        <f>SUMIFS(СВЦЭМ!$D$34:$D$777,СВЦЭМ!$A$34:$A$777,$A85,СВЦЭМ!$B$34:$B$777,C$83)+'СЕТ СН'!$H$11+СВЦЭМ!$D$10+'СЕТ СН'!$H$5-'СЕТ СН'!$H$21</f>
        <v>5135.6119774099998</v>
      </c>
      <c r="D85" s="37">
        <f>SUMIFS(СВЦЭМ!$D$34:$D$777,СВЦЭМ!$A$34:$A$777,$A85,СВЦЭМ!$B$34:$B$777,D$83)+'СЕТ СН'!$H$11+СВЦЭМ!$D$10+'СЕТ СН'!$H$5-'СЕТ СН'!$H$21</f>
        <v>5139.8064292500003</v>
      </c>
      <c r="E85" s="37">
        <f>SUMIFS(СВЦЭМ!$D$34:$D$777,СВЦЭМ!$A$34:$A$777,$A85,СВЦЭМ!$B$34:$B$777,E$83)+'СЕТ СН'!$H$11+СВЦЭМ!$D$10+'СЕТ СН'!$H$5-'СЕТ СН'!$H$21</f>
        <v>5137.5442562799999</v>
      </c>
      <c r="F85" s="37">
        <f>SUMIFS(СВЦЭМ!$D$34:$D$777,СВЦЭМ!$A$34:$A$777,$A85,СВЦЭМ!$B$34:$B$777,F$83)+'СЕТ СН'!$H$11+СВЦЭМ!$D$10+'СЕТ СН'!$H$5-'СЕТ СН'!$H$21</f>
        <v>5138.27347861</v>
      </c>
      <c r="G85" s="37">
        <f>SUMIFS(СВЦЭМ!$D$34:$D$777,СВЦЭМ!$A$34:$A$777,$A85,СВЦЭМ!$B$34:$B$777,G$83)+'СЕТ СН'!$H$11+СВЦЭМ!$D$10+'СЕТ СН'!$H$5-'СЕТ СН'!$H$21</f>
        <v>5139.6267848099997</v>
      </c>
      <c r="H85" s="37">
        <f>SUMIFS(СВЦЭМ!$D$34:$D$777,СВЦЭМ!$A$34:$A$777,$A85,СВЦЭМ!$B$34:$B$777,H$83)+'СЕТ СН'!$H$11+СВЦЭМ!$D$10+'СЕТ СН'!$H$5-'СЕТ СН'!$H$21</f>
        <v>5132.5288022300001</v>
      </c>
      <c r="I85" s="37">
        <f>SUMIFS(СВЦЭМ!$D$34:$D$777,СВЦЭМ!$A$34:$A$777,$A85,СВЦЭМ!$B$34:$B$777,I$83)+'СЕТ СН'!$H$11+СВЦЭМ!$D$10+'СЕТ СН'!$H$5-'СЕТ СН'!$H$21</f>
        <v>5040.7616938399997</v>
      </c>
      <c r="J85" s="37">
        <f>SUMIFS(СВЦЭМ!$D$34:$D$777,СВЦЭМ!$A$34:$A$777,$A85,СВЦЭМ!$B$34:$B$777,J$83)+'СЕТ СН'!$H$11+СВЦЭМ!$D$10+'СЕТ СН'!$H$5-'СЕТ СН'!$H$21</f>
        <v>4950.49370034</v>
      </c>
      <c r="K85" s="37">
        <f>SUMIFS(СВЦЭМ!$D$34:$D$777,СВЦЭМ!$A$34:$A$777,$A85,СВЦЭМ!$B$34:$B$777,K$83)+'СЕТ СН'!$H$11+СВЦЭМ!$D$10+'СЕТ СН'!$H$5-'СЕТ СН'!$H$21</f>
        <v>4901.9295793900001</v>
      </c>
      <c r="L85" s="37">
        <f>SUMIFS(СВЦЭМ!$D$34:$D$777,СВЦЭМ!$A$34:$A$777,$A85,СВЦЭМ!$B$34:$B$777,L$83)+'СЕТ СН'!$H$11+СВЦЭМ!$D$10+'СЕТ СН'!$H$5-'СЕТ СН'!$H$21</f>
        <v>4782.9048546499998</v>
      </c>
      <c r="M85" s="37">
        <f>SUMIFS(СВЦЭМ!$D$34:$D$777,СВЦЭМ!$A$34:$A$777,$A85,СВЦЭМ!$B$34:$B$777,M$83)+'СЕТ СН'!$H$11+СВЦЭМ!$D$10+'СЕТ СН'!$H$5-'СЕТ СН'!$H$21</f>
        <v>4768.1869305099999</v>
      </c>
      <c r="N85" s="37">
        <f>SUMIFS(СВЦЭМ!$D$34:$D$777,СВЦЭМ!$A$34:$A$777,$A85,СВЦЭМ!$B$34:$B$777,N$83)+'СЕТ СН'!$H$11+СВЦЭМ!$D$10+'СЕТ СН'!$H$5-'СЕТ СН'!$H$21</f>
        <v>4762.3965807900004</v>
      </c>
      <c r="O85" s="37">
        <f>SUMIFS(СВЦЭМ!$D$34:$D$777,СВЦЭМ!$A$34:$A$777,$A85,СВЦЭМ!$B$34:$B$777,O$83)+'СЕТ СН'!$H$11+СВЦЭМ!$D$10+'СЕТ СН'!$H$5-'СЕТ СН'!$H$21</f>
        <v>4754.7523296099998</v>
      </c>
      <c r="P85" s="37">
        <f>SUMIFS(СВЦЭМ!$D$34:$D$777,СВЦЭМ!$A$34:$A$777,$A85,СВЦЭМ!$B$34:$B$777,P$83)+'СЕТ СН'!$H$11+СВЦЭМ!$D$10+'СЕТ СН'!$H$5-'СЕТ СН'!$H$21</f>
        <v>4746.4205617500002</v>
      </c>
      <c r="Q85" s="37">
        <f>SUMIFS(СВЦЭМ!$D$34:$D$777,СВЦЭМ!$A$34:$A$777,$A85,СВЦЭМ!$B$34:$B$777,Q$83)+'СЕТ СН'!$H$11+СВЦЭМ!$D$10+'СЕТ СН'!$H$5-'СЕТ СН'!$H$21</f>
        <v>4750.2121669999997</v>
      </c>
      <c r="R85" s="37">
        <f>SUMIFS(СВЦЭМ!$D$34:$D$777,СВЦЭМ!$A$34:$A$777,$A85,СВЦЭМ!$B$34:$B$777,R$83)+'СЕТ СН'!$H$11+СВЦЭМ!$D$10+'СЕТ СН'!$H$5-'СЕТ СН'!$H$21</f>
        <v>4754.3849449199997</v>
      </c>
      <c r="S85" s="37">
        <f>SUMIFS(СВЦЭМ!$D$34:$D$777,СВЦЭМ!$A$34:$A$777,$A85,СВЦЭМ!$B$34:$B$777,S$83)+'СЕТ СН'!$H$11+СВЦЭМ!$D$10+'СЕТ СН'!$H$5-'СЕТ СН'!$H$21</f>
        <v>4774.0984794699998</v>
      </c>
      <c r="T85" s="37">
        <f>SUMIFS(СВЦЭМ!$D$34:$D$777,СВЦЭМ!$A$34:$A$777,$A85,СВЦЭМ!$B$34:$B$777,T$83)+'СЕТ СН'!$H$11+СВЦЭМ!$D$10+'СЕТ СН'!$H$5-'СЕТ СН'!$H$21</f>
        <v>4811.0469843400006</v>
      </c>
      <c r="U85" s="37">
        <f>SUMIFS(СВЦЭМ!$D$34:$D$777,СВЦЭМ!$A$34:$A$777,$A85,СВЦЭМ!$B$34:$B$777,U$83)+'СЕТ СН'!$H$11+СВЦЭМ!$D$10+'СЕТ СН'!$H$5-'СЕТ СН'!$H$21</f>
        <v>4851.8698619899997</v>
      </c>
      <c r="V85" s="37">
        <f>SUMIFS(СВЦЭМ!$D$34:$D$777,СВЦЭМ!$A$34:$A$777,$A85,СВЦЭМ!$B$34:$B$777,V$83)+'СЕТ СН'!$H$11+СВЦЭМ!$D$10+'СЕТ СН'!$H$5-'СЕТ СН'!$H$21</f>
        <v>4853.7166417299995</v>
      </c>
      <c r="W85" s="37">
        <f>SUMIFS(СВЦЭМ!$D$34:$D$777,СВЦЭМ!$A$34:$A$777,$A85,СВЦЭМ!$B$34:$B$777,W$83)+'СЕТ СН'!$H$11+СВЦЭМ!$D$10+'СЕТ СН'!$H$5-'СЕТ СН'!$H$21</f>
        <v>4888.4724907299997</v>
      </c>
      <c r="X85" s="37">
        <f>SUMIFS(СВЦЭМ!$D$34:$D$777,СВЦЭМ!$A$34:$A$777,$A85,СВЦЭМ!$B$34:$B$777,X$83)+'СЕТ СН'!$H$11+СВЦЭМ!$D$10+'СЕТ СН'!$H$5-'СЕТ СН'!$H$21</f>
        <v>4955.2263144299995</v>
      </c>
      <c r="Y85" s="37">
        <f>SUMIFS(СВЦЭМ!$D$34:$D$777,СВЦЭМ!$A$34:$A$777,$A85,СВЦЭМ!$B$34:$B$777,Y$83)+'СЕТ СН'!$H$11+СВЦЭМ!$D$10+'СЕТ СН'!$H$5-'СЕТ СН'!$H$21</f>
        <v>4995.4148193999999</v>
      </c>
    </row>
    <row r="86" spans="1:27" ht="15.75" x14ac:dyDescent="0.2">
      <c r="A86" s="36">
        <f t="shared" ref="A86:A114" si="2">A85+1</f>
        <v>43072</v>
      </c>
      <c r="B86" s="37">
        <f>SUMIFS(СВЦЭМ!$D$34:$D$777,СВЦЭМ!$A$34:$A$777,$A86,СВЦЭМ!$B$34:$B$777,B$83)+'СЕТ СН'!$H$11+СВЦЭМ!$D$10+'СЕТ СН'!$H$5-'СЕТ СН'!$H$21</f>
        <v>5051.9198134199996</v>
      </c>
      <c r="C86" s="37">
        <f>SUMIFS(СВЦЭМ!$D$34:$D$777,СВЦЭМ!$A$34:$A$777,$A86,СВЦЭМ!$B$34:$B$777,C$83)+'СЕТ СН'!$H$11+СВЦЭМ!$D$10+'СЕТ СН'!$H$5-'СЕТ СН'!$H$21</f>
        <v>5138.12620427</v>
      </c>
      <c r="D86" s="37">
        <f>SUMIFS(СВЦЭМ!$D$34:$D$777,СВЦЭМ!$A$34:$A$777,$A86,СВЦЭМ!$B$34:$B$777,D$83)+'СЕТ СН'!$H$11+СВЦЭМ!$D$10+'СЕТ СН'!$H$5-'СЕТ СН'!$H$21</f>
        <v>5142.7051905799999</v>
      </c>
      <c r="E86" s="37">
        <f>SUMIFS(СВЦЭМ!$D$34:$D$777,СВЦЭМ!$A$34:$A$777,$A86,СВЦЭМ!$B$34:$B$777,E$83)+'СЕТ СН'!$H$11+СВЦЭМ!$D$10+'СЕТ СН'!$H$5-'СЕТ СН'!$H$21</f>
        <v>5140.0487644499999</v>
      </c>
      <c r="F86" s="37">
        <f>SUMIFS(СВЦЭМ!$D$34:$D$777,СВЦЭМ!$A$34:$A$777,$A86,СВЦЭМ!$B$34:$B$777,F$83)+'СЕТ СН'!$H$11+СВЦЭМ!$D$10+'СЕТ СН'!$H$5-'СЕТ СН'!$H$21</f>
        <v>5138.0478087600004</v>
      </c>
      <c r="G86" s="37">
        <f>SUMIFS(СВЦЭМ!$D$34:$D$777,СВЦЭМ!$A$34:$A$777,$A86,СВЦЭМ!$B$34:$B$777,G$83)+'СЕТ СН'!$H$11+СВЦЭМ!$D$10+'СЕТ СН'!$H$5-'СЕТ СН'!$H$21</f>
        <v>5140.9428972099995</v>
      </c>
      <c r="H86" s="37">
        <f>SUMIFS(СВЦЭМ!$D$34:$D$777,СВЦЭМ!$A$34:$A$777,$A86,СВЦЭМ!$B$34:$B$777,H$83)+'СЕТ СН'!$H$11+СВЦЭМ!$D$10+'СЕТ СН'!$H$5-'СЕТ СН'!$H$21</f>
        <v>5132.1225731300001</v>
      </c>
      <c r="I86" s="37">
        <f>SUMIFS(СВЦЭМ!$D$34:$D$777,СВЦЭМ!$A$34:$A$777,$A86,СВЦЭМ!$B$34:$B$777,I$83)+'СЕТ СН'!$H$11+СВЦЭМ!$D$10+'СЕТ СН'!$H$5-'СЕТ СН'!$H$21</f>
        <v>5036.0959999400002</v>
      </c>
      <c r="J86" s="37">
        <f>SUMIFS(СВЦЭМ!$D$34:$D$777,СВЦЭМ!$A$34:$A$777,$A86,СВЦЭМ!$B$34:$B$777,J$83)+'СЕТ СН'!$H$11+СВЦЭМ!$D$10+'СЕТ СН'!$H$5-'СЕТ СН'!$H$21</f>
        <v>4944.6751609900002</v>
      </c>
      <c r="K86" s="37">
        <f>SUMIFS(СВЦЭМ!$D$34:$D$777,СВЦЭМ!$A$34:$A$777,$A86,СВЦЭМ!$B$34:$B$777,K$83)+'СЕТ СН'!$H$11+СВЦЭМ!$D$10+'СЕТ СН'!$H$5-'СЕТ СН'!$H$21</f>
        <v>4864.5194290199997</v>
      </c>
      <c r="L86" s="37">
        <f>SUMIFS(СВЦЭМ!$D$34:$D$777,СВЦЭМ!$A$34:$A$777,$A86,СВЦЭМ!$B$34:$B$777,L$83)+'СЕТ СН'!$H$11+СВЦЭМ!$D$10+'СЕТ СН'!$H$5-'СЕТ СН'!$H$21</f>
        <v>4781.0071283300003</v>
      </c>
      <c r="M86" s="37">
        <f>SUMIFS(СВЦЭМ!$D$34:$D$777,СВЦЭМ!$A$34:$A$777,$A86,СВЦЭМ!$B$34:$B$777,M$83)+'СЕТ СН'!$H$11+СВЦЭМ!$D$10+'СЕТ СН'!$H$5-'СЕТ СН'!$H$21</f>
        <v>4770.2494161499999</v>
      </c>
      <c r="N86" s="37">
        <f>SUMIFS(СВЦЭМ!$D$34:$D$777,СВЦЭМ!$A$34:$A$777,$A86,СВЦЭМ!$B$34:$B$777,N$83)+'СЕТ СН'!$H$11+СВЦЭМ!$D$10+'СЕТ СН'!$H$5-'СЕТ СН'!$H$21</f>
        <v>4762.3055453300003</v>
      </c>
      <c r="O86" s="37">
        <f>SUMIFS(СВЦЭМ!$D$34:$D$777,СВЦЭМ!$A$34:$A$777,$A86,СВЦЭМ!$B$34:$B$777,O$83)+'СЕТ СН'!$H$11+СВЦЭМ!$D$10+'СЕТ СН'!$H$5-'СЕТ СН'!$H$21</f>
        <v>4760.66082456</v>
      </c>
      <c r="P86" s="37">
        <f>SUMIFS(СВЦЭМ!$D$34:$D$777,СВЦЭМ!$A$34:$A$777,$A86,СВЦЭМ!$B$34:$B$777,P$83)+'СЕТ СН'!$H$11+СВЦЭМ!$D$10+'СЕТ СН'!$H$5-'СЕТ СН'!$H$21</f>
        <v>4756.6318261199995</v>
      </c>
      <c r="Q86" s="37">
        <f>SUMIFS(СВЦЭМ!$D$34:$D$777,СВЦЭМ!$A$34:$A$777,$A86,СВЦЭМ!$B$34:$B$777,Q$83)+'СЕТ СН'!$H$11+СВЦЭМ!$D$10+'СЕТ СН'!$H$5-'СЕТ СН'!$H$21</f>
        <v>4755.6189111000003</v>
      </c>
      <c r="R86" s="37">
        <f>SUMIFS(СВЦЭМ!$D$34:$D$777,СВЦЭМ!$A$34:$A$777,$A86,СВЦЭМ!$B$34:$B$777,R$83)+'СЕТ СН'!$H$11+СВЦЭМ!$D$10+'СЕТ СН'!$H$5-'СЕТ СН'!$H$21</f>
        <v>4757.4367800299997</v>
      </c>
      <c r="S86" s="37">
        <f>SUMIFS(СВЦЭМ!$D$34:$D$777,СВЦЭМ!$A$34:$A$777,$A86,СВЦЭМ!$B$34:$B$777,S$83)+'СЕТ СН'!$H$11+СВЦЭМ!$D$10+'СЕТ СН'!$H$5-'СЕТ СН'!$H$21</f>
        <v>4777.80483052</v>
      </c>
      <c r="T86" s="37">
        <f>SUMIFS(СВЦЭМ!$D$34:$D$777,СВЦЭМ!$A$34:$A$777,$A86,СВЦЭМ!$B$34:$B$777,T$83)+'СЕТ СН'!$H$11+СВЦЭМ!$D$10+'СЕТ СН'!$H$5-'СЕТ СН'!$H$21</f>
        <v>4831.3266281799997</v>
      </c>
      <c r="U86" s="37">
        <f>SUMIFS(СВЦЭМ!$D$34:$D$777,СВЦЭМ!$A$34:$A$777,$A86,СВЦЭМ!$B$34:$B$777,U$83)+'СЕТ СН'!$H$11+СВЦЭМ!$D$10+'СЕТ СН'!$H$5-'СЕТ СН'!$H$21</f>
        <v>4899.5193508900002</v>
      </c>
      <c r="V86" s="37">
        <f>SUMIFS(СВЦЭМ!$D$34:$D$777,СВЦЭМ!$A$34:$A$777,$A86,СВЦЭМ!$B$34:$B$777,V$83)+'СЕТ СН'!$H$11+СВЦЭМ!$D$10+'СЕТ СН'!$H$5-'СЕТ СН'!$H$21</f>
        <v>4871.0333423100001</v>
      </c>
      <c r="W86" s="37">
        <f>SUMIFS(СВЦЭМ!$D$34:$D$777,СВЦЭМ!$A$34:$A$777,$A86,СВЦЭМ!$B$34:$B$777,W$83)+'СЕТ СН'!$H$11+СВЦЭМ!$D$10+'СЕТ СН'!$H$5-'СЕТ СН'!$H$21</f>
        <v>4895.9216548499999</v>
      </c>
      <c r="X86" s="37">
        <f>SUMIFS(СВЦЭМ!$D$34:$D$777,СВЦЭМ!$A$34:$A$777,$A86,СВЦЭМ!$B$34:$B$777,X$83)+'СЕТ СН'!$H$11+СВЦЭМ!$D$10+'СЕТ СН'!$H$5-'СЕТ СН'!$H$21</f>
        <v>4962.7007481599994</v>
      </c>
      <c r="Y86" s="37">
        <f>SUMIFS(СВЦЭМ!$D$34:$D$777,СВЦЭМ!$A$34:$A$777,$A86,СВЦЭМ!$B$34:$B$777,Y$83)+'СЕТ СН'!$H$11+СВЦЭМ!$D$10+'СЕТ СН'!$H$5-'СЕТ СН'!$H$21</f>
        <v>5005.7005188000003</v>
      </c>
    </row>
    <row r="87" spans="1:27" ht="15.75" x14ac:dyDescent="0.2">
      <c r="A87" s="36">
        <f t="shared" si="2"/>
        <v>43073</v>
      </c>
      <c r="B87" s="37">
        <f>SUMIFS(СВЦЭМ!$D$34:$D$777,СВЦЭМ!$A$34:$A$777,$A87,СВЦЭМ!$B$34:$B$777,B$83)+'СЕТ СН'!$H$11+СВЦЭМ!$D$10+'СЕТ СН'!$H$5-'СЕТ СН'!$H$21</f>
        <v>5057.3498609899998</v>
      </c>
      <c r="C87" s="37">
        <f>SUMIFS(СВЦЭМ!$D$34:$D$777,СВЦЭМ!$A$34:$A$777,$A87,СВЦЭМ!$B$34:$B$777,C$83)+'СЕТ СН'!$H$11+СВЦЭМ!$D$10+'СЕТ СН'!$H$5-'СЕТ СН'!$H$21</f>
        <v>5089.8728560299996</v>
      </c>
      <c r="D87" s="37">
        <f>SUMIFS(СВЦЭМ!$D$34:$D$777,СВЦЭМ!$A$34:$A$777,$A87,СВЦЭМ!$B$34:$B$777,D$83)+'СЕТ СН'!$H$11+СВЦЭМ!$D$10+'СЕТ СН'!$H$5-'СЕТ СН'!$H$21</f>
        <v>5124.7207838699997</v>
      </c>
      <c r="E87" s="37">
        <f>SUMIFS(СВЦЭМ!$D$34:$D$777,СВЦЭМ!$A$34:$A$777,$A87,СВЦЭМ!$B$34:$B$777,E$83)+'СЕТ СН'!$H$11+СВЦЭМ!$D$10+'СЕТ СН'!$H$5-'СЕТ СН'!$H$21</f>
        <v>5131.07978301</v>
      </c>
      <c r="F87" s="37">
        <f>SUMIFS(СВЦЭМ!$D$34:$D$777,СВЦЭМ!$A$34:$A$777,$A87,СВЦЭМ!$B$34:$B$777,F$83)+'СЕТ СН'!$H$11+СВЦЭМ!$D$10+'СЕТ СН'!$H$5-'СЕТ СН'!$H$21</f>
        <v>5126.4881362699998</v>
      </c>
      <c r="G87" s="37">
        <f>SUMIFS(СВЦЭМ!$D$34:$D$777,СВЦЭМ!$A$34:$A$777,$A87,СВЦЭМ!$B$34:$B$777,G$83)+'СЕТ СН'!$H$11+СВЦЭМ!$D$10+'СЕТ СН'!$H$5-'СЕТ СН'!$H$21</f>
        <v>5115.4005344199995</v>
      </c>
      <c r="H87" s="37">
        <f>SUMIFS(СВЦЭМ!$D$34:$D$777,СВЦЭМ!$A$34:$A$777,$A87,СВЦЭМ!$B$34:$B$777,H$83)+'СЕТ СН'!$H$11+СВЦЭМ!$D$10+'СЕТ СН'!$H$5-'СЕТ СН'!$H$21</f>
        <v>5072.6297979000001</v>
      </c>
      <c r="I87" s="37">
        <f>SUMIFS(СВЦЭМ!$D$34:$D$777,СВЦЭМ!$A$34:$A$777,$A87,СВЦЭМ!$B$34:$B$777,I$83)+'СЕТ СН'!$H$11+СВЦЭМ!$D$10+'СЕТ СН'!$H$5-'СЕТ СН'!$H$21</f>
        <v>4994.7043586399996</v>
      </c>
      <c r="J87" s="37">
        <f>SUMIFS(СВЦЭМ!$D$34:$D$777,СВЦЭМ!$A$34:$A$777,$A87,СВЦЭМ!$B$34:$B$777,J$83)+'СЕТ СН'!$H$11+СВЦЭМ!$D$10+'СЕТ СН'!$H$5-'СЕТ СН'!$H$21</f>
        <v>4962.54458643</v>
      </c>
      <c r="K87" s="37">
        <f>SUMIFS(СВЦЭМ!$D$34:$D$777,СВЦЭМ!$A$34:$A$777,$A87,СВЦЭМ!$B$34:$B$777,K$83)+'СЕТ СН'!$H$11+СВЦЭМ!$D$10+'СЕТ СН'!$H$5-'СЕТ СН'!$H$21</f>
        <v>4857.3948979799998</v>
      </c>
      <c r="L87" s="37">
        <f>SUMIFS(СВЦЭМ!$D$34:$D$777,СВЦЭМ!$A$34:$A$777,$A87,СВЦЭМ!$B$34:$B$777,L$83)+'СЕТ СН'!$H$11+СВЦЭМ!$D$10+'СЕТ СН'!$H$5-'СЕТ СН'!$H$21</f>
        <v>4799.65482109</v>
      </c>
      <c r="M87" s="37">
        <f>SUMIFS(СВЦЭМ!$D$34:$D$777,СВЦЭМ!$A$34:$A$777,$A87,СВЦЭМ!$B$34:$B$777,M$83)+'СЕТ СН'!$H$11+СВЦЭМ!$D$10+'СЕТ СН'!$H$5-'СЕТ СН'!$H$21</f>
        <v>4774.0502929300001</v>
      </c>
      <c r="N87" s="37">
        <f>SUMIFS(СВЦЭМ!$D$34:$D$777,СВЦЭМ!$A$34:$A$777,$A87,СВЦЭМ!$B$34:$B$777,N$83)+'СЕТ СН'!$H$11+СВЦЭМ!$D$10+'СЕТ СН'!$H$5-'СЕТ СН'!$H$21</f>
        <v>4832.1753885399994</v>
      </c>
      <c r="O87" s="37">
        <f>SUMIFS(СВЦЭМ!$D$34:$D$777,СВЦЭМ!$A$34:$A$777,$A87,СВЦЭМ!$B$34:$B$777,O$83)+'СЕТ СН'!$H$11+СВЦЭМ!$D$10+'СЕТ СН'!$H$5-'СЕТ СН'!$H$21</f>
        <v>4839.2102945099996</v>
      </c>
      <c r="P87" s="37">
        <f>SUMIFS(СВЦЭМ!$D$34:$D$777,СВЦЭМ!$A$34:$A$777,$A87,СВЦЭМ!$B$34:$B$777,P$83)+'СЕТ СН'!$H$11+СВЦЭМ!$D$10+'СЕТ СН'!$H$5-'СЕТ СН'!$H$21</f>
        <v>4847.7730051600001</v>
      </c>
      <c r="Q87" s="37">
        <f>SUMIFS(СВЦЭМ!$D$34:$D$777,СВЦЭМ!$A$34:$A$777,$A87,СВЦЭМ!$B$34:$B$777,Q$83)+'СЕТ СН'!$H$11+СВЦЭМ!$D$10+'СЕТ СН'!$H$5-'СЕТ СН'!$H$21</f>
        <v>4849.1974884299998</v>
      </c>
      <c r="R87" s="37">
        <f>SUMIFS(СВЦЭМ!$D$34:$D$777,СВЦЭМ!$A$34:$A$777,$A87,СВЦЭМ!$B$34:$B$777,R$83)+'СЕТ СН'!$H$11+СВЦЭМ!$D$10+'СЕТ СН'!$H$5-'СЕТ СН'!$H$21</f>
        <v>4854.6076562600001</v>
      </c>
      <c r="S87" s="37">
        <f>SUMIFS(СВЦЭМ!$D$34:$D$777,СВЦЭМ!$A$34:$A$777,$A87,СВЦЭМ!$B$34:$B$777,S$83)+'СЕТ СН'!$H$11+СВЦЭМ!$D$10+'СЕТ СН'!$H$5-'СЕТ СН'!$H$21</f>
        <v>4778.1557161000001</v>
      </c>
      <c r="T87" s="37">
        <f>SUMIFS(СВЦЭМ!$D$34:$D$777,СВЦЭМ!$A$34:$A$777,$A87,СВЦЭМ!$B$34:$B$777,T$83)+'СЕТ СН'!$H$11+СВЦЭМ!$D$10+'СЕТ СН'!$H$5-'СЕТ СН'!$H$21</f>
        <v>4780.7230488000005</v>
      </c>
      <c r="U87" s="37">
        <f>SUMIFS(СВЦЭМ!$D$34:$D$777,СВЦЭМ!$A$34:$A$777,$A87,СВЦЭМ!$B$34:$B$777,U$83)+'СЕТ СН'!$H$11+СВЦЭМ!$D$10+'СЕТ СН'!$H$5-'СЕТ СН'!$H$21</f>
        <v>4764.6985782100001</v>
      </c>
      <c r="V87" s="37">
        <f>SUMIFS(СВЦЭМ!$D$34:$D$777,СВЦЭМ!$A$34:$A$777,$A87,СВЦЭМ!$B$34:$B$777,V$83)+'СЕТ СН'!$H$11+СВЦЭМ!$D$10+'СЕТ СН'!$H$5-'СЕТ СН'!$H$21</f>
        <v>4764.70974819</v>
      </c>
      <c r="W87" s="37">
        <f>SUMIFS(СВЦЭМ!$D$34:$D$777,СВЦЭМ!$A$34:$A$777,$A87,СВЦЭМ!$B$34:$B$777,W$83)+'СЕТ СН'!$H$11+СВЦЭМ!$D$10+'СЕТ СН'!$H$5-'СЕТ СН'!$H$21</f>
        <v>4841.5669756899997</v>
      </c>
      <c r="X87" s="37">
        <f>SUMIFS(СВЦЭМ!$D$34:$D$777,СВЦЭМ!$A$34:$A$777,$A87,СВЦЭМ!$B$34:$B$777,X$83)+'СЕТ СН'!$H$11+СВЦЭМ!$D$10+'СЕТ СН'!$H$5-'СЕТ СН'!$H$21</f>
        <v>4924.6900809600002</v>
      </c>
      <c r="Y87" s="37">
        <f>SUMIFS(СВЦЭМ!$D$34:$D$777,СВЦЭМ!$A$34:$A$777,$A87,СВЦЭМ!$B$34:$B$777,Y$83)+'СЕТ СН'!$H$11+СВЦЭМ!$D$10+'СЕТ СН'!$H$5-'СЕТ СН'!$H$21</f>
        <v>4976.8082130700004</v>
      </c>
    </row>
    <row r="88" spans="1:27" ht="15.75" x14ac:dyDescent="0.2">
      <c r="A88" s="36">
        <f t="shared" si="2"/>
        <v>43074</v>
      </c>
      <c r="B88" s="37">
        <f>SUMIFS(СВЦЭМ!$D$34:$D$777,СВЦЭМ!$A$34:$A$777,$A88,СВЦЭМ!$B$34:$B$777,B$83)+'СЕТ СН'!$H$11+СВЦЭМ!$D$10+'СЕТ СН'!$H$5-'СЕТ СН'!$H$21</f>
        <v>5049.1561388099999</v>
      </c>
      <c r="C88" s="37">
        <f>SUMIFS(СВЦЭМ!$D$34:$D$777,СВЦЭМ!$A$34:$A$777,$A88,СВЦЭМ!$B$34:$B$777,C$83)+'СЕТ СН'!$H$11+СВЦЭМ!$D$10+'СЕТ СН'!$H$5-'СЕТ СН'!$H$21</f>
        <v>5088.6588277199999</v>
      </c>
      <c r="D88" s="37">
        <f>SUMIFS(СВЦЭМ!$D$34:$D$777,СВЦЭМ!$A$34:$A$777,$A88,СВЦЭМ!$B$34:$B$777,D$83)+'СЕТ СН'!$H$11+СВЦЭМ!$D$10+'СЕТ СН'!$H$5-'СЕТ СН'!$H$21</f>
        <v>5132.5420210699995</v>
      </c>
      <c r="E88" s="37">
        <f>SUMIFS(СВЦЭМ!$D$34:$D$777,СВЦЭМ!$A$34:$A$777,$A88,СВЦЭМ!$B$34:$B$777,E$83)+'СЕТ СН'!$H$11+СВЦЭМ!$D$10+'СЕТ СН'!$H$5-'СЕТ СН'!$H$21</f>
        <v>5148.9839843</v>
      </c>
      <c r="F88" s="37">
        <f>SUMIFS(СВЦЭМ!$D$34:$D$777,СВЦЭМ!$A$34:$A$777,$A88,СВЦЭМ!$B$34:$B$777,F$83)+'СЕТ СН'!$H$11+СВЦЭМ!$D$10+'СЕТ СН'!$H$5-'СЕТ СН'!$H$21</f>
        <v>5140.4097785899994</v>
      </c>
      <c r="G88" s="37">
        <f>SUMIFS(СВЦЭМ!$D$34:$D$777,СВЦЭМ!$A$34:$A$777,$A88,СВЦЭМ!$B$34:$B$777,G$83)+'СЕТ СН'!$H$11+СВЦЭМ!$D$10+'СЕТ СН'!$H$5-'СЕТ СН'!$H$21</f>
        <v>5123.1121545999995</v>
      </c>
      <c r="H88" s="37">
        <f>SUMIFS(СВЦЭМ!$D$34:$D$777,СВЦЭМ!$A$34:$A$777,$A88,СВЦЭМ!$B$34:$B$777,H$83)+'СЕТ СН'!$H$11+СВЦЭМ!$D$10+'СЕТ СН'!$H$5-'СЕТ СН'!$H$21</f>
        <v>5050.7692281500003</v>
      </c>
      <c r="I88" s="37">
        <f>SUMIFS(СВЦЭМ!$D$34:$D$777,СВЦЭМ!$A$34:$A$777,$A88,СВЦЭМ!$B$34:$B$777,I$83)+'СЕТ СН'!$H$11+СВЦЭМ!$D$10+'СЕТ СН'!$H$5-'СЕТ СН'!$H$21</f>
        <v>5019.0811530700003</v>
      </c>
      <c r="J88" s="37">
        <f>SUMIFS(СВЦЭМ!$D$34:$D$777,СВЦЭМ!$A$34:$A$777,$A88,СВЦЭМ!$B$34:$B$777,J$83)+'СЕТ СН'!$H$11+СВЦЭМ!$D$10+'СЕТ СН'!$H$5-'СЕТ СН'!$H$21</f>
        <v>4959.5669217100003</v>
      </c>
      <c r="K88" s="37">
        <f>SUMIFS(СВЦЭМ!$D$34:$D$777,СВЦЭМ!$A$34:$A$777,$A88,СВЦЭМ!$B$34:$B$777,K$83)+'СЕТ СН'!$H$11+СВЦЭМ!$D$10+'СЕТ СН'!$H$5-'СЕТ СН'!$H$21</f>
        <v>4890.9846717700002</v>
      </c>
      <c r="L88" s="37">
        <f>SUMIFS(СВЦЭМ!$D$34:$D$777,СВЦЭМ!$A$34:$A$777,$A88,СВЦЭМ!$B$34:$B$777,L$83)+'СЕТ СН'!$H$11+СВЦЭМ!$D$10+'СЕТ СН'!$H$5-'СЕТ СН'!$H$21</f>
        <v>4825.5265487300003</v>
      </c>
      <c r="M88" s="37">
        <f>SUMIFS(СВЦЭМ!$D$34:$D$777,СВЦЭМ!$A$34:$A$777,$A88,СВЦЭМ!$B$34:$B$777,M$83)+'СЕТ СН'!$H$11+СВЦЭМ!$D$10+'СЕТ СН'!$H$5-'СЕТ СН'!$H$21</f>
        <v>4810.9352164800002</v>
      </c>
      <c r="N88" s="37">
        <f>SUMIFS(СВЦЭМ!$D$34:$D$777,СВЦЭМ!$A$34:$A$777,$A88,СВЦЭМ!$B$34:$B$777,N$83)+'СЕТ СН'!$H$11+СВЦЭМ!$D$10+'СЕТ СН'!$H$5-'СЕТ СН'!$H$21</f>
        <v>4825.4812921699995</v>
      </c>
      <c r="O88" s="37">
        <f>SUMIFS(СВЦЭМ!$D$34:$D$777,СВЦЭМ!$A$34:$A$777,$A88,СВЦЭМ!$B$34:$B$777,O$83)+'СЕТ СН'!$H$11+СВЦЭМ!$D$10+'СЕТ СН'!$H$5-'СЕТ СН'!$H$21</f>
        <v>4834.7303243799997</v>
      </c>
      <c r="P88" s="37">
        <f>SUMIFS(СВЦЭМ!$D$34:$D$777,СВЦЭМ!$A$34:$A$777,$A88,СВЦЭМ!$B$34:$B$777,P$83)+'СЕТ СН'!$H$11+СВЦЭМ!$D$10+'СЕТ СН'!$H$5-'СЕТ СН'!$H$21</f>
        <v>4842.7710511599998</v>
      </c>
      <c r="Q88" s="37">
        <f>SUMIFS(СВЦЭМ!$D$34:$D$777,СВЦЭМ!$A$34:$A$777,$A88,СВЦЭМ!$B$34:$B$777,Q$83)+'СЕТ СН'!$H$11+СВЦЭМ!$D$10+'СЕТ СН'!$H$5-'СЕТ СН'!$H$21</f>
        <v>4849.20256986</v>
      </c>
      <c r="R88" s="37">
        <f>SUMIFS(СВЦЭМ!$D$34:$D$777,СВЦЭМ!$A$34:$A$777,$A88,СВЦЭМ!$B$34:$B$777,R$83)+'СЕТ СН'!$H$11+СВЦЭМ!$D$10+'СЕТ СН'!$H$5-'СЕТ СН'!$H$21</f>
        <v>4841.05287434</v>
      </c>
      <c r="S88" s="37">
        <f>SUMIFS(СВЦЭМ!$D$34:$D$777,СВЦЭМ!$A$34:$A$777,$A88,СВЦЭМ!$B$34:$B$777,S$83)+'СЕТ СН'!$H$11+СВЦЭМ!$D$10+'СЕТ СН'!$H$5-'СЕТ СН'!$H$21</f>
        <v>4813.6597702399995</v>
      </c>
      <c r="T88" s="37">
        <f>SUMIFS(СВЦЭМ!$D$34:$D$777,СВЦЭМ!$A$34:$A$777,$A88,СВЦЭМ!$B$34:$B$777,T$83)+'СЕТ СН'!$H$11+СВЦЭМ!$D$10+'СЕТ СН'!$H$5-'СЕТ СН'!$H$21</f>
        <v>4779.1626375599999</v>
      </c>
      <c r="U88" s="37">
        <f>SUMIFS(СВЦЭМ!$D$34:$D$777,СВЦЭМ!$A$34:$A$777,$A88,СВЦЭМ!$B$34:$B$777,U$83)+'СЕТ СН'!$H$11+СВЦЭМ!$D$10+'СЕТ СН'!$H$5-'СЕТ СН'!$H$21</f>
        <v>4786.7322451199998</v>
      </c>
      <c r="V88" s="37">
        <f>SUMIFS(СВЦЭМ!$D$34:$D$777,СВЦЭМ!$A$34:$A$777,$A88,СВЦЭМ!$B$34:$B$777,V$83)+'СЕТ СН'!$H$11+СВЦЭМ!$D$10+'СЕТ СН'!$H$5-'СЕТ СН'!$H$21</f>
        <v>4805.8429571199995</v>
      </c>
      <c r="W88" s="37">
        <f>SUMIFS(СВЦЭМ!$D$34:$D$777,СВЦЭМ!$A$34:$A$777,$A88,СВЦЭМ!$B$34:$B$777,W$83)+'СЕТ СН'!$H$11+СВЦЭМ!$D$10+'СЕТ СН'!$H$5-'СЕТ СН'!$H$21</f>
        <v>4863.2426703299998</v>
      </c>
      <c r="X88" s="37">
        <f>SUMIFS(СВЦЭМ!$D$34:$D$777,СВЦЭМ!$A$34:$A$777,$A88,СВЦЭМ!$B$34:$B$777,X$83)+'СЕТ СН'!$H$11+СВЦЭМ!$D$10+'СЕТ СН'!$H$5-'СЕТ СН'!$H$21</f>
        <v>4933.68727468</v>
      </c>
      <c r="Y88" s="37">
        <f>SUMIFS(СВЦЭМ!$D$34:$D$777,СВЦЭМ!$A$34:$A$777,$A88,СВЦЭМ!$B$34:$B$777,Y$83)+'СЕТ СН'!$H$11+СВЦЭМ!$D$10+'СЕТ СН'!$H$5-'СЕТ СН'!$H$21</f>
        <v>5016.7289348599998</v>
      </c>
    </row>
    <row r="89" spans="1:27" ht="15.75" x14ac:dyDescent="0.2">
      <c r="A89" s="36">
        <f t="shared" si="2"/>
        <v>43075</v>
      </c>
      <c r="B89" s="37">
        <f>SUMIFS(СВЦЭМ!$D$34:$D$777,СВЦЭМ!$A$34:$A$777,$A89,СВЦЭМ!$B$34:$B$777,B$83)+'СЕТ СН'!$H$11+СВЦЭМ!$D$10+'СЕТ СН'!$H$5-'СЕТ СН'!$H$21</f>
        <v>5059.3047464600004</v>
      </c>
      <c r="C89" s="37">
        <f>SUMIFS(СВЦЭМ!$D$34:$D$777,СВЦЭМ!$A$34:$A$777,$A89,СВЦЭМ!$B$34:$B$777,C$83)+'СЕТ СН'!$H$11+СВЦЭМ!$D$10+'СЕТ СН'!$H$5-'СЕТ СН'!$H$21</f>
        <v>5097.1360963899997</v>
      </c>
      <c r="D89" s="37">
        <f>SUMIFS(СВЦЭМ!$D$34:$D$777,СВЦЭМ!$A$34:$A$777,$A89,СВЦЭМ!$B$34:$B$777,D$83)+'СЕТ СН'!$H$11+СВЦЭМ!$D$10+'СЕТ СН'!$H$5-'СЕТ СН'!$H$21</f>
        <v>5145.56326618</v>
      </c>
      <c r="E89" s="37">
        <f>SUMIFS(СВЦЭМ!$D$34:$D$777,СВЦЭМ!$A$34:$A$777,$A89,СВЦЭМ!$B$34:$B$777,E$83)+'СЕТ СН'!$H$11+СВЦЭМ!$D$10+'СЕТ СН'!$H$5-'СЕТ СН'!$H$21</f>
        <v>5155.6808374499997</v>
      </c>
      <c r="F89" s="37">
        <f>SUMIFS(СВЦЭМ!$D$34:$D$777,СВЦЭМ!$A$34:$A$777,$A89,СВЦЭМ!$B$34:$B$777,F$83)+'СЕТ СН'!$H$11+СВЦЭМ!$D$10+'СЕТ СН'!$H$5-'СЕТ СН'!$H$21</f>
        <v>5154.5716076099998</v>
      </c>
      <c r="G89" s="37">
        <f>SUMIFS(СВЦЭМ!$D$34:$D$777,СВЦЭМ!$A$34:$A$777,$A89,СВЦЭМ!$B$34:$B$777,G$83)+'СЕТ СН'!$H$11+СВЦЭМ!$D$10+'СЕТ СН'!$H$5-'СЕТ СН'!$H$21</f>
        <v>5137.1308648599997</v>
      </c>
      <c r="H89" s="37">
        <f>SUMIFS(СВЦЭМ!$D$34:$D$777,СВЦЭМ!$A$34:$A$777,$A89,СВЦЭМ!$B$34:$B$777,H$83)+'СЕТ СН'!$H$11+СВЦЭМ!$D$10+'СЕТ СН'!$H$5-'СЕТ СН'!$H$21</f>
        <v>5065.3066106699998</v>
      </c>
      <c r="I89" s="37">
        <f>SUMIFS(СВЦЭМ!$D$34:$D$777,СВЦЭМ!$A$34:$A$777,$A89,СВЦЭМ!$B$34:$B$777,I$83)+'СЕТ СН'!$H$11+СВЦЭМ!$D$10+'СЕТ СН'!$H$5-'СЕТ СН'!$H$21</f>
        <v>5038.8421349800001</v>
      </c>
      <c r="J89" s="37">
        <f>SUMIFS(СВЦЭМ!$D$34:$D$777,СВЦЭМ!$A$34:$A$777,$A89,СВЦЭМ!$B$34:$B$777,J$83)+'СЕТ СН'!$H$11+СВЦЭМ!$D$10+'СЕТ СН'!$H$5-'СЕТ СН'!$H$21</f>
        <v>4984.4263984600002</v>
      </c>
      <c r="K89" s="37">
        <f>SUMIFS(СВЦЭМ!$D$34:$D$777,СВЦЭМ!$A$34:$A$777,$A89,СВЦЭМ!$B$34:$B$777,K$83)+'СЕТ СН'!$H$11+СВЦЭМ!$D$10+'СЕТ СН'!$H$5-'СЕТ СН'!$H$21</f>
        <v>4948.5489335599996</v>
      </c>
      <c r="L89" s="37">
        <f>SUMIFS(СВЦЭМ!$D$34:$D$777,СВЦЭМ!$A$34:$A$777,$A89,СВЦЭМ!$B$34:$B$777,L$83)+'СЕТ СН'!$H$11+СВЦЭМ!$D$10+'СЕТ СН'!$H$5-'СЕТ СН'!$H$21</f>
        <v>4885.25610977</v>
      </c>
      <c r="M89" s="37">
        <f>SUMIFS(СВЦЭМ!$D$34:$D$777,СВЦЭМ!$A$34:$A$777,$A89,СВЦЭМ!$B$34:$B$777,M$83)+'СЕТ СН'!$H$11+СВЦЭМ!$D$10+'СЕТ СН'!$H$5-'СЕТ СН'!$H$21</f>
        <v>4878.5311517</v>
      </c>
      <c r="N89" s="37">
        <f>SUMIFS(СВЦЭМ!$D$34:$D$777,СВЦЭМ!$A$34:$A$777,$A89,СВЦЭМ!$B$34:$B$777,N$83)+'СЕТ СН'!$H$11+СВЦЭМ!$D$10+'СЕТ СН'!$H$5-'СЕТ СН'!$H$21</f>
        <v>4875.51252458</v>
      </c>
      <c r="O89" s="37">
        <f>SUMIFS(СВЦЭМ!$D$34:$D$777,СВЦЭМ!$A$34:$A$777,$A89,СВЦЭМ!$B$34:$B$777,O$83)+'СЕТ СН'!$H$11+СВЦЭМ!$D$10+'СЕТ СН'!$H$5-'СЕТ СН'!$H$21</f>
        <v>4875.4292659000002</v>
      </c>
      <c r="P89" s="37">
        <f>SUMIFS(СВЦЭМ!$D$34:$D$777,СВЦЭМ!$A$34:$A$777,$A89,СВЦЭМ!$B$34:$B$777,P$83)+'СЕТ СН'!$H$11+СВЦЭМ!$D$10+'СЕТ СН'!$H$5-'СЕТ СН'!$H$21</f>
        <v>4884.6009438299998</v>
      </c>
      <c r="Q89" s="37">
        <f>SUMIFS(СВЦЭМ!$D$34:$D$777,СВЦЭМ!$A$34:$A$777,$A89,СВЦЭМ!$B$34:$B$777,Q$83)+'СЕТ СН'!$H$11+СВЦЭМ!$D$10+'СЕТ СН'!$H$5-'СЕТ СН'!$H$21</f>
        <v>4888.0736513800002</v>
      </c>
      <c r="R89" s="37">
        <f>SUMIFS(СВЦЭМ!$D$34:$D$777,СВЦЭМ!$A$34:$A$777,$A89,СВЦЭМ!$B$34:$B$777,R$83)+'СЕТ СН'!$H$11+СВЦЭМ!$D$10+'СЕТ СН'!$H$5-'СЕТ СН'!$H$21</f>
        <v>4888.0912504400003</v>
      </c>
      <c r="S89" s="37">
        <f>SUMIFS(СВЦЭМ!$D$34:$D$777,СВЦЭМ!$A$34:$A$777,$A89,СВЦЭМ!$B$34:$B$777,S$83)+'СЕТ СН'!$H$11+СВЦЭМ!$D$10+'СЕТ СН'!$H$5-'СЕТ СН'!$H$21</f>
        <v>4861.8186608199994</v>
      </c>
      <c r="T89" s="37">
        <f>SUMIFS(СВЦЭМ!$D$34:$D$777,СВЦЭМ!$A$34:$A$777,$A89,СВЦЭМ!$B$34:$B$777,T$83)+'СЕТ СН'!$H$11+СВЦЭМ!$D$10+'СЕТ СН'!$H$5-'СЕТ СН'!$H$21</f>
        <v>4830.2651333399999</v>
      </c>
      <c r="U89" s="37">
        <f>SUMIFS(СВЦЭМ!$D$34:$D$777,СВЦЭМ!$A$34:$A$777,$A89,СВЦЭМ!$B$34:$B$777,U$83)+'СЕТ СН'!$H$11+СВЦЭМ!$D$10+'СЕТ СН'!$H$5-'СЕТ СН'!$H$21</f>
        <v>4834.39686016</v>
      </c>
      <c r="V89" s="37">
        <f>SUMIFS(СВЦЭМ!$D$34:$D$777,СВЦЭМ!$A$34:$A$777,$A89,СВЦЭМ!$B$34:$B$777,V$83)+'СЕТ СН'!$H$11+СВЦЭМ!$D$10+'СЕТ СН'!$H$5-'СЕТ СН'!$H$21</f>
        <v>4848.4571562700003</v>
      </c>
      <c r="W89" s="37">
        <f>SUMIFS(СВЦЭМ!$D$34:$D$777,СВЦЭМ!$A$34:$A$777,$A89,СВЦЭМ!$B$34:$B$777,W$83)+'СЕТ СН'!$H$11+СВЦЭМ!$D$10+'СЕТ СН'!$H$5-'СЕТ СН'!$H$21</f>
        <v>4905.9725494100003</v>
      </c>
      <c r="X89" s="37">
        <f>SUMIFS(СВЦЭМ!$D$34:$D$777,СВЦЭМ!$A$34:$A$777,$A89,СВЦЭМ!$B$34:$B$777,X$83)+'СЕТ СН'!$H$11+СВЦЭМ!$D$10+'СЕТ СН'!$H$5-'СЕТ СН'!$H$21</f>
        <v>4983.6874046900002</v>
      </c>
      <c r="Y89" s="37">
        <f>SUMIFS(СВЦЭМ!$D$34:$D$777,СВЦЭМ!$A$34:$A$777,$A89,СВЦЭМ!$B$34:$B$777,Y$83)+'СЕТ СН'!$H$11+СВЦЭМ!$D$10+'СЕТ СН'!$H$5-'СЕТ СН'!$H$21</f>
        <v>5052.2765099099997</v>
      </c>
    </row>
    <row r="90" spans="1:27" ht="15.75" x14ac:dyDescent="0.2">
      <c r="A90" s="36">
        <f t="shared" si="2"/>
        <v>43076</v>
      </c>
      <c r="B90" s="37">
        <f>SUMIFS(СВЦЭМ!$D$34:$D$777,СВЦЭМ!$A$34:$A$777,$A90,СВЦЭМ!$B$34:$B$777,B$83)+'СЕТ СН'!$H$11+СВЦЭМ!$D$10+'СЕТ СН'!$H$5-'СЕТ СН'!$H$21</f>
        <v>5078.7512619299996</v>
      </c>
      <c r="C90" s="37">
        <f>SUMIFS(СВЦЭМ!$D$34:$D$777,СВЦЭМ!$A$34:$A$777,$A90,СВЦЭМ!$B$34:$B$777,C$83)+'СЕТ СН'!$H$11+СВЦЭМ!$D$10+'СЕТ СН'!$H$5-'СЕТ СН'!$H$21</f>
        <v>5137.88538728</v>
      </c>
      <c r="D90" s="37">
        <f>SUMIFS(СВЦЭМ!$D$34:$D$777,СВЦЭМ!$A$34:$A$777,$A90,СВЦЭМ!$B$34:$B$777,D$83)+'СЕТ СН'!$H$11+СВЦЭМ!$D$10+'СЕТ СН'!$H$5-'СЕТ СН'!$H$21</f>
        <v>5169.6260918400003</v>
      </c>
      <c r="E90" s="37">
        <f>SUMIFS(СВЦЭМ!$D$34:$D$777,СВЦЭМ!$A$34:$A$777,$A90,СВЦЭМ!$B$34:$B$777,E$83)+'СЕТ СН'!$H$11+СВЦЭМ!$D$10+'СЕТ СН'!$H$5-'СЕТ СН'!$H$21</f>
        <v>5179.3269997400002</v>
      </c>
      <c r="F90" s="37">
        <f>SUMIFS(СВЦЭМ!$D$34:$D$777,СВЦЭМ!$A$34:$A$777,$A90,СВЦЭМ!$B$34:$B$777,F$83)+'СЕТ СН'!$H$11+СВЦЭМ!$D$10+'СЕТ СН'!$H$5-'СЕТ СН'!$H$21</f>
        <v>5181.3415398099996</v>
      </c>
      <c r="G90" s="37">
        <f>SUMIFS(СВЦЭМ!$D$34:$D$777,СВЦЭМ!$A$34:$A$777,$A90,СВЦЭМ!$B$34:$B$777,G$83)+'СЕТ СН'!$H$11+СВЦЭМ!$D$10+'СЕТ СН'!$H$5-'СЕТ СН'!$H$21</f>
        <v>5176.8084401199994</v>
      </c>
      <c r="H90" s="37">
        <f>SUMIFS(СВЦЭМ!$D$34:$D$777,СВЦЭМ!$A$34:$A$777,$A90,СВЦЭМ!$B$34:$B$777,H$83)+'СЕТ СН'!$H$11+СВЦЭМ!$D$10+'СЕТ СН'!$H$5-'СЕТ СН'!$H$21</f>
        <v>5120.2210162499996</v>
      </c>
      <c r="I90" s="37">
        <f>SUMIFS(СВЦЭМ!$D$34:$D$777,СВЦЭМ!$A$34:$A$777,$A90,СВЦЭМ!$B$34:$B$777,I$83)+'СЕТ СН'!$H$11+СВЦЭМ!$D$10+'СЕТ СН'!$H$5-'СЕТ СН'!$H$21</f>
        <v>5055.0205417400002</v>
      </c>
      <c r="J90" s="37">
        <f>SUMIFS(СВЦЭМ!$D$34:$D$777,СВЦЭМ!$A$34:$A$777,$A90,СВЦЭМ!$B$34:$B$777,J$83)+'СЕТ СН'!$H$11+СВЦЭМ!$D$10+'СЕТ СН'!$H$5-'СЕТ СН'!$H$21</f>
        <v>4996.9418412799996</v>
      </c>
      <c r="K90" s="37">
        <f>SUMIFS(СВЦЭМ!$D$34:$D$777,СВЦЭМ!$A$34:$A$777,$A90,СВЦЭМ!$B$34:$B$777,K$83)+'СЕТ СН'!$H$11+СВЦЭМ!$D$10+'СЕТ СН'!$H$5-'СЕТ СН'!$H$21</f>
        <v>4931.27799959</v>
      </c>
      <c r="L90" s="37">
        <f>SUMIFS(СВЦЭМ!$D$34:$D$777,СВЦЭМ!$A$34:$A$777,$A90,СВЦЭМ!$B$34:$B$777,L$83)+'СЕТ СН'!$H$11+СВЦЭМ!$D$10+'СЕТ СН'!$H$5-'СЕТ СН'!$H$21</f>
        <v>4853.9276627399995</v>
      </c>
      <c r="M90" s="37">
        <f>SUMIFS(СВЦЭМ!$D$34:$D$777,СВЦЭМ!$A$34:$A$777,$A90,СВЦЭМ!$B$34:$B$777,M$83)+'СЕТ СН'!$H$11+СВЦЭМ!$D$10+'СЕТ СН'!$H$5-'СЕТ СН'!$H$21</f>
        <v>4844.2045612500006</v>
      </c>
      <c r="N90" s="37">
        <f>SUMIFS(СВЦЭМ!$D$34:$D$777,СВЦЭМ!$A$34:$A$777,$A90,СВЦЭМ!$B$34:$B$777,N$83)+'СЕТ СН'!$H$11+СВЦЭМ!$D$10+'СЕТ СН'!$H$5-'СЕТ СН'!$H$21</f>
        <v>4867.9845135100004</v>
      </c>
      <c r="O90" s="37">
        <f>SUMIFS(СВЦЭМ!$D$34:$D$777,СВЦЭМ!$A$34:$A$777,$A90,СВЦЭМ!$B$34:$B$777,O$83)+'СЕТ СН'!$H$11+СВЦЭМ!$D$10+'СЕТ СН'!$H$5-'СЕТ СН'!$H$21</f>
        <v>4876.8311807499995</v>
      </c>
      <c r="P90" s="37">
        <f>SUMIFS(СВЦЭМ!$D$34:$D$777,СВЦЭМ!$A$34:$A$777,$A90,СВЦЭМ!$B$34:$B$777,P$83)+'СЕТ СН'!$H$11+СВЦЭМ!$D$10+'СЕТ СН'!$H$5-'СЕТ СН'!$H$21</f>
        <v>4888.2604090799996</v>
      </c>
      <c r="Q90" s="37">
        <f>SUMIFS(СВЦЭМ!$D$34:$D$777,СВЦЭМ!$A$34:$A$777,$A90,СВЦЭМ!$B$34:$B$777,Q$83)+'СЕТ СН'!$H$11+СВЦЭМ!$D$10+'СЕТ СН'!$H$5-'СЕТ СН'!$H$21</f>
        <v>4891.6513515699999</v>
      </c>
      <c r="R90" s="37">
        <f>SUMIFS(СВЦЭМ!$D$34:$D$777,СВЦЭМ!$A$34:$A$777,$A90,СВЦЭМ!$B$34:$B$777,R$83)+'СЕТ СН'!$H$11+СВЦЭМ!$D$10+'СЕТ СН'!$H$5-'СЕТ СН'!$H$21</f>
        <v>4886.5206988099999</v>
      </c>
      <c r="S90" s="37">
        <f>SUMIFS(СВЦЭМ!$D$34:$D$777,СВЦЭМ!$A$34:$A$777,$A90,СВЦЭМ!$B$34:$B$777,S$83)+'СЕТ СН'!$H$11+СВЦЭМ!$D$10+'СЕТ СН'!$H$5-'СЕТ СН'!$H$21</f>
        <v>4855.9633760500001</v>
      </c>
      <c r="T90" s="37">
        <f>SUMIFS(СВЦЭМ!$D$34:$D$777,СВЦЭМ!$A$34:$A$777,$A90,СВЦЭМ!$B$34:$B$777,T$83)+'СЕТ СН'!$H$11+СВЦЭМ!$D$10+'СЕТ СН'!$H$5-'СЕТ СН'!$H$21</f>
        <v>4825.3907381299996</v>
      </c>
      <c r="U90" s="37">
        <f>SUMIFS(СВЦЭМ!$D$34:$D$777,СВЦЭМ!$A$34:$A$777,$A90,СВЦЭМ!$B$34:$B$777,U$83)+'СЕТ СН'!$H$11+СВЦЭМ!$D$10+'СЕТ СН'!$H$5-'СЕТ СН'!$H$21</f>
        <v>4827.1559781400001</v>
      </c>
      <c r="V90" s="37">
        <f>SUMIFS(СВЦЭМ!$D$34:$D$777,СВЦЭМ!$A$34:$A$777,$A90,СВЦЭМ!$B$34:$B$777,V$83)+'СЕТ СН'!$H$11+СВЦЭМ!$D$10+'СЕТ СН'!$H$5-'СЕТ СН'!$H$21</f>
        <v>4842.3260424299997</v>
      </c>
      <c r="W90" s="37">
        <f>SUMIFS(СВЦЭМ!$D$34:$D$777,СВЦЭМ!$A$34:$A$777,$A90,СВЦЭМ!$B$34:$B$777,W$83)+'СЕТ СН'!$H$11+СВЦЭМ!$D$10+'СЕТ СН'!$H$5-'СЕТ СН'!$H$21</f>
        <v>4900.0113213799996</v>
      </c>
      <c r="X90" s="37">
        <f>SUMIFS(СВЦЭМ!$D$34:$D$777,СВЦЭМ!$A$34:$A$777,$A90,СВЦЭМ!$B$34:$B$777,X$83)+'СЕТ СН'!$H$11+СВЦЭМ!$D$10+'СЕТ СН'!$H$5-'СЕТ СН'!$H$21</f>
        <v>4982.79714031</v>
      </c>
      <c r="Y90" s="37">
        <f>SUMIFS(СВЦЭМ!$D$34:$D$777,СВЦЭМ!$A$34:$A$777,$A90,СВЦЭМ!$B$34:$B$777,Y$83)+'СЕТ СН'!$H$11+СВЦЭМ!$D$10+'СЕТ СН'!$H$5-'СЕТ СН'!$H$21</f>
        <v>5062.49309455</v>
      </c>
    </row>
    <row r="91" spans="1:27" ht="15.75" x14ac:dyDescent="0.2">
      <c r="A91" s="36">
        <f t="shared" si="2"/>
        <v>43077</v>
      </c>
      <c r="B91" s="37">
        <f>SUMIFS(СВЦЭМ!$D$34:$D$777,СВЦЭМ!$A$34:$A$777,$A91,СВЦЭМ!$B$34:$B$777,B$83)+'СЕТ СН'!$H$11+СВЦЭМ!$D$10+'СЕТ СН'!$H$5-'СЕТ СН'!$H$21</f>
        <v>5028.80014983</v>
      </c>
      <c r="C91" s="37">
        <f>SUMIFS(СВЦЭМ!$D$34:$D$777,СВЦЭМ!$A$34:$A$777,$A91,СВЦЭМ!$B$34:$B$777,C$83)+'СЕТ СН'!$H$11+СВЦЭМ!$D$10+'СЕТ СН'!$H$5-'СЕТ СН'!$H$21</f>
        <v>5079.3201488699997</v>
      </c>
      <c r="D91" s="37">
        <f>SUMIFS(СВЦЭМ!$D$34:$D$777,СВЦЭМ!$A$34:$A$777,$A91,СВЦЭМ!$B$34:$B$777,D$83)+'СЕТ СН'!$H$11+СВЦЭМ!$D$10+'СЕТ СН'!$H$5-'СЕТ СН'!$H$21</f>
        <v>5121.1607494500004</v>
      </c>
      <c r="E91" s="37">
        <f>SUMIFS(СВЦЭМ!$D$34:$D$777,СВЦЭМ!$A$34:$A$777,$A91,СВЦЭМ!$B$34:$B$777,E$83)+'СЕТ СН'!$H$11+СВЦЭМ!$D$10+'СЕТ СН'!$H$5-'СЕТ СН'!$H$21</f>
        <v>5136.6617780699999</v>
      </c>
      <c r="F91" s="37">
        <f>SUMIFS(СВЦЭМ!$D$34:$D$777,СВЦЭМ!$A$34:$A$777,$A91,СВЦЭМ!$B$34:$B$777,F$83)+'СЕТ СН'!$H$11+СВЦЭМ!$D$10+'СЕТ СН'!$H$5-'СЕТ СН'!$H$21</f>
        <v>5156.0397680900005</v>
      </c>
      <c r="G91" s="37">
        <f>SUMIFS(СВЦЭМ!$D$34:$D$777,СВЦЭМ!$A$34:$A$777,$A91,СВЦЭМ!$B$34:$B$777,G$83)+'СЕТ СН'!$H$11+СВЦЭМ!$D$10+'СЕТ СН'!$H$5-'СЕТ СН'!$H$21</f>
        <v>5141.7508134299997</v>
      </c>
      <c r="H91" s="37">
        <f>SUMIFS(СВЦЭМ!$D$34:$D$777,СВЦЭМ!$A$34:$A$777,$A91,СВЦЭМ!$B$34:$B$777,H$83)+'СЕТ СН'!$H$11+СВЦЭМ!$D$10+'СЕТ СН'!$H$5-'СЕТ СН'!$H$21</f>
        <v>5083.0384656300002</v>
      </c>
      <c r="I91" s="37">
        <f>SUMIFS(СВЦЭМ!$D$34:$D$777,СВЦЭМ!$A$34:$A$777,$A91,СВЦЭМ!$B$34:$B$777,I$83)+'СЕТ СН'!$H$11+СВЦЭМ!$D$10+'СЕТ СН'!$H$5-'СЕТ СН'!$H$21</f>
        <v>4991.6381156699999</v>
      </c>
      <c r="J91" s="37">
        <f>SUMIFS(СВЦЭМ!$D$34:$D$777,СВЦЭМ!$A$34:$A$777,$A91,СВЦЭМ!$B$34:$B$777,J$83)+'СЕТ СН'!$H$11+СВЦЭМ!$D$10+'СЕТ СН'!$H$5-'СЕТ СН'!$H$21</f>
        <v>4937.4667021400001</v>
      </c>
      <c r="K91" s="37">
        <f>SUMIFS(СВЦЭМ!$D$34:$D$777,СВЦЭМ!$A$34:$A$777,$A91,СВЦЭМ!$B$34:$B$777,K$83)+'СЕТ СН'!$H$11+СВЦЭМ!$D$10+'СЕТ СН'!$H$5-'СЕТ СН'!$H$21</f>
        <v>4913.3894942500001</v>
      </c>
      <c r="L91" s="37">
        <f>SUMIFS(СВЦЭМ!$D$34:$D$777,СВЦЭМ!$A$34:$A$777,$A91,СВЦЭМ!$B$34:$B$777,L$83)+'СЕТ СН'!$H$11+СВЦЭМ!$D$10+'СЕТ СН'!$H$5-'СЕТ СН'!$H$21</f>
        <v>4852.4326324699996</v>
      </c>
      <c r="M91" s="37">
        <f>SUMIFS(СВЦЭМ!$D$34:$D$777,СВЦЭМ!$A$34:$A$777,$A91,СВЦЭМ!$B$34:$B$777,M$83)+'СЕТ СН'!$H$11+СВЦЭМ!$D$10+'СЕТ СН'!$H$5-'СЕТ СН'!$H$21</f>
        <v>4848.7019055500004</v>
      </c>
      <c r="N91" s="37">
        <f>SUMIFS(СВЦЭМ!$D$34:$D$777,СВЦЭМ!$A$34:$A$777,$A91,СВЦЭМ!$B$34:$B$777,N$83)+'СЕТ СН'!$H$11+СВЦЭМ!$D$10+'СЕТ СН'!$H$5-'СЕТ СН'!$H$21</f>
        <v>4862.2949647799996</v>
      </c>
      <c r="O91" s="37">
        <f>SUMIFS(СВЦЭМ!$D$34:$D$777,СВЦЭМ!$A$34:$A$777,$A91,СВЦЭМ!$B$34:$B$777,O$83)+'СЕТ СН'!$H$11+СВЦЭМ!$D$10+'СЕТ СН'!$H$5-'СЕТ СН'!$H$21</f>
        <v>4890.3423890699996</v>
      </c>
      <c r="P91" s="37">
        <f>SUMIFS(СВЦЭМ!$D$34:$D$777,СВЦЭМ!$A$34:$A$777,$A91,СВЦЭМ!$B$34:$B$777,P$83)+'СЕТ СН'!$H$11+СВЦЭМ!$D$10+'СЕТ СН'!$H$5-'СЕТ СН'!$H$21</f>
        <v>4864.6169515900001</v>
      </c>
      <c r="Q91" s="37">
        <f>SUMIFS(СВЦЭМ!$D$34:$D$777,СВЦЭМ!$A$34:$A$777,$A91,СВЦЭМ!$B$34:$B$777,Q$83)+'СЕТ СН'!$H$11+СВЦЭМ!$D$10+'СЕТ СН'!$H$5-'СЕТ СН'!$H$21</f>
        <v>4854.4042743</v>
      </c>
      <c r="R91" s="37">
        <f>SUMIFS(СВЦЭМ!$D$34:$D$777,СВЦЭМ!$A$34:$A$777,$A91,СВЦЭМ!$B$34:$B$777,R$83)+'СЕТ СН'!$H$11+СВЦЭМ!$D$10+'СЕТ СН'!$H$5-'СЕТ СН'!$H$21</f>
        <v>4850.8954781900002</v>
      </c>
      <c r="S91" s="37">
        <f>SUMIFS(СВЦЭМ!$D$34:$D$777,СВЦЭМ!$A$34:$A$777,$A91,СВЦЭМ!$B$34:$B$777,S$83)+'СЕТ СН'!$H$11+СВЦЭМ!$D$10+'СЕТ СН'!$H$5-'СЕТ СН'!$H$21</f>
        <v>4813.7128623299996</v>
      </c>
      <c r="T91" s="37">
        <f>SUMIFS(СВЦЭМ!$D$34:$D$777,СВЦЭМ!$A$34:$A$777,$A91,СВЦЭМ!$B$34:$B$777,T$83)+'СЕТ СН'!$H$11+СВЦЭМ!$D$10+'СЕТ СН'!$H$5-'СЕТ СН'!$H$21</f>
        <v>4777.09727518</v>
      </c>
      <c r="U91" s="37">
        <f>SUMIFS(СВЦЭМ!$D$34:$D$777,СВЦЭМ!$A$34:$A$777,$A91,СВЦЭМ!$B$34:$B$777,U$83)+'СЕТ СН'!$H$11+СВЦЭМ!$D$10+'СЕТ СН'!$H$5-'СЕТ СН'!$H$21</f>
        <v>4778.53195839</v>
      </c>
      <c r="V91" s="37">
        <f>SUMIFS(СВЦЭМ!$D$34:$D$777,СВЦЭМ!$A$34:$A$777,$A91,СВЦЭМ!$B$34:$B$777,V$83)+'СЕТ СН'!$H$11+СВЦЭМ!$D$10+'СЕТ СН'!$H$5-'СЕТ СН'!$H$21</f>
        <v>4797.8630775299998</v>
      </c>
      <c r="W91" s="37">
        <f>SUMIFS(СВЦЭМ!$D$34:$D$777,СВЦЭМ!$A$34:$A$777,$A91,СВЦЭМ!$B$34:$B$777,W$83)+'СЕТ СН'!$H$11+СВЦЭМ!$D$10+'СЕТ СН'!$H$5-'СЕТ СН'!$H$21</f>
        <v>4858.64928177</v>
      </c>
      <c r="X91" s="37">
        <f>SUMIFS(СВЦЭМ!$D$34:$D$777,СВЦЭМ!$A$34:$A$777,$A91,СВЦЭМ!$B$34:$B$777,X$83)+'СЕТ СН'!$H$11+СВЦЭМ!$D$10+'СЕТ СН'!$H$5-'СЕТ СН'!$H$21</f>
        <v>4938.0414843199997</v>
      </c>
      <c r="Y91" s="37">
        <f>SUMIFS(СВЦЭМ!$D$34:$D$777,СВЦЭМ!$A$34:$A$777,$A91,СВЦЭМ!$B$34:$B$777,Y$83)+'СЕТ СН'!$H$11+СВЦЭМ!$D$10+'СЕТ СН'!$H$5-'СЕТ СН'!$H$21</f>
        <v>5020.90140557</v>
      </c>
    </row>
    <row r="92" spans="1:27" ht="15.75" x14ac:dyDescent="0.2">
      <c r="A92" s="36">
        <f t="shared" si="2"/>
        <v>43078</v>
      </c>
      <c r="B92" s="37">
        <f>SUMIFS(СВЦЭМ!$D$34:$D$777,СВЦЭМ!$A$34:$A$777,$A92,СВЦЭМ!$B$34:$B$777,B$83)+'СЕТ СН'!$H$11+СВЦЭМ!$D$10+'СЕТ СН'!$H$5-'СЕТ СН'!$H$21</f>
        <v>5079.74314426</v>
      </c>
      <c r="C92" s="37">
        <f>SUMIFS(СВЦЭМ!$D$34:$D$777,СВЦЭМ!$A$34:$A$777,$A92,СВЦЭМ!$B$34:$B$777,C$83)+'СЕТ СН'!$H$11+СВЦЭМ!$D$10+'СЕТ СН'!$H$5-'СЕТ СН'!$H$21</f>
        <v>5130.1988929999998</v>
      </c>
      <c r="D92" s="37">
        <f>SUMIFS(СВЦЭМ!$D$34:$D$777,СВЦЭМ!$A$34:$A$777,$A92,СВЦЭМ!$B$34:$B$777,D$83)+'СЕТ СН'!$H$11+СВЦЭМ!$D$10+'СЕТ СН'!$H$5-'СЕТ СН'!$H$21</f>
        <v>5168.4768444500005</v>
      </c>
      <c r="E92" s="37">
        <f>SUMIFS(СВЦЭМ!$D$34:$D$777,СВЦЭМ!$A$34:$A$777,$A92,СВЦЭМ!$B$34:$B$777,E$83)+'СЕТ СН'!$H$11+СВЦЭМ!$D$10+'СЕТ СН'!$H$5-'СЕТ СН'!$H$21</f>
        <v>5180.2759619799999</v>
      </c>
      <c r="F92" s="37">
        <f>SUMIFS(СВЦЭМ!$D$34:$D$777,СВЦЭМ!$A$34:$A$777,$A92,СВЦЭМ!$B$34:$B$777,F$83)+'СЕТ СН'!$H$11+СВЦЭМ!$D$10+'СЕТ СН'!$H$5-'СЕТ СН'!$H$21</f>
        <v>5182.0383493700001</v>
      </c>
      <c r="G92" s="37">
        <f>SUMIFS(СВЦЭМ!$D$34:$D$777,СВЦЭМ!$A$34:$A$777,$A92,СВЦЭМ!$B$34:$B$777,G$83)+'СЕТ СН'!$H$11+СВЦЭМ!$D$10+'СЕТ СН'!$H$5-'СЕТ СН'!$H$21</f>
        <v>5170.3992557599995</v>
      </c>
      <c r="H92" s="37">
        <f>SUMIFS(СВЦЭМ!$D$34:$D$777,СВЦЭМ!$A$34:$A$777,$A92,СВЦЭМ!$B$34:$B$777,H$83)+'СЕТ СН'!$H$11+СВЦЭМ!$D$10+'СЕТ СН'!$H$5-'СЕТ СН'!$H$21</f>
        <v>5137.7541432600001</v>
      </c>
      <c r="I92" s="37">
        <f>SUMIFS(СВЦЭМ!$D$34:$D$777,СВЦЭМ!$A$34:$A$777,$A92,СВЦЭМ!$B$34:$B$777,I$83)+'СЕТ СН'!$H$11+СВЦЭМ!$D$10+'СЕТ СН'!$H$5-'СЕТ СН'!$H$21</f>
        <v>5075.7999729399999</v>
      </c>
      <c r="J92" s="37">
        <f>SUMIFS(СВЦЭМ!$D$34:$D$777,СВЦЭМ!$A$34:$A$777,$A92,СВЦЭМ!$B$34:$B$777,J$83)+'СЕТ СН'!$H$11+СВЦЭМ!$D$10+'СЕТ СН'!$H$5-'СЕТ СН'!$H$21</f>
        <v>4995.4103544700001</v>
      </c>
      <c r="K92" s="37">
        <f>SUMIFS(СВЦЭМ!$D$34:$D$777,СВЦЭМ!$A$34:$A$777,$A92,СВЦЭМ!$B$34:$B$777,K$83)+'СЕТ СН'!$H$11+СВЦЭМ!$D$10+'СЕТ СН'!$H$5-'СЕТ СН'!$H$21</f>
        <v>4891.5487675499999</v>
      </c>
      <c r="L92" s="37">
        <f>SUMIFS(СВЦЭМ!$D$34:$D$777,СВЦЭМ!$A$34:$A$777,$A92,СВЦЭМ!$B$34:$B$777,L$83)+'СЕТ СН'!$H$11+СВЦЭМ!$D$10+'СЕТ СН'!$H$5-'СЕТ СН'!$H$21</f>
        <v>4806.1705756000001</v>
      </c>
      <c r="M92" s="37">
        <f>SUMIFS(СВЦЭМ!$D$34:$D$777,СВЦЭМ!$A$34:$A$777,$A92,СВЦЭМ!$B$34:$B$777,M$83)+'СЕТ СН'!$H$11+СВЦЭМ!$D$10+'СЕТ СН'!$H$5-'СЕТ СН'!$H$21</f>
        <v>4788.9545304799994</v>
      </c>
      <c r="N92" s="37">
        <f>SUMIFS(СВЦЭМ!$D$34:$D$777,СВЦЭМ!$A$34:$A$777,$A92,СВЦЭМ!$B$34:$B$777,N$83)+'СЕТ СН'!$H$11+СВЦЭМ!$D$10+'СЕТ СН'!$H$5-'СЕТ СН'!$H$21</f>
        <v>4782.9341543499995</v>
      </c>
      <c r="O92" s="37">
        <f>SUMIFS(СВЦЭМ!$D$34:$D$777,СВЦЭМ!$A$34:$A$777,$A92,СВЦЭМ!$B$34:$B$777,O$83)+'СЕТ СН'!$H$11+СВЦЭМ!$D$10+'СЕТ СН'!$H$5-'СЕТ СН'!$H$21</f>
        <v>4777.7112786099997</v>
      </c>
      <c r="P92" s="37">
        <f>SUMIFS(СВЦЭМ!$D$34:$D$777,СВЦЭМ!$A$34:$A$777,$A92,СВЦЭМ!$B$34:$B$777,P$83)+'СЕТ СН'!$H$11+СВЦЭМ!$D$10+'СЕТ СН'!$H$5-'СЕТ СН'!$H$21</f>
        <v>4774.5135056399995</v>
      </c>
      <c r="Q92" s="37">
        <f>SUMIFS(СВЦЭМ!$D$34:$D$777,СВЦЭМ!$A$34:$A$777,$A92,СВЦЭМ!$B$34:$B$777,Q$83)+'СЕТ СН'!$H$11+СВЦЭМ!$D$10+'СЕТ СН'!$H$5-'СЕТ СН'!$H$21</f>
        <v>4776.6160259200005</v>
      </c>
      <c r="R92" s="37">
        <f>SUMIFS(СВЦЭМ!$D$34:$D$777,СВЦЭМ!$A$34:$A$777,$A92,СВЦЭМ!$B$34:$B$777,R$83)+'СЕТ СН'!$H$11+СВЦЭМ!$D$10+'СЕТ СН'!$H$5-'СЕТ СН'!$H$21</f>
        <v>4780.0461676199993</v>
      </c>
      <c r="S92" s="37">
        <f>SUMIFS(СВЦЭМ!$D$34:$D$777,СВЦЭМ!$A$34:$A$777,$A92,СВЦЭМ!$B$34:$B$777,S$83)+'СЕТ СН'!$H$11+СВЦЭМ!$D$10+'СЕТ СН'!$H$5-'СЕТ СН'!$H$21</f>
        <v>4789.5647996600001</v>
      </c>
      <c r="T92" s="37">
        <f>SUMIFS(СВЦЭМ!$D$34:$D$777,СВЦЭМ!$A$34:$A$777,$A92,СВЦЭМ!$B$34:$B$777,T$83)+'СЕТ СН'!$H$11+СВЦЭМ!$D$10+'СЕТ СН'!$H$5-'СЕТ СН'!$H$21</f>
        <v>4797.4830536899999</v>
      </c>
      <c r="U92" s="37">
        <f>SUMIFS(СВЦЭМ!$D$34:$D$777,СВЦЭМ!$A$34:$A$777,$A92,СВЦЭМ!$B$34:$B$777,U$83)+'СЕТ СН'!$H$11+СВЦЭМ!$D$10+'СЕТ СН'!$H$5-'СЕТ СН'!$H$21</f>
        <v>4793.1819544600003</v>
      </c>
      <c r="V92" s="37">
        <f>SUMIFS(СВЦЭМ!$D$34:$D$777,СВЦЭМ!$A$34:$A$777,$A92,СВЦЭМ!$B$34:$B$777,V$83)+'СЕТ СН'!$H$11+СВЦЭМ!$D$10+'СЕТ СН'!$H$5-'СЕТ СН'!$H$21</f>
        <v>4791.2450858600005</v>
      </c>
      <c r="W92" s="37">
        <f>SUMIFS(СВЦЭМ!$D$34:$D$777,СВЦЭМ!$A$34:$A$777,$A92,СВЦЭМ!$B$34:$B$777,W$83)+'СЕТ СН'!$H$11+СВЦЭМ!$D$10+'СЕТ СН'!$H$5-'СЕТ СН'!$H$21</f>
        <v>4883.5088933099996</v>
      </c>
      <c r="X92" s="37">
        <f>SUMIFS(СВЦЭМ!$D$34:$D$777,СВЦЭМ!$A$34:$A$777,$A92,СВЦЭМ!$B$34:$B$777,X$83)+'СЕТ СН'!$H$11+СВЦЭМ!$D$10+'СЕТ СН'!$H$5-'СЕТ СН'!$H$21</f>
        <v>4961.2194918099995</v>
      </c>
      <c r="Y92" s="37">
        <f>SUMIFS(СВЦЭМ!$D$34:$D$777,СВЦЭМ!$A$34:$A$777,$A92,СВЦЭМ!$B$34:$B$777,Y$83)+'СЕТ СН'!$H$11+СВЦЭМ!$D$10+'СЕТ СН'!$H$5-'СЕТ СН'!$H$21</f>
        <v>5046.1130518</v>
      </c>
    </row>
    <row r="93" spans="1:27" ht="15.75" x14ac:dyDescent="0.2">
      <c r="A93" s="36">
        <f t="shared" si="2"/>
        <v>43079</v>
      </c>
      <c r="B93" s="37">
        <f>SUMIFS(СВЦЭМ!$D$34:$D$777,СВЦЭМ!$A$34:$A$777,$A93,СВЦЭМ!$B$34:$B$777,B$83)+'СЕТ СН'!$H$11+СВЦЭМ!$D$10+'СЕТ СН'!$H$5-'СЕТ СН'!$H$21</f>
        <v>5082.1610720299996</v>
      </c>
      <c r="C93" s="37">
        <f>SUMIFS(СВЦЭМ!$D$34:$D$777,СВЦЭМ!$A$34:$A$777,$A93,СВЦЭМ!$B$34:$B$777,C$83)+'СЕТ СН'!$H$11+СВЦЭМ!$D$10+'СЕТ СН'!$H$5-'СЕТ СН'!$H$21</f>
        <v>5060.2166846700002</v>
      </c>
      <c r="D93" s="37">
        <f>SUMIFS(СВЦЭМ!$D$34:$D$777,СВЦЭМ!$A$34:$A$777,$A93,СВЦЭМ!$B$34:$B$777,D$83)+'СЕТ СН'!$H$11+СВЦЭМ!$D$10+'СЕТ СН'!$H$5-'СЕТ СН'!$H$21</f>
        <v>5064.55073619</v>
      </c>
      <c r="E93" s="37">
        <f>SUMIFS(СВЦЭМ!$D$34:$D$777,СВЦЭМ!$A$34:$A$777,$A93,СВЦЭМ!$B$34:$B$777,E$83)+'СЕТ СН'!$H$11+СВЦЭМ!$D$10+'СЕТ СН'!$H$5-'СЕТ СН'!$H$21</f>
        <v>5064.9585343399995</v>
      </c>
      <c r="F93" s="37">
        <f>SUMIFS(СВЦЭМ!$D$34:$D$777,СВЦЭМ!$A$34:$A$777,$A93,СВЦЭМ!$B$34:$B$777,F$83)+'СЕТ СН'!$H$11+СВЦЭМ!$D$10+'СЕТ СН'!$H$5-'СЕТ СН'!$H$21</f>
        <v>5063.3391887400003</v>
      </c>
      <c r="G93" s="37">
        <f>SUMIFS(СВЦЭМ!$D$34:$D$777,СВЦЭМ!$A$34:$A$777,$A93,СВЦЭМ!$B$34:$B$777,G$83)+'СЕТ СН'!$H$11+СВЦЭМ!$D$10+'СЕТ СН'!$H$5-'СЕТ СН'!$H$21</f>
        <v>5065.7592638300002</v>
      </c>
      <c r="H93" s="37">
        <f>SUMIFS(СВЦЭМ!$D$34:$D$777,СВЦЭМ!$A$34:$A$777,$A93,СВЦЭМ!$B$34:$B$777,H$83)+'СЕТ СН'!$H$11+СВЦЭМ!$D$10+'СЕТ СН'!$H$5-'СЕТ СН'!$H$21</f>
        <v>5054.7928462700002</v>
      </c>
      <c r="I93" s="37">
        <f>SUMIFS(СВЦЭМ!$D$34:$D$777,СВЦЭМ!$A$34:$A$777,$A93,СВЦЭМ!$B$34:$B$777,I$83)+'СЕТ СН'!$H$11+СВЦЭМ!$D$10+'СЕТ СН'!$H$5-'СЕТ СН'!$H$21</f>
        <v>5018.0596286</v>
      </c>
      <c r="J93" s="37">
        <f>SUMIFS(СВЦЭМ!$D$34:$D$777,СВЦЭМ!$A$34:$A$777,$A93,СВЦЭМ!$B$34:$B$777,J$83)+'СЕТ СН'!$H$11+СВЦЭМ!$D$10+'СЕТ СН'!$H$5-'СЕТ СН'!$H$21</f>
        <v>4927.7257430299996</v>
      </c>
      <c r="K93" s="37">
        <f>SUMIFS(СВЦЭМ!$D$34:$D$777,СВЦЭМ!$A$34:$A$777,$A93,СВЦЭМ!$B$34:$B$777,K$83)+'СЕТ СН'!$H$11+СВЦЭМ!$D$10+'СЕТ СН'!$H$5-'СЕТ СН'!$H$21</f>
        <v>4919.2001148299996</v>
      </c>
      <c r="L93" s="37">
        <f>SUMIFS(СВЦЭМ!$D$34:$D$777,СВЦЭМ!$A$34:$A$777,$A93,СВЦЭМ!$B$34:$B$777,L$83)+'СЕТ СН'!$H$11+СВЦЭМ!$D$10+'СЕТ СН'!$H$5-'СЕТ СН'!$H$21</f>
        <v>4815.3250335299999</v>
      </c>
      <c r="M93" s="37">
        <f>SUMIFS(СВЦЭМ!$D$34:$D$777,СВЦЭМ!$A$34:$A$777,$A93,СВЦЭМ!$B$34:$B$777,M$83)+'СЕТ СН'!$H$11+СВЦЭМ!$D$10+'СЕТ СН'!$H$5-'СЕТ СН'!$H$21</f>
        <v>4803.0792736599997</v>
      </c>
      <c r="N93" s="37">
        <f>SUMIFS(СВЦЭМ!$D$34:$D$777,СВЦЭМ!$A$34:$A$777,$A93,СВЦЭМ!$B$34:$B$777,N$83)+'СЕТ СН'!$H$11+СВЦЭМ!$D$10+'СЕТ СН'!$H$5-'СЕТ СН'!$H$21</f>
        <v>4870.7297095899994</v>
      </c>
      <c r="O93" s="37">
        <f>SUMIFS(СВЦЭМ!$D$34:$D$777,СВЦЭМ!$A$34:$A$777,$A93,СВЦЭМ!$B$34:$B$777,O$83)+'СЕТ СН'!$H$11+СВЦЭМ!$D$10+'СЕТ СН'!$H$5-'СЕТ СН'!$H$21</f>
        <v>4866.7264238200005</v>
      </c>
      <c r="P93" s="37">
        <f>SUMIFS(СВЦЭМ!$D$34:$D$777,СВЦЭМ!$A$34:$A$777,$A93,СВЦЭМ!$B$34:$B$777,P$83)+'СЕТ СН'!$H$11+СВЦЭМ!$D$10+'СЕТ СН'!$H$5-'СЕТ СН'!$H$21</f>
        <v>4862.7188616700005</v>
      </c>
      <c r="Q93" s="37">
        <f>SUMIFS(СВЦЭМ!$D$34:$D$777,СВЦЭМ!$A$34:$A$777,$A93,СВЦЭМ!$B$34:$B$777,Q$83)+'СЕТ СН'!$H$11+СВЦЭМ!$D$10+'СЕТ СН'!$H$5-'СЕТ СН'!$H$21</f>
        <v>4859.5704874499997</v>
      </c>
      <c r="R93" s="37">
        <f>SUMIFS(СВЦЭМ!$D$34:$D$777,СВЦЭМ!$A$34:$A$777,$A93,СВЦЭМ!$B$34:$B$777,R$83)+'СЕТ СН'!$H$11+СВЦЭМ!$D$10+'СЕТ СН'!$H$5-'СЕТ СН'!$H$21</f>
        <v>4864.8708931500005</v>
      </c>
      <c r="S93" s="37">
        <f>SUMIFS(СВЦЭМ!$D$34:$D$777,СВЦЭМ!$A$34:$A$777,$A93,СВЦЭМ!$B$34:$B$777,S$83)+'СЕТ СН'!$H$11+СВЦЭМ!$D$10+'СЕТ СН'!$H$5-'СЕТ СН'!$H$21</f>
        <v>4825.1825570599995</v>
      </c>
      <c r="T93" s="37">
        <f>SUMIFS(СВЦЭМ!$D$34:$D$777,СВЦЭМ!$A$34:$A$777,$A93,СВЦЭМ!$B$34:$B$777,T$83)+'СЕТ СН'!$H$11+СВЦЭМ!$D$10+'СЕТ СН'!$H$5-'СЕТ СН'!$H$21</f>
        <v>4780.0228812599998</v>
      </c>
      <c r="U93" s="37">
        <f>SUMIFS(СВЦЭМ!$D$34:$D$777,СВЦЭМ!$A$34:$A$777,$A93,СВЦЭМ!$B$34:$B$777,U$83)+'СЕТ СН'!$H$11+СВЦЭМ!$D$10+'СЕТ СН'!$H$5-'СЕТ СН'!$H$21</f>
        <v>4776.6906786099998</v>
      </c>
      <c r="V93" s="37">
        <f>SUMIFS(СВЦЭМ!$D$34:$D$777,СВЦЭМ!$A$34:$A$777,$A93,СВЦЭМ!$B$34:$B$777,V$83)+'СЕТ СН'!$H$11+СВЦЭМ!$D$10+'СЕТ СН'!$H$5-'СЕТ СН'!$H$21</f>
        <v>4777.0632368699999</v>
      </c>
      <c r="W93" s="37">
        <f>SUMIFS(СВЦЭМ!$D$34:$D$777,СВЦЭМ!$A$34:$A$777,$A93,СВЦЭМ!$B$34:$B$777,W$83)+'СЕТ СН'!$H$11+СВЦЭМ!$D$10+'СЕТ СН'!$H$5-'СЕТ СН'!$H$21</f>
        <v>4815.15370024</v>
      </c>
      <c r="X93" s="37">
        <f>SUMIFS(СВЦЭМ!$D$34:$D$777,СВЦЭМ!$A$34:$A$777,$A93,СВЦЭМ!$B$34:$B$777,X$83)+'СЕТ СН'!$H$11+СВЦЭМ!$D$10+'СЕТ СН'!$H$5-'СЕТ СН'!$H$21</f>
        <v>4958.7271693499997</v>
      </c>
      <c r="Y93" s="37">
        <f>SUMIFS(СВЦЭМ!$D$34:$D$777,СВЦЭМ!$A$34:$A$777,$A93,СВЦЭМ!$B$34:$B$777,Y$83)+'СЕТ СН'!$H$11+СВЦЭМ!$D$10+'СЕТ СН'!$H$5-'СЕТ СН'!$H$21</f>
        <v>4974.4867224999998</v>
      </c>
    </row>
    <row r="94" spans="1:27" ht="15.75" x14ac:dyDescent="0.2">
      <c r="A94" s="36">
        <f t="shared" si="2"/>
        <v>43080</v>
      </c>
      <c r="B94" s="37">
        <f>SUMIFS(СВЦЭМ!$D$34:$D$777,СВЦЭМ!$A$34:$A$777,$A94,СВЦЭМ!$B$34:$B$777,B$83)+'СЕТ СН'!$H$11+СВЦЭМ!$D$10+'СЕТ СН'!$H$5-'СЕТ СН'!$H$21</f>
        <v>5052.00090791</v>
      </c>
      <c r="C94" s="37">
        <f>SUMIFS(СВЦЭМ!$D$34:$D$777,СВЦЭМ!$A$34:$A$777,$A94,СВЦЭМ!$B$34:$B$777,C$83)+'СЕТ СН'!$H$11+СВЦЭМ!$D$10+'СЕТ СН'!$H$5-'СЕТ СН'!$H$21</f>
        <v>5115.7768331799998</v>
      </c>
      <c r="D94" s="37">
        <f>SUMIFS(СВЦЭМ!$D$34:$D$777,СВЦЭМ!$A$34:$A$777,$A94,СВЦЭМ!$B$34:$B$777,D$83)+'СЕТ СН'!$H$11+СВЦЭМ!$D$10+'СЕТ СН'!$H$5-'СЕТ СН'!$H$21</f>
        <v>5154.9842125899995</v>
      </c>
      <c r="E94" s="37">
        <f>SUMIFS(СВЦЭМ!$D$34:$D$777,СВЦЭМ!$A$34:$A$777,$A94,СВЦЭМ!$B$34:$B$777,E$83)+'СЕТ СН'!$H$11+СВЦЭМ!$D$10+'СЕТ СН'!$H$5-'СЕТ СН'!$H$21</f>
        <v>5162.9313616999998</v>
      </c>
      <c r="F94" s="37">
        <f>SUMIFS(СВЦЭМ!$D$34:$D$777,СВЦЭМ!$A$34:$A$777,$A94,СВЦЭМ!$B$34:$B$777,F$83)+'СЕТ СН'!$H$11+СВЦЭМ!$D$10+'СЕТ СН'!$H$5-'СЕТ СН'!$H$21</f>
        <v>5160.2939569199998</v>
      </c>
      <c r="G94" s="37">
        <f>SUMIFS(СВЦЭМ!$D$34:$D$777,СВЦЭМ!$A$34:$A$777,$A94,СВЦЭМ!$B$34:$B$777,G$83)+'СЕТ СН'!$H$11+СВЦЭМ!$D$10+'СЕТ СН'!$H$5-'СЕТ СН'!$H$21</f>
        <v>5135.65093015</v>
      </c>
      <c r="H94" s="37">
        <f>SUMIFS(СВЦЭМ!$D$34:$D$777,СВЦЭМ!$A$34:$A$777,$A94,СВЦЭМ!$B$34:$B$777,H$83)+'СЕТ СН'!$H$11+СВЦЭМ!$D$10+'СЕТ СН'!$H$5-'СЕТ СН'!$H$21</f>
        <v>5093.4874822700003</v>
      </c>
      <c r="I94" s="37">
        <f>SUMIFS(СВЦЭМ!$D$34:$D$777,СВЦЭМ!$A$34:$A$777,$A94,СВЦЭМ!$B$34:$B$777,I$83)+'СЕТ СН'!$H$11+СВЦЭМ!$D$10+'СЕТ СН'!$H$5-'СЕТ СН'!$H$21</f>
        <v>5020.9238940899995</v>
      </c>
      <c r="J94" s="37">
        <f>SUMIFS(СВЦЭМ!$D$34:$D$777,СВЦЭМ!$A$34:$A$777,$A94,СВЦЭМ!$B$34:$B$777,J$83)+'СЕТ СН'!$H$11+СВЦЭМ!$D$10+'СЕТ СН'!$H$5-'СЕТ СН'!$H$21</f>
        <v>4960.1637961599999</v>
      </c>
      <c r="K94" s="37">
        <f>SUMIFS(СВЦЭМ!$D$34:$D$777,СВЦЭМ!$A$34:$A$777,$A94,СВЦЭМ!$B$34:$B$777,K$83)+'СЕТ СН'!$H$11+СВЦЭМ!$D$10+'СЕТ СН'!$H$5-'СЕТ СН'!$H$21</f>
        <v>4882.0264239899998</v>
      </c>
      <c r="L94" s="37">
        <f>SUMIFS(СВЦЭМ!$D$34:$D$777,СВЦЭМ!$A$34:$A$777,$A94,СВЦЭМ!$B$34:$B$777,L$83)+'СЕТ СН'!$H$11+СВЦЭМ!$D$10+'СЕТ СН'!$H$5-'СЕТ СН'!$H$21</f>
        <v>4816.8027616999998</v>
      </c>
      <c r="M94" s="37">
        <f>SUMIFS(СВЦЭМ!$D$34:$D$777,СВЦЭМ!$A$34:$A$777,$A94,СВЦЭМ!$B$34:$B$777,M$83)+'СЕТ СН'!$H$11+СВЦЭМ!$D$10+'СЕТ СН'!$H$5-'СЕТ СН'!$H$21</f>
        <v>4802.4274731599999</v>
      </c>
      <c r="N94" s="37">
        <f>SUMIFS(СВЦЭМ!$D$34:$D$777,СВЦЭМ!$A$34:$A$777,$A94,СВЦЭМ!$B$34:$B$777,N$83)+'СЕТ СН'!$H$11+СВЦЭМ!$D$10+'СЕТ СН'!$H$5-'СЕТ СН'!$H$21</f>
        <v>4793.7182713599996</v>
      </c>
      <c r="O94" s="37">
        <f>SUMIFS(СВЦЭМ!$D$34:$D$777,СВЦЭМ!$A$34:$A$777,$A94,СВЦЭМ!$B$34:$B$777,O$83)+'СЕТ СН'!$H$11+СВЦЭМ!$D$10+'СЕТ СН'!$H$5-'СЕТ СН'!$H$21</f>
        <v>4817.52914865</v>
      </c>
      <c r="P94" s="37">
        <f>SUMIFS(СВЦЭМ!$D$34:$D$777,СВЦЭМ!$A$34:$A$777,$A94,СВЦЭМ!$B$34:$B$777,P$83)+'СЕТ СН'!$H$11+СВЦЭМ!$D$10+'СЕТ СН'!$H$5-'СЕТ СН'!$H$21</f>
        <v>4833.4156487999999</v>
      </c>
      <c r="Q94" s="37">
        <f>SUMIFS(СВЦЭМ!$D$34:$D$777,СВЦЭМ!$A$34:$A$777,$A94,СВЦЭМ!$B$34:$B$777,Q$83)+'СЕТ СН'!$H$11+СВЦЭМ!$D$10+'СЕТ СН'!$H$5-'СЕТ СН'!$H$21</f>
        <v>4850.5971817099999</v>
      </c>
      <c r="R94" s="37">
        <f>SUMIFS(СВЦЭМ!$D$34:$D$777,СВЦЭМ!$A$34:$A$777,$A94,СВЦЭМ!$B$34:$B$777,R$83)+'СЕТ СН'!$H$11+СВЦЭМ!$D$10+'СЕТ СН'!$H$5-'СЕТ СН'!$H$21</f>
        <v>4855.3317351000005</v>
      </c>
      <c r="S94" s="37">
        <f>SUMIFS(СВЦЭМ!$D$34:$D$777,СВЦЭМ!$A$34:$A$777,$A94,СВЦЭМ!$B$34:$B$777,S$83)+'СЕТ СН'!$H$11+СВЦЭМ!$D$10+'СЕТ СН'!$H$5-'СЕТ СН'!$H$21</f>
        <v>4859.6426460599996</v>
      </c>
      <c r="T94" s="37">
        <f>SUMIFS(СВЦЭМ!$D$34:$D$777,СВЦЭМ!$A$34:$A$777,$A94,СВЦЭМ!$B$34:$B$777,T$83)+'СЕТ СН'!$H$11+СВЦЭМ!$D$10+'СЕТ СН'!$H$5-'СЕТ СН'!$H$21</f>
        <v>4865.7628729500002</v>
      </c>
      <c r="U94" s="37">
        <f>SUMIFS(СВЦЭМ!$D$34:$D$777,СВЦЭМ!$A$34:$A$777,$A94,СВЦЭМ!$B$34:$B$777,U$83)+'СЕТ СН'!$H$11+СВЦЭМ!$D$10+'СЕТ СН'!$H$5-'СЕТ СН'!$H$21</f>
        <v>4861.0824912200005</v>
      </c>
      <c r="V94" s="37">
        <f>SUMIFS(СВЦЭМ!$D$34:$D$777,СВЦЭМ!$A$34:$A$777,$A94,СВЦЭМ!$B$34:$B$777,V$83)+'СЕТ СН'!$H$11+СВЦЭМ!$D$10+'СЕТ СН'!$H$5-'СЕТ СН'!$H$21</f>
        <v>4860.2079506800001</v>
      </c>
      <c r="W94" s="37">
        <f>SUMIFS(СВЦЭМ!$D$34:$D$777,СВЦЭМ!$A$34:$A$777,$A94,СВЦЭМ!$B$34:$B$777,W$83)+'СЕТ СН'!$H$11+СВЦЭМ!$D$10+'СЕТ СН'!$H$5-'СЕТ СН'!$H$21</f>
        <v>4936.2227667099996</v>
      </c>
      <c r="X94" s="37">
        <f>SUMIFS(СВЦЭМ!$D$34:$D$777,СВЦЭМ!$A$34:$A$777,$A94,СВЦЭМ!$B$34:$B$777,X$83)+'СЕТ СН'!$H$11+СВЦЭМ!$D$10+'СЕТ СН'!$H$5-'СЕТ СН'!$H$21</f>
        <v>5016.0191698500003</v>
      </c>
      <c r="Y94" s="37">
        <f>SUMIFS(СВЦЭМ!$D$34:$D$777,СВЦЭМ!$A$34:$A$777,$A94,СВЦЭМ!$B$34:$B$777,Y$83)+'СЕТ СН'!$H$11+СВЦЭМ!$D$10+'СЕТ СН'!$H$5-'СЕТ СН'!$H$21</f>
        <v>5095.4589792500001</v>
      </c>
    </row>
    <row r="95" spans="1:27" ht="15.75" x14ac:dyDescent="0.2">
      <c r="A95" s="36">
        <f t="shared" si="2"/>
        <v>43081</v>
      </c>
      <c r="B95" s="37">
        <f>SUMIFS(СВЦЭМ!$D$34:$D$777,СВЦЭМ!$A$34:$A$777,$A95,СВЦЭМ!$B$34:$B$777,B$83)+'СЕТ СН'!$H$11+СВЦЭМ!$D$10+'СЕТ СН'!$H$5-'СЕТ СН'!$H$21</f>
        <v>5142.1557665700002</v>
      </c>
      <c r="C95" s="37">
        <f>SUMIFS(СВЦЭМ!$D$34:$D$777,СВЦЭМ!$A$34:$A$777,$A95,СВЦЭМ!$B$34:$B$777,C$83)+'СЕТ СН'!$H$11+СВЦЭМ!$D$10+'СЕТ СН'!$H$5-'СЕТ СН'!$H$21</f>
        <v>5152.5179117799998</v>
      </c>
      <c r="D95" s="37">
        <f>SUMIFS(СВЦЭМ!$D$34:$D$777,СВЦЭМ!$A$34:$A$777,$A95,СВЦЭМ!$B$34:$B$777,D$83)+'СЕТ СН'!$H$11+СВЦЭМ!$D$10+'СЕТ СН'!$H$5-'СЕТ СН'!$H$21</f>
        <v>5170.0617121100004</v>
      </c>
      <c r="E95" s="37">
        <f>SUMIFS(СВЦЭМ!$D$34:$D$777,СВЦЭМ!$A$34:$A$777,$A95,СВЦЭМ!$B$34:$B$777,E$83)+'СЕТ СН'!$H$11+СВЦЭМ!$D$10+'СЕТ СН'!$H$5-'СЕТ СН'!$H$21</f>
        <v>5173.8344804299995</v>
      </c>
      <c r="F95" s="37">
        <f>SUMIFS(СВЦЭМ!$D$34:$D$777,СВЦЭМ!$A$34:$A$777,$A95,СВЦЭМ!$B$34:$B$777,F$83)+'СЕТ СН'!$H$11+СВЦЭМ!$D$10+'СЕТ СН'!$H$5-'СЕТ СН'!$H$21</f>
        <v>5173.8740278099995</v>
      </c>
      <c r="G95" s="37">
        <f>SUMIFS(СВЦЭМ!$D$34:$D$777,СВЦЭМ!$A$34:$A$777,$A95,СВЦЭМ!$B$34:$B$777,G$83)+'СЕТ СН'!$H$11+СВЦЭМ!$D$10+'СЕТ СН'!$H$5-'СЕТ СН'!$H$21</f>
        <v>5161.8741978500002</v>
      </c>
      <c r="H95" s="37">
        <f>SUMIFS(СВЦЭМ!$D$34:$D$777,СВЦЭМ!$A$34:$A$777,$A95,СВЦЭМ!$B$34:$B$777,H$83)+'СЕТ СН'!$H$11+СВЦЭМ!$D$10+'СЕТ СН'!$H$5-'СЕТ СН'!$H$21</f>
        <v>5145.2768868700005</v>
      </c>
      <c r="I95" s="37">
        <f>SUMIFS(СВЦЭМ!$D$34:$D$777,СВЦЭМ!$A$34:$A$777,$A95,СВЦЭМ!$B$34:$B$777,I$83)+'СЕТ СН'!$H$11+СВЦЭМ!$D$10+'СЕТ СН'!$H$5-'СЕТ СН'!$H$21</f>
        <v>5026.6034128700003</v>
      </c>
      <c r="J95" s="37">
        <f>SUMIFS(СВЦЭМ!$D$34:$D$777,СВЦЭМ!$A$34:$A$777,$A95,СВЦЭМ!$B$34:$B$777,J$83)+'СЕТ СН'!$H$11+СВЦЭМ!$D$10+'СЕТ СН'!$H$5-'СЕТ СН'!$H$21</f>
        <v>4967.3828771299995</v>
      </c>
      <c r="K95" s="37">
        <f>SUMIFS(СВЦЭМ!$D$34:$D$777,СВЦЭМ!$A$34:$A$777,$A95,СВЦЭМ!$B$34:$B$777,K$83)+'СЕТ СН'!$H$11+СВЦЭМ!$D$10+'СЕТ СН'!$H$5-'СЕТ СН'!$H$21</f>
        <v>4899.3506921600001</v>
      </c>
      <c r="L95" s="37">
        <f>SUMIFS(СВЦЭМ!$D$34:$D$777,СВЦЭМ!$A$34:$A$777,$A95,СВЦЭМ!$B$34:$B$777,L$83)+'СЕТ СН'!$H$11+СВЦЭМ!$D$10+'СЕТ СН'!$H$5-'СЕТ СН'!$H$21</f>
        <v>4835.7712781299997</v>
      </c>
      <c r="M95" s="37">
        <f>SUMIFS(СВЦЭМ!$D$34:$D$777,СВЦЭМ!$A$34:$A$777,$A95,СВЦЭМ!$B$34:$B$777,M$83)+'СЕТ СН'!$H$11+СВЦЭМ!$D$10+'СЕТ СН'!$H$5-'СЕТ СН'!$H$21</f>
        <v>4823.6389526200001</v>
      </c>
      <c r="N95" s="37">
        <f>SUMIFS(СВЦЭМ!$D$34:$D$777,СВЦЭМ!$A$34:$A$777,$A95,СВЦЭМ!$B$34:$B$777,N$83)+'СЕТ СН'!$H$11+СВЦЭМ!$D$10+'СЕТ СН'!$H$5-'СЕТ СН'!$H$21</f>
        <v>4824.1656211700001</v>
      </c>
      <c r="O95" s="37">
        <f>SUMIFS(СВЦЭМ!$D$34:$D$777,СВЦЭМ!$A$34:$A$777,$A95,СВЦЭМ!$B$34:$B$777,O$83)+'СЕТ СН'!$H$11+СВЦЭМ!$D$10+'СЕТ СН'!$H$5-'СЕТ СН'!$H$21</f>
        <v>4904.1037711600002</v>
      </c>
      <c r="P95" s="37">
        <f>SUMIFS(СВЦЭМ!$D$34:$D$777,СВЦЭМ!$A$34:$A$777,$A95,СВЦЭМ!$B$34:$B$777,P$83)+'СЕТ СН'!$H$11+СВЦЭМ!$D$10+'СЕТ СН'!$H$5-'СЕТ СН'!$H$21</f>
        <v>4927.77535266</v>
      </c>
      <c r="Q95" s="37">
        <f>SUMIFS(СВЦЭМ!$D$34:$D$777,СВЦЭМ!$A$34:$A$777,$A95,СВЦЭМ!$B$34:$B$777,Q$83)+'СЕТ СН'!$H$11+СВЦЭМ!$D$10+'СЕТ СН'!$H$5-'СЕТ СН'!$H$21</f>
        <v>4931.98061461</v>
      </c>
      <c r="R95" s="37">
        <f>SUMIFS(СВЦЭМ!$D$34:$D$777,СВЦЭМ!$A$34:$A$777,$A95,СВЦЭМ!$B$34:$B$777,R$83)+'СЕТ СН'!$H$11+СВЦЭМ!$D$10+'СЕТ СН'!$H$5-'СЕТ СН'!$H$21</f>
        <v>4873.5616136899998</v>
      </c>
      <c r="S95" s="37">
        <f>SUMIFS(СВЦЭМ!$D$34:$D$777,СВЦЭМ!$A$34:$A$777,$A95,СВЦЭМ!$B$34:$B$777,S$83)+'СЕТ СН'!$H$11+СВЦЭМ!$D$10+'СЕТ СН'!$H$5-'СЕТ СН'!$H$21</f>
        <v>4865.7513307999998</v>
      </c>
      <c r="T95" s="37">
        <f>SUMIFS(СВЦЭМ!$D$34:$D$777,СВЦЭМ!$A$34:$A$777,$A95,СВЦЭМ!$B$34:$B$777,T$83)+'СЕТ СН'!$H$11+СВЦЭМ!$D$10+'СЕТ СН'!$H$5-'СЕТ СН'!$H$21</f>
        <v>4875.3705877600005</v>
      </c>
      <c r="U95" s="37">
        <f>SUMIFS(СВЦЭМ!$D$34:$D$777,СВЦЭМ!$A$34:$A$777,$A95,СВЦЭМ!$B$34:$B$777,U$83)+'СЕТ СН'!$H$11+СВЦЭМ!$D$10+'СЕТ СН'!$H$5-'СЕТ СН'!$H$21</f>
        <v>4880.74878085</v>
      </c>
      <c r="V95" s="37">
        <f>SUMIFS(СВЦЭМ!$D$34:$D$777,СВЦЭМ!$A$34:$A$777,$A95,СВЦЭМ!$B$34:$B$777,V$83)+'СЕТ СН'!$H$11+СВЦЭМ!$D$10+'СЕТ СН'!$H$5-'СЕТ СН'!$H$21</f>
        <v>4886.3703335800001</v>
      </c>
      <c r="W95" s="37">
        <f>SUMIFS(СВЦЭМ!$D$34:$D$777,СВЦЭМ!$A$34:$A$777,$A95,СВЦЭМ!$B$34:$B$777,W$83)+'СЕТ СН'!$H$11+СВЦЭМ!$D$10+'СЕТ СН'!$H$5-'СЕТ СН'!$H$21</f>
        <v>4930.7425133300003</v>
      </c>
      <c r="X95" s="37">
        <f>SUMIFS(СВЦЭМ!$D$34:$D$777,СВЦЭМ!$A$34:$A$777,$A95,СВЦЭМ!$B$34:$B$777,X$83)+'СЕТ СН'!$H$11+СВЦЭМ!$D$10+'СЕТ СН'!$H$5-'СЕТ СН'!$H$21</f>
        <v>5003.5360321799999</v>
      </c>
      <c r="Y95" s="37">
        <f>SUMIFS(СВЦЭМ!$D$34:$D$777,СВЦЭМ!$A$34:$A$777,$A95,СВЦЭМ!$B$34:$B$777,Y$83)+'СЕТ СН'!$H$11+СВЦЭМ!$D$10+'СЕТ СН'!$H$5-'СЕТ СН'!$H$21</f>
        <v>5038.7656236700004</v>
      </c>
    </row>
    <row r="96" spans="1:27" ht="15.75" x14ac:dyDescent="0.2">
      <c r="A96" s="36">
        <f t="shared" si="2"/>
        <v>43082</v>
      </c>
      <c r="B96" s="37">
        <f>SUMIFS(СВЦЭМ!$D$34:$D$777,СВЦЭМ!$A$34:$A$777,$A96,СВЦЭМ!$B$34:$B$777,B$83)+'СЕТ СН'!$H$11+СВЦЭМ!$D$10+'СЕТ СН'!$H$5-'СЕТ СН'!$H$21</f>
        <v>5092.7755029099999</v>
      </c>
      <c r="C96" s="37">
        <f>SUMIFS(СВЦЭМ!$D$34:$D$777,СВЦЭМ!$A$34:$A$777,$A96,СВЦЭМ!$B$34:$B$777,C$83)+'СЕТ СН'!$H$11+СВЦЭМ!$D$10+'СЕТ СН'!$H$5-'СЕТ СН'!$H$21</f>
        <v>5154.6329030899997</v>
      </c>
      <c r="D96" s="37">
        <f>SUMIFS(СВЦЭМ!$D$34:$D$777,СВЦЭМ!$A$34:$A$777,$A96,СВЦЭМ!$B$34:$B$777,D$83)+'СЕТ СН'!$H$11+СВЦЭМ!$D$10+'СЕТ СН'!$H$5-'СЕТ СН'!$H$21</f>
        <v>5175.8963217999999</v>
      </c>
      <c r="E96" s="37">
        <f>SUMIFS(СВЦЭМ!$D$34:$D$777,СВЦЭМ!$A$34:$A$777,$A96,СВЦЭМ!$B$34:$B$777,E$83)+'СЕТ СН'!$H$11+СВЦЭМ!$D$10+'СЕТ СН'!$H$5-'СЕТ СН'!$H$21</f>
        <v>5179.7174641199999</v>
      </c>
      <c r="F96" s="37">
        <f>SUMIFS(СВЦЭМ!$D$34:$D$777,СВЦЭМ!$A$34:$A$777,$A96,СВЦЭМ!$B$34:$B$777,F$83)+'СЕТ СН'!$H$11+СВЦЭМ!$D$10+'СЕТ СН'!$H$5-'СЕТ СН'!$H$21</f>
        <v>5181.0767411899997</v>
      </c>
      <c r="G96" s="37">
        <f>SUMIFS(СВЦЭМ!$D$34:$D$777,СВЦЭМ!$A$34:$A$777,$A96,СВЦЭМ!$B$34:$B$777,G$83)+'СЕТ СН'!$H$11+СВЦЭМ!$D$10+'СЕТ СН'!$H$5-'СЕТ СН'!$H$21</f>
        <v>5174.5814511799999</v>
      </c>
      <c r="H96" s="37">
        <f>SUMIFS(СВЦЭМ!$D$34:$D$777,СВЦЭМ!$A$34:$A$777,$A96,СВЦЭМ!$B$34:$B$777,H$83)+'СЕТ СН'!$H$11+СВЦЭМ!$D$10+'СЕТ СН'!$H$5-'СЕТ СН'!$H$21</f>
        <v>5108.9326621800001</v>
      </c>
      <c r="I96" s="37">
        <f>SUMIFS(СВЦЭМ!$D$34:$D$777,СВЦЭМ!$A$34:$A$777,$A96,СВЦЭМ!$B$34:$B$777,I$83)+'СЕТ СН'!$H$11+СВЦЭМ!$D$10+'СЕТ СН'!$H$5-'СЕТ СН'!$H$21</f>
        <v>5023.7004527899999</v>
      </c>
      <c r="J96" s="37">
        <f>SUMIFS(СВЦЭМ!$D$34:$D$777,СВЦЭМ!$A$34:$A$777,$A96,СВЦЭМ!$B$34:$B$777,J$83)+'СЕТ СН'!$H$11+СВЦЭМ!$D$10+'СЕТ СН'!$H$5-'СЕТ СН'!$H$21</f>
        <v>5004.8663950999999</v>
      </c>
      <c r="K96" s="37">
        <f>SUMIFS(СВЦЭМ!$D$34:$D$777,СВЦЭМ!$A$34:$A$777,$A96,СВЦЭМ!$B$34:$B$777,K$83)+'СЕТ СН'!$H$11+СВЦЭМ!$D$10+'СЕТ СН'!$H$5-'СЕТ СН'!$H$21</f>
        <v>4943.0958680100002</v>
      </c>
      <c r="L96" s="37">
        <f>SUMIFS(СВЦЭМ!$D$34:$D$777,СВЦЭМ!$A$34:$A$777,$A96,СВЦЭМ!$B$34:$B$777,L$83)+'СЕТ СН'!$H$11+СВЦЭМ!$D$10+'СЕТ СН'!$H$5-'СЕТ СН'!$H$21</f>
        <v>4886.1162994799997</v>
      </c>
      <c r="M96" s="37">
        <f>SUMIFS(СВЦЭМ!$D$34:$D$777,СВЦЭМ!$A$34:$A$777,$A96,СВЦЭМ!$B$34:$B$777,M$83)+'СЕТ СН'!$H$11+СВЦЭМ!$D$10+'СЕТ СН'!$H$5-'СЕТ СН'!$H$21</f>
        <v>4861.2030281500001</v>
      </c>
      <c r="N96" s="37">
        <f>SUMIFS(СВЦЭМ!$D$34:$D$777,СВЦЭМ!$A$34:$A$777,$A96,СВЦЭМ!$B$34:$B$777,N$83)+'СЕТ СН'!$H$11+СВЦЭМ!$D$10+'СЕТ СН'!$H$5-'СЕТ СН'!$H$21</f>
        <v>4850.7650598</v>
      </c>
      <c r="O96" s="37">
        <f>SUMIFS(СВЦЭМ!$D$34:$D$777,СВЦЭМ!$A$34:$A$777,$A96,СВЦЭМ!$B$34:$B$777,O$83)+'СЕТ СН'!$H$11+СВЦЭМ!$D$10+'СЕТ СН'!$H$5-'СЕТ СН'!$H$21</f>
        <v>4849.3042782499997</v>
      </c>
      <c r="P96" s="37">
        <f>SUMIFS(СВЦЭМ!$D$34:$D$777,СВЦЭМ!$A$34:$A$777,$A96,СВЦЭМ!$B$34:$B$777,P$83)+'СЕТ СН'!$H$11+СВЦЭМ!$D$10+'СЕТ СН'!$H$5-'СЕТ СН'!$H$21</f>
        <v>4853.3007249900002</v>
      </c>
      <c r="Q96" s="37">
        <f>SUMIFS(СВЦЭМ!$D$34:$D$777,СВЦЭМ!$A$34:$A$777,$A96,СВЦЭМ!$B$34:$B$777,Q$83)+'СЕТ СН'!$H$11+СВЦЭМ!$D$10+'СЕТ СН'!$H$5-'СЕТ СН'!$H$21</f>
        <v>4856.0331248000002</v>
      </c>
      <c r="R96" s="37">
        <f>SUMIFS(СВЦЭМ!$D$34:$D$777,СВЦЭМ!$A$34:$A$777,$A96,СВЦЭМ!$B$34:$B$777,R$83)+'СЕТ СН'!$H$11+СВЦЭМ!$D$10+'СЕТ СН'!$H$5-'СЕТ СН'!$H$21</f>
        <v>4860.5101443000003</v>
      </c>
      <c r="S96" s="37">
        <f>SUMIFS(СВЦЭМ!$D$34:$D$777,СВЦЭМ!$A$34:$A$777,$A96,СВЦЭМ!$B$34:$B$777,S$83)+'СЕТ СН'!$H$11+СВЦЭМ!$D$10+'СЕТ СН'!$H$5-'СЕТ СН'!$H$21</f>
        <v>4860.4725325700001</v>
      </c>
      <c r="T96" s="37">
        <f>SUMIFS(СВЦЭМ!$D$34:$D$777,СВЦЭМ!$A$34:$A$777,$A96,СВЦЭМ!$B$34:$B$777,T$83)+'СЕТ СН'!$H$11+СВЦЭМ!$D$10+'СЕТ СН'!$H$5-'СЕТ СН'!$H$21</f>
        <v>4879.6705645000002</v>
      </c>
      <c r="U96" s="37">
        <f>SUMIFS(СВЦЭМ!$D$34:$D$777,СВЦЭМ!$A$34:$A$777,$A96,СВЦЭМ!$B$34:$B$777,U$83)+'СЕТ СН'!$H$11+СВЦЭМ!$D$10+'СЕТ СН'!$H$5-'СЕТ СН'!$H$21</f>
        <v>4882.4177400999997</v>
      </c>
      <c r="V96" s="37">
        <f>SUMIFS(СВЦЭМ!$D$34:$D$777,СВЦЭМ!$A$34:$A$777,$A96,СВЦЭМ!$B$34:$B$777,V$83)+'СЕТ СН'!$H$11+СВЦЭМ!$D$10+'СЕТ СН'!$H$5-'СЕТ СН'!$H$21</f>
        <v>4876.9808056500005</v>
      </c>
      <c r="W96" s="37">
        <f>SUMIFS(СВЦЭМ!$D$34:$D$777,СВЦЭМ!$A$34:$A$777,$A96,СВЦЭМ!$B$34:$B$777,W$83)+'СЕТ СН'!$H$11+СВЦЭМ!$D$10+'СЕТ СН'!$H$5-'СЕТ СН'!$H$21</f>
        <v>4904.14580217</v>
      </c>
      <c r="X96" s="37">
        <f>SUMIFS(СВЦЭМ!$D$34:$D$777,СВЦЭМ!$A$34:$A$777,$A96,СВЦЭМ!$B$34:$B$777,X$83)+'СЕТ СН'!$H$11+СВЦЭМ!$D$10+'СЕТ СН'!$H$5-'СЕТ СН'!$H$21</f>
        <v>4962.4589995699998</v>
      </c>
      <c r="Y96" s="37">
        <f>SUMIFS(СВЦЭМ!$D$34:$D$777,СВЦЭМ!$A$34:$A$777,$A96,СВЦЭМ!$B$34:$B$777,Y$83)+'СЕТ СН'!$H$11+СВЦЭМ!$D$10+'СЕТ СН'!$H$5-'СЕТ СН'!$H$21</f>
        <v>4972.4949419499999</v>
      </c>
    </row>
    <row r="97" spans="1:25" ht="15.75" x14ac:dyDescent="0.2">
      <c r="A97" s="36">
        <f t="shared" si="2"/>
        <v>43083</v>
      </c>
      <c r="B97" s="37">
        <f>SUMIFS(СВЦЭМ!$D$34:$D$777,СВЦЭМ!$A$34:$A$777,$A97,СВЦЭМ!$B$34:$B$777,B$83)+'СЕТ СН'!$H$11+СВЦЭМ!$D$10+'СЕТ СН'!$H$5-'СЕТ СН'!$H$21</f>
        <v>4974.1905215400002</v>
      </c>
      <c r="C97" s="37">
        <f>SUMIFS(СВЦЭМ!$D$34:$D$777,СВЦЭМ!$A$34:$A$777,$A97,СВЦЭМ!$B$34:$B$777,C$83)+'СЕТ СН'!$H$11+СВЦЭМ!$D$10+'СЕТ СН'!$H$5-'СЕТ СН'!$H$21</f>
        <v>5008.6137523099997</v>
      </c>
      <c r="D97" s="37">
        <f>SUMIFS(СВЦЭМ!$D$34:$D$777,СВЦЭМ!$A$34:$A$777,$A97,СВЦЭМ!$B$34:$B$777,D$83)+'СЕТ СН'!$H$11+СВЦЭМ!$D$10+'СЕТ СН'!$H$5-'СЕТ СН'!$H$21</f>
        <v>5086.4727765400003</v>
      </c>
      <c r="E97" s="37">
        <f>SUMIFS(СВЦЭМ!$D$34:$D$777,СВЦЭМ!$A$34:$A$777,$A97,СВЦЭМ!$B$34:$B$777,E$83)+'СЕТ СН'!$H$11+СВЦЭМ!$D$10+'СЕТ СН'!$H$5-'СЕТ СН'!$H$21</f>
        <v>5177.0879897699997</v>
      </c>
      <c r="F97" s="37">
        <f>SUMIFS(СВЦЭМ!$D$34:$D$777,СВЦЭМ!$A$34:$A$777,$A97,СВЦЭМ!$B$34:$B$777,F$83)+'СЕТ СН'!$H$11+СВЦЭМ!$D$10+'СЕТ СН'!$H$5-'СЕТ СН'!$H$21</f>
        <v>5178.6761783599995</v>
      </c>
      <c r="G97" s="37">
        <f>SUMIFS(СВЦЭМ!$D$34:$D$777,СВЦЭМ!$A$34:$A$777,$A97,СВЦЭМ!$B$34:$B$777,G$83)+'СЕТ СН'!$H$11+СВЦЭМ!$D$10+'СЕТ СН'!$H$5-'СЕТ СН'!$H$21</f>
        <v>5183.5882285299995</v>
      </c>
      <c r="H97" s="37">
        <f>SUMIFS(СВЦЭМ!$D$34:$D$777,СВЦЭМ!$A$34:$A$777,$A97,СВЦЭМ!$B$34:$B$777,H$83)+'СЕТ СН'!$H$11+СВЦЭМ!$D$10+'СЕТ СН'!$H$5-'СЕТ СН'!$H$21</f>
        <v>5140.5579194700003</v>
      </c>
      <c r="I97" s="37">
        <f>SUMIFS(СВЦЭМ!$D$34:$D$777,СВЦЭМ!$A$34:$A$777,$A97,СВЦЭМ!$B$34:$B$777,I$83)+'СЕТ СН'!$H$11+СВЦЭМ!$D$10+'СЕТ СН'!$H$5-'СЕТ СН'!$H$21</f>
        <v>5054.4065264399997</v>
      </c>
      <c r="J97" s="37">
        <f>SUMIFS(СВЦЭМ!$D$34:$D$777,СВЦЭМ!$A$34:$A$777,$A97,СВЦЭМ!$B$34:$B$777,J$83)+'СЕТ СН'!$H$11+СВЦЭМ!$D$10+'СЕТ СН'!$H$5-'СЕТ СН'!$H$21</f>
        <v>4991.1803877900002</v>
      </c>
      <c r="K97" s="37">
        <f>SUMIFS(СВЦЭМ!$D$34:$D$777,СВЦЭМ!$A$34:$A$777,$A97,СВЦЭМ!$B$34:$B$777,K$83)+'СЕТ СН'!$H$11+СВЦЭМ!$D$10+'СЕТ СН'!$H$5-'СЕТ СН'!$H$21</f>
        <v>4938.3741339999997</v>
      </c>
      <c r="L97" s="37">
        <f>SUMIFS(СВЦЭМ!$D$34:$D$777,СВЦЭМ!$A$34:$A$777,$A97,СВЦЭМ!$B$34:$B$777,L$83)+'СЕТ СН'!$H$11+СВЦЭМ!$D$10+'СЕТ СН'!$H$5-'СЕТ СН'!$H$21</f>
        <v>4867.2461072799997</v>
      </c>
      <c r="M97" s="37">
        <f>SUMIFS(СВЦЭМ!$D$34:$D$777,СВЦЭМ!$A$34:$A$777,$A97,СВЦЭМ!$B$34:$B$777,M$83)+'СЕТ СН'!$H$11+СВЦЭМ!$D$10+'СЕТ СН'!$H$5-'СЕТ СН'!$H$21</f>
        <v>4852.4359666599994</v>
      </c>
      <c r="N97" s="37">
        <f>SUMIFS(СВЦЭМ!$D$34:$D$777,СВЦЭМ!$A$34:$A$777,$A97,СВЦЭМ!$B$34:$B$777,N$83)+'СЕТ СН'!$H$11+СВЦЭМ!$D$10+'СЕТ СН'!$H$5-'СЕТ СН'!$H$21</f>
        <v>4862.4392342499996</v>
      </c>
      <c r="O97" s="37">
        <f>SUMIFS(СВЦЭМ!$D$34:$D$777,СВЦЭМ!$A$34:$A$777,$A97,СВЦЭМ!$B$34:$B$777,O$83)+'СЕТ СН'!$H$11+СВЦЭМ!$D$10+'СЕТ СН'!$H$5-'СЕТ СН'!$H$21</f>
        <v>4858.3718818500001</v>
      </c>
      <c r="P97" s="37">
        <f>SUMIFS(СВЦЭМ!$D$34:$D$777,СВЦЭМ!$A$34:$A$777,$A97,СВЦЭМ!$B$34:$B$777,P$83)+'СЕТ СН'!$H$11+СВЦЭМ!$D$10+'СЕТ СН'!$H$5-'СЕТ СН'!$H$21</f>
        <v>4889.8021819000005</v>
      </c>
      <c r="Q97" s="37">
        <f>SUMIFS(СВЦЭМ!$D$34:$D$777,СВЦЭМ!$A$34:$A$777,$A97,СВЦЭМ!$B$34:$B$777,Q$83)+'СЕТ СН'!$H$11+СВЦЭМ!$D$10+'СЕТ СН'!$H$5-'СЕТ СН'!$H$21</f>
        <v>4891.3141986400005</v>
      </c>
      <c r="R97" s="37">
        <f>SUMIFS(СВЦЭМ!$D$34:$D$777,СВЦЭМ!$A$34:$A$777,$A97,СВЦЭМ!$B$34:$B$777,R$83)+'СЕТ СН'!$H$11+СВЦЭМ!$D$10+'СЕТ СН'!$H$5-'СЕТ СН'!$H$21</f>
        <v>4888.4279046800002</v>
      </c>
      <c r="S97" s="37">
        <f>SUMIFS(СВЦЭМ!$D$34:$D$777,СВЦЭМ!$A$34:$A$777,$A97,СВЦЭМ!$B$34:$B$777,S$83)+'СЕТ СН'!$H$11+СВЦЭМ!$D$10+'СЕТ СН'!$H$5-'СЕТ СН'!$H$21</f>
        <v>4861.0952853700001</v>
      </c>
      <c r="T97" s="37">
        <f>SUMIFS(СВЦЭМ!$D$34:$D$777,СВЦЭМ!$A$34:$A$777,$A97,СВЦЭМ!$B$34:$B$777,T$83)+'СЕТ СН'!$H$11+СВЦЭМ!$D$10+'СЕТ СН'!$H$5-'СЕТ СН'!$H$21</f>
        <v>4839.7077203199997</v>
      </c>
      <c r="U97" s="37">
        <f>SUMIFS(СВЦЭМ!$D$34:$D$777,СВЦЭМ!$A$34:$A$777,$A97,СВЦЭМ!$B$34:$B$777,U$83)+'СЕТ СН'!$H$11+СВЦЭМ!$D$10+'СЕТ СН'!$H$5-'СЕТ СН'!$H$21</f>
        <v>4845.5911336099998</v>
      </c>
      <c r="V97" s="37">
        <f>SUMIFS(СВЦЭМ!$D$34:$D$777,СВЦЭМ!$A$34:$A$777,$A97,СВЦЭМ!$B$34:$B$777,V$83)+'СЕТ СН'!$H$11+СВЦЭМ!$D$10+'СЕТ СН'!$H$5-'СЕТ СН'!$H$21</f>
        <v>4861.2545047399999</v>
      </c>
      <c r="W97" s="37">
        <f>SUMIFS(СВЦЭМ!$D$34:$D$777,СВЦЭМ!$A$34:$A$777,$A97,СВЦЭМ!$B$34:$B$777,W$83)+'СЕТ СН'!$H$11+СВЦЭМ!$D$10+'СЕТ СН'!$H$5-'СЕТ СН'!$H$21</f>
        <v>4913.77887938</v>
      </c>
      <c r="X97" s="37">
        <f>SUMIFS(СВЦЭМ!$D$34:$D$777,СВЦЭМ!$A$34:$A$777,$A97,СВЦЭМ!$B$34:$B$777,X$83)+'СЕТ СН'!$H$11+СВЦЭМ!$D$10+'СЕТ СН'!$H$5-'СЕТ СН'!$H$21</f>
        <v>4976.8015304199998</v>
      </c>
      <c r="Y97" s="37">
        <f>SUMIFS(СВЦЭМ!$D$34:$D$777,СВЦЭМ!$A$34:$A$777,$A97,СВЦЭМ!$B$34:$B$777,Y$83)+'СЕТ СН'!$H$11+СВЦЭМ!$D$10+'СЕТ СН'!$H$5-'СЕТ СН'!$H$21</f>
        <v>5054.5236763000003</v>
      </c>
    </row>
    <row r="98" spans="1:25" ht="15.75" x14ac:dyDescent="0.2">
      <c r="A98" s="36">
        <f t="shared" si="2"/>
        <v>43084</v>
      </c>
      <c r="B98" s="37">
        <f>SUMIFS(СВЦЭМ!$D$34:$D$777,СВЦЭМ!$A$34:$A$777,$A98,СВЦЭМ!$B$34:$B$777,B$83)+'СЕТ СН'!$H$11+СВЦЭМ!$D$10+'СЕТ СН'!$H$5-'СЕТ СН'!$H$21</f>
        <v>5078.2216325499994</v>
      </c>
      <c r="C98" s="37">
        <f>SUMIFS(СВЦЭМ!$D$34:$D$777,СВЦЭМ!$A$34:$A$777,$A98,СВЦЭМ!$B$34:$B$777,C$83)+'СЕТ СН'!$H$11+СВЦЭМ!$D$10+'СЕТ СН'!$H$5-'СЕТ СН'!$H$21</f>
        <v>5061.6399725700003</v>
      </c>
      <c r="D98" s="37">
        <f>SUMIFS(СВЦЭМ!$D$34:$D$777,СВЦЭМ!$A$34:$A$777,$A98,СВЦЭМ!$B$34:$B$777,D$83)+'СЕТ СН'!$H$11+СВЦЭМ!$D$10+'СЕТ СН'!$H$5-'СЕТ СН'!$H$21</f>
        <v>5029.0847930600003</v>
      </c>
      <c r="E98" s="37">
        <f>SUMIFS(СВЦЭМ!$D$34:$D$777,СВЦЭМ!$A$34:$A$777,$A98,СВЦЭМ!$B$34:$B$777,E$83)+'СЕТ СН'!$H$11+СВЦЭМ!$D$10+'СЕТ СН'!$H$5-'СЕТ СН'!$H$21</f>
        <v>5044.4869504899998</v>
      </c>
      <c r="F98" s="37">
        <f>SUMIFS(СВЦЭМ!$D$34:$D$777,СВЦЭМ!$A$34:$A$777,$A98,СВЦЭМ!$B$34:$B$777,F$83)+'СЕТ СН'!$H$11+СВЦЭМ!$D$10+'СЕТ СН'!$H$5-'СЕТ СН'!$H$21</f>
        <v>5130.6726249499998</v>
      </c>
      <c r="G98" s="37">
        <f>SUMIFS(СВЦЭМ!$D$34:$D$777,СВЦЭМ!$A$34:$A$777,$A98,СВЦЭМ!$B$34:$B$777,G$83)+'СЕТ СН'!$H$11+СВЦЭМ!$D$10+'СЕТ СН'!$H$5-'СЕТ СН'!$H$21</f>
        <v>5158.51773529</v>
      </c>
      <c r="H98" s="37">
        <f>SUMIFS(СВЦЭМ!$D$34:$D$777,СВЦЭМ!$A$34:$A$777,$A98,СВЦЭМ!$B$34:$B$777,H$83)+'СЕТ СН'!$H$11+СВЦЭМ!$D$10+'СЕТ СН'!$H$5-'СЕТ СН'!$H$21</f>
        <v>5105.8134127399999</v>
      </c>
      <c r="I98" s="37">
        <f>SUMIFS(СВЦЭМ!$D$34:$D$777,СВЦЭМ!$A$34:$A$777,$A98,СВЦЭМ!$B$34:$B$777,I$83)+'СЕТ СН'!$H$11+СВЦЭМ!$D$10+'СЕТ СН'!$H$5-'СЕТ СН'!$H$21</f>
        <v>5024.6324923000002</v>
      </c>
      <c r="J98" s="37">
        <f>SUMIFS(СВЦЭМ!$D$34:$D$777,СВЦЭМ!$A$34:$A$777,$A98,СВЦЭМ!$B$34:$B$777,J$83)+'СЕТ СН'!$H$11+СВЦЭМ!$D$10+'СЕТ СН'!$H$5-'СЕТ СН'!$H$21</f>
        <v>4984.5293792399998</v>
      </c>
      <c r="K98" s="37">
        <f>SUMIFS(СВЦЭМ!$D$34:$D$777,СВЦЭМ!$A$34:$A$777,$A98,СВЦЭМ!$B$34:$B$777,K$83)+'СЕТ СН'!$H$11+СВЦЭМ!$D$10+'СЕТ СН'!$H$5-'СЕТ СН'!$H$21</f>
        <v>4930.2992019800004</v>
      </c>
      <c r="L98" s="37">
        <f>SUMIFS(СВЦЭМ!$D$34:$D$777,СВЦЭМ!$A$34:$A$777,$A98,СВЦЭМ!$B$34:$B$777,L$83)+'СЕТ СН'!$H$11+СВЦЭМ!$D$10+'СЕТ СН'!$H$5-'СЕТ СН'!$H$21</f>
        <v>4867.6299202</v>
      </c>
      <c r="M98" s="37">
        <f>SUMIFS(СВЦЭМ!$D$34:$D$777,СВЦЭМ!$A$34:$A$777,$A98,СВЦЭМ!$B$34:$B$777,M$83)+'СЕТ СН'!$H$11+СВЦЭМ!$D$10+'СЕТ СН'!$H$5-'СЕТ СН'!$H$21</f>
        <v>4846.7825505500005</v>
      </c>
      <c r="N98" s="37">
        <f>SUMIFS(СВЦЭМ!$D$34:$D$777,СВЦЭМ!$A$34:$A$777,$A98,СВЦЭМ!$B$34:$B$777,N$83)+'СЕТ СН'!$H$11+СВЦЭМ!$D$10+'СЕТ СН'!$H$5-'СЕТ СН'!$H$21</f>
        <v>4852.1257629199999</v>
      </c>
      <c r="O98" s="37">
        <f>SUMIFS(СВЦЭМ!$D$34:$D$777,СВЦЭМ!$A$34:$A$777,$A98,СВЦЭМ!$B$34:$B$777,O$83)+'СЕТ СН'!$H$11+СВЦЭМ!$D$10+'СЕТ СН'!$H$5-'СЕТ СН'!$H$21</f>
        <v>4868.8749320799998</v>
      </c>
      <c r="P98" s="37">
        <f>SUMIFS(СВЦЭМ!$D$34:$D$777,СВЦЭМ!$A$34:$A$777,$A98,СВЦЭМ!$B$34:$B$777,P$83)+'СЕТ СН'!$H$11+СВЦЭМ!$D$10+'СЕТ СН'!$H$5-'СЕТ СН'!$H$21</f>
        <v>4894.2418372499997</v>
      </c>
      <c r="Q98" s="37">
        <f>SUMIFS(СВЦЭМ!$D$34:$D$777,СВЦЭМ!$A$34:$A$777,$A98,СВЦЭМ!$B$34:$B$777,Q$83)+'СЕТ СН'!$H$11+СВЦЭМ!$D$10+'СЕТ СН'!$H$5-'СЕТ СН'!$H$21</f>
        <v>4898.6370872200005</v>
      </c>
      <c r="R98" s="37">
        <f>SUMIFS(СВЦЭМ!$D$34:$D$777,СВЦЭМ!$A$34:$A$777,$A98,СВЦЭМ!$B$34:$B$777,R$83)+'СЕТ СН'!$H$11+СВЦЭМ!$D$10+'СЕТ СН'!$H$5-'СЕТ СН'!$H$21</f>
        <v>4900.0197177800001</v>
      </c>
      <c r="S98" s="37">
        <f>SUMIFS(СВЦЭМ!$D$34:$D$777,СВЦЭМ!$A$34:$A$777,$A98,СВЦЭМ!$B$34:$B$777,S$83)+'СЕТ СН'!$H$11+СВЦЭМ!$D$10+'СЕТ СН'!$H$5-'СЕТ СН'!$H$21</f>
        <v>4874.4648864600003</v>
      </c>
      <c r="T98" s="37">
        <f>SUMIFS(СВЦЭМ!$D$34:$D$777,СВЦЭМ!$A$34:$A$777,$A98,СВЦЭМ!$B$34:$B$777,T$83)+'СЕТ СН'!$H$11+СВЦЭМ!$D$10+'СЕТ СН'!$H$5-'СЕТ СН'!$H$21</f>
        <v>4844.01271335</v>
      </c>
      <c r="U98" s="37">
        <f>SUMIFS(СВЦЭМ!$D$34:$D$777,СВЦЭМ!$A$34:$A$777,$A98,СВЦЭМ!$B$34:$B$777,U$83)+'СЕТ СН'!$H$11+СВЦЭМ!$D$10+'СЕТ СН'!$H$5-'СЕТ СН'!$H$21</f>
        <v>4848.8505149399998</v>
      </c>
      <c r="V98" s="37">
        <f>SUMIFS(СВЦЭМ!$D$34:$D$777,СВЦЭМ!$A$34:$A$777,$A98,СВЦЭМ!$B$34:$B$777,V$83)+'СЕТ СН'!$H$11+СВЦЭМ!$D$10+'СЕТ СН'!$H$5-'СЕТ СН'!$H$21</f>
        <v>4866.1283207899996</v>
      </c>
      <c r="W98" s="37">
        <f>SUMIFS(СВЦЭМ!$D$34:$D$777,СВЦЭМ!$A$34:$A$777,$A98,СВЦЭМ!$B$34:$B$777,W$83)+'СЕТ СН'!$H$11+СВЦЭМ!$D$10+'СЕТ СН'!$H$5-'СЕТ СН'!$H$21</f>
        <v>4919.5818771800004</v>
      </c>
      <c r="X98" s="37">
        <f>SUMIFS(СВЦЭМ!$D$34:$D$777,СВЦЭМ!$A$34:$A$777,$A98,СВЦЭМ!$B$34:$B$777,X$83)+'СЕТ СН'!$H$11+СВЦЭМ!$D$10+'СЕТ СН'!$H$5-'СЕТ СН'!$H$21</f>
        <v>4976.7055483200002</v>
      </c>
      <c r="Y98" s="37">
        <f>SUMIFS(СВЦЭМ!$D$34:$D$777,СВЦЭМ!$A$34:$A$777,$A98,СВЦЭМ!$B$34:$B$777,Y$83)+'СЕТ СН'!$H$11+СВЦЭМ!$D$10+'СЕТ СН'!$H$5-'СЕТ СН'!$H$21</f>
        <v>5055.5725739099998</v>
      </c>
    </row>
    <row r="99" spans="1:25" ht="15.75" x14ac:dyDescent="0.2">
      <c r="A99" s="36">
        <f t="shared" si="2"/>
        <v>43085</v>
      </c>
      <c r="B99" s="37">
        <f>SUMIFS(СВЦЭМ!$D$34:$D$777,СВЦЭМ!$A$34:$A$777,$A99,СВЦЭМ!$B$34:$B$777,B$83)+'СЕТ СН'!$H$11+СВЦЭМ!$D$10+'СЕТ СН'!$H$5-'СЕТ СН'!$H$21</f>
        <v>5083.2681359199996</v>
      </c>
      <c r="C99" s="37">
        <f>SUMIFS(СВЦЭМ!$D$34:$D$777,СВЦЭМ!$A$34:$A$777,$A99,СВЦЭМ!$B$34:$B$777,C$83)+'СЕТ СН'!$H$11+СВЦЭМ!$D$10+'СЕТ СН'!$H$5-'СЕТ СН'!$H$21</f>
        <v>5073.7436988600002</v>
      </c>
      <c r="D99" s="37">
        <f>SUMIFS(СВЦЭМ!$D$34:$D$777,СВЦЭМ!$A$34:$A$777,$A99,СВЦЭМ!$B$34:$B$777,D$83)+'СЕТ СН'!$H$11+СВЦЭМ!$D$10+'СЕТ СН'!$H$5-'СЕТ СН'!$H$21</f>
        <v>5055.6854933100003</v>
      </c>
      <c r="E99" s="37">
        <f>SUMIFS(СВЦЭМ!$D$34:$D$777,СВЦЭМ!$A$34:$A$777,$A99,СВЦЭМ!$B$34:$B$777,E$83)+'СЕТ СН'!$H$11+СВЦЭМ!$D$10+'СЕТ СН'!$H$5-'СЕТ СН'!$H$21</f>
        <v>5055.9638895899998</v>
      </c>
      <c r="F99" s="37">
        <f>SUMIFS(СВЦЭМ!$D$34:$D$777,СВЦЭМ!$A$34:$A$777,$A99,СВЦЭМ!$B$34:$B$777,F$83)+'СЕТ СН'!$H$11+СВЦЭМ!$D$10+'СЕТ СН'!$H$5-'СЕТ СН'!$H$21</f>
        <v>5055.3066691499998</v>
      </c>
      <c r="G99" s="37">
        <f>SUMIFS(СВЦЭМ!$D$34:$D$777,СВЦЭМ!$A$34:$A$777,$A99,СВЦЭМ!$B$34:$B$777,G$83)+'СЕТ СН'!$H$11+СВЦЭМ!$D$10+'СЕТ СН'!$H$5-'СЕТ СН'!$H$21</f>
        <v>5060.3256891399997</v>
      </c>
      <c r="H99" s="37">
        <f>SUMIFS(СВЦЭМ!$D$34:$D$777,СВЦЭМ!$A$34:$A$777,$A99,СВЦЭМ!$B$34:$B$777,H$83)+'СЕТ СН'!$H$11+СВЦЭМ!$D$10+'СЕТ СН'!$H$5-'СЕТ СН'!$H$21</f>
        <v>5048.6936932099998</v>
      </c>
      <c r="I99" s="37">
        <f>SUMIFS(СВЦЭМ!$D$34:$D$777,СВЦЭМ!$A$34:$A$777,$A99,СВЦЭМ!$B$34:$B$777,I$83)+'СЕТ СН'!$H$11+СВЦЭМ!$D$10+'СЕТ СН'!$H$5-'СЕТ СН'!$H$21</f>
        <v>5000.56678173</v>
      </c>
      <c r="J99" s="37">
        <f>SUMIFS(СВЦЭМ!$D$34:$D$777,СВЦЭМ!$A$34:$A$777,$A99,СВЦЭМ!$B$34:$B$777,J$83)+'СЕТ СН'!$H$11+СВЦЭМ!$D$10+'СЕТ СН'!$H$5-'СЕТ СН'!$H$21</f>
        <v>4987.0293744600003</v>
      </c>
      <c r="K99" s="37">
        <f>SUMIFS(СВЦЭМ!$D$34:$D$777,СВЦЭМ!$A$34:$A$777,$A99,СВЦЭМ!$B$34:$B$777,K$83)+'СЕТ СН'!$H$11+СВЦЭМ!$D$10+'СЕТ СН'!$H$5-'СЕТ СН'!$H$21</f>
        <v>4934.6209020200004</v>
      </c>
      <c r="L99" s="37">
        <f>SUMIFS(СВЦЭМ!$D$34:$D$777,СВЦЭМ!$A$34:$A$777,$A99,СВЦЭМ!$B$34:$B$777,L$83)+'СЕТ СН'!$H$11+СВЦЭМ!$D$10+'СЕТ СН'!$H$5-'СЕТ СН'!$H$21</f>
        <v>4871.0321529299999</v>
      </c>
      <c r="M99" s="37">
        <f>SUMIFS(СВЦЭМ!$D$34:$D$777,СВЦЭМ!$A$34:$A$777,$A99,СВЦЭМ!$B$34:$B$777,M$83)+'СЕТ СН'!$H$11+СВЦЭМ!$D$10+'СЕТ СН'!$H$5-'СЕТ СН'!$H$21</f>
        <v>4855.6472067499999</v>
      </c>
      <c r="N99" s="37">
        <f>SUMIFS(СВЦЭМ!$D$34:$D$777,СВЦЭМ!$A$34:$A$777,$A99,СВЦЭМ!$B$34:$B$777,N$83)+'СЕТ СН'!$H$11+СВЦЭМ!$D$10+'СЕТ СН'!$H$5-'СЕТ СН'!$H$21</f>
        <v>4867.4459978300001</v>
      </c>
      <c r="O99" s="37">
        <f>SUMIFS(СВЦЭМ!$D$34:$D$777,СВЦЭМ!$A$34:$A$777,$A99,СВЦЭМ!$B$34:$B$777,O$83)+'СЕТ СН'!$H$11+СВЦЭМ!$D$10+'СЕТ СН'!$H$5-'СЕТ СН'!$H$21</f>
        <v>4885.9435492800003</v>
      </c>
      <c r="P99" s="37">
        <f>SUMIFS(СВЦЭМ!$D$34:$D$777,СВЦЭМ!$A$34:$A$777,$A99,СВЦЭМ!$B$34:$B$777,P$83)+'СЕТ СН'!$H$11+СВЦЭМ!$D$10+'СЕТ СН'!$H$5-'СЕТ СН'!$H$21</f>
        <v>4897.4945206800003</v>
      </c>
      <c r="Q99" s="37">
        <f>SUMIFS(СВЦЭМ!$D$34:$D$777,СВЦЭМ!$A$34:$A$777,$A99,СВЦЭМ!$B$34:$B$777,Q$83)+'СЕТ СН'!$H$11+СВЦЭМ!$D$10+'СЕТ СН'!$H$5-'СЕТ СН'!$H$21</f>
        <v>4900.6284745900002</v>
      </c>
      <c r="R99" s="37">
        <f>SUMIFS(СВЦЭМ!$D$34:$D$777,СВЦЭМ!$A$34:$A$777,$A99,СВЦЭМ!$B$34:$B$777,R$83)+'СЕТ СН'!$H$11+СВЦЭМ!$D$10+'СЕТ СН'!$H$5-'СЕТ СН'!$H$21</f>
        <v>4897.4241598499993</v>
      </c>
      <c r="S99" s="37">
        <f>SUMIFS(СВЦЭМ!$D$34:$D$777,СВЦЭМ!$A$34:$A$777,$A99,СВЦЭМ!$B$34:$B$777,S$83)+'СЕТ СН'!$H$11+СВЦЭМ!$D$10+'СЕТ СН'!$H$5-'СЕТ СН'!$H$21</f>
        <v>4872.4898349699997</v>
      </c>
      <c r="T99" s="37">
        <f>SUMIFS(СВЦЭМ!$D$34:$D$777,СВЦЭМ!$A$34:$A$777,$A99,СВЦЭМ!$B$34:$B$777,T$83)+'СЕТ СН'!$H$11+СВЦЭМ!$D$10+'СЕТ СН'!$H$5-'СЕТ СН'!$H$21</f>
        <v>4847.0999066900004</v>
      </c>
      <c r="U99" s="37">
        <f>SUMIFS(СВЦЭМ!$D$34:$D$777,СВЦЭМ!$A$34:$A$777,$A99,СВЦЭМ!$B$34:$B$777,U$83)+'СЕТ СН'!$H$11+СВЦЭМ!$D$10+'СЕТ СН'!$H$5-'СЕТ СН'!$H$21</f>
        <v>4866.6786037100001</v>
      </c>
      <c r="V99" s="37">
        <f>SUMIFS(СВЦЭМ!$D$34:$D$777,СВЦЭМ!$A$34:$A$777,$A99,СВЦЭМ!$B$34:$B$777,V$83)+'СЕТ СН'!$H$11+СВЦЭМ!$D$10+'СЕТ СН'!$H$5-'СЕТ СН'!$H$21</f>
        <v>4885.0052310800002</v>
      </c>
      <c r="W99" s="37">
        <f>SUMIFS(СВЦЭМ!$D$34:$D$777,СВЦЭМ!$A$34:$A$777,$A99,СВЦЭМ!$B$34:$B$777,W$83)+'СЕТ СН'!$H$11+СВЦЭМ!$D$10+'СЕТ СН'!$H$5-'СЕТ СН'!$H$21</f>
        <v>4911.5912012700001</v>
      </c>
      <c r="X99" s="37">
        <f>SUMIFS(СВЦЭМ!$D$34:$D$777,СВЦЭМ!$A$34:$A$777,$A99,СВЦЭМ!$B$34:$B$777,X$83)+'СЕТ СН'!$H$11+СВЦЭМ!$D$10+'СЕТ СН'!$H$5-'СЕТ СН'!$H$21</f>
        <v>4974.2893215300001</v>
      </c>
      <c r="Y99" s="37">
        <f>SUMIFS(СВЦЭМ!$D$34:$D$777,СВЦЭМ!$A$34:$A$777,$A99,СВЦЭМ!$B$34:$B$777,Y$83)+'СЕТ СН'!$H$11+СВЦЭМ!$D$10+'СЕТ СН'!$H$5-'СЕТ СН'!$H$21</f>
        <v>5050.9552763199999</v>
      </c>
    </row>
    <row r="100" spans="1:25" ht="15.75" x14ac:dyDescent="0.2">
      <c r="A100" s="36">
        <f t="shared" si="2"/>
        <v>43086</v>
      </c>
      <c r="B100" s="37">
        <f>SUMIFS(СВЦЭМ!$D$34:$D$777,СВЦЭМ!$A$34:$A$777,$A100,СВЦЭМ!$B$34:$B$777,B$83)+'СЕТ СН'!$H$11+СВЦЭМ!$D$10+'СЕТ СН'!$H$5-'СЕТ СН'!$H$21</f>
        <v>5080.8781337399996</v>
      </c>
      <c r="C100" s="37">
        <f>SUMIFS(СВЦЭМ!$D$34:$D$777,СВЦЭМ!$A$34:$A$777,$A100,СВЦЭМ!$B$34:$B$777,C$83)+'СЕТ СН'!$H$11+СВЦЭМ!$D$10+'СЕТ СН'!$H$5-'СЕТ СН'!$H$21</f>
        <v>5065.0763415700003</v>
      </c>
      <c r="D100" s="37">
        <f>SUMIFS(СВЦЭМ!$D$34:$D$777,СВЦЭМ!$A$34:$A$777,$A100,СВЦЭМ!$B$34:$B$777,D$83)+'СЕТ СН'!$H$11+СВЦЭМ!$D$10+'СЕТ СН'!$H$5-'СЕТ СН'!$H$21</f>
        <v>5052.7448168000001</v>
      </c>
      <c r="E100" s="37">
        <f>SUMIFS(СВЦЭМ!$D$34:$D$777,СВЦЭМ!$A$34:$A$777,$A100,СВЦЭМ!$B$34:$B$777,E$83)+'СЕТ СН'!$H$11+СВЦЭМ!$D$10+'СЕТ СН'!$H$5-'СЕТ СН'!$H$21</f>
        <v>5050.7995471599997</v>
      </c>
      <c r="F100" s="37">
        <f>SUMIFS(СВЦЭМ!$D$34:$D$777,СВЦЭМ!$A$34:$A$777,$A100,СВЦЭМ!$B$34:$B$777,F$83)+'СЕТ СН'!$H$11+СВЦЭМ!$D$10+'СЕТ СН'!$H$5-'СЕТ СН'!$H$21</f>
        <v>5049.9934728999997</v>
      </c>
      <c r="G100" s="37">
        <f>SUMIFS(СВЦЭМ!$D$34:$D$777,СВЦЭМ!$A$34:$A$777,$A100,СВЦЭМ!$B$34:$B$777,G$83)+'СЕТ СН'!$H$11+СВЦЭМ!$D$10+'СЕТ СН'!$H$5-'СЕТ СН'!$H$21</f>
        <v>5054.2590254899997</v>
      </c>
      <c r="H100" s="37">
        <f>SUMIFS(СВЦЭМ!$D$34:$D$777,СВЦЭМ!$A$34:$A$777,$A100,СВЦЭМ!$B$34:$B$777,H$83)+'СЕТ СН'!$H$11+СВЦЭМ!$D$10+'СЕТ СН'!$H$5-'СЕТ СН'!$H$21</f>
        <v>5062.4412612799997</v>
      </c>
      <c r="I100" s="37">
        <f>SUMIFS(СВЦЭМ!$D$34:$D$777,СВЦЭМ!$A$34:$A$777,$A100,СВЦЭМ!$B$34:$B$777,I$83)+'СЕТ СН'!$H$11+СВЦЭМ!$D$10+'СЕТ СН'!$H$5-'СЕТ СН'!$H$21</f>
        <v>5075.7479418700004</v>
      </c>
      <c r="J100" s="37">
        <f>SUMIFS(СВЦЭМ!$D$34:$D$777,СВЦЭМ!$A$34:$A$777,$A100,СВЦЭМ!$B$34:$B$777,J$83)+'СЕТ СН'!$H$11+СВЦЭМ!$D$10+'СЕТ СН'!$H$5-'СЕТ СН'!$H$21</f>
        <v>5034.5451651599997</v>
      </c>
      <c r="K100" s="37">
        <f>SUMIFS(СВЦЭМ!$D$34:$D$777,СВЦЭМ!$A$34:$A$777,$A100,СВЦЭМ!$B$34:$B$777,K$83)+'СЕТ СН'!$H$11+СВЦЭМ!$D$10+'СЕТ СН'!$H$5-'СЕТ СН'!$H$21</f>
        <v>4943.1473163999999</v>
      </c>
      <c r="L100" s="37">
        <f>SUMIFS(СВЦЭМ!$D$34:$D$777,СВЦЭМ!$A$34:$A$777,$A100,СВЦЭМ!$B$34:$B$777,L$83)+'СЕТ СН'!$H$11+СВЦЭМ!$D$10+'СЕТ СН'!$H$5-'СЕТ СН'!$H$21</f>
        <v>4858.4725746700005</v>
      </c>
      <c r="M100" s="37">
        <f>SUMIFS(СВЦЭМ!$D$34:$D$777,СВЦЭМ!$A$34:$A$777,$A100,СВЦЭМ!$B$34:$B$777,M$83)+'СЕТ СН'!$H$11+СВЦЭМ!$D$10+'СЕТ СН'!$H$5-'СЕТ СН'!$H$21</f>
        <v>4844.0549988399998</v>
      </c>
      <c r="N100" s="37">
        <f>SUMIFS(СВЦЭМ!$D$34:$D$777,СВЦЭМ!$A$34:$A$777,$A100,СВЦЭМ!$B$34:$B$777,N$83)+'СЕТ СН'!$H$11+СВЦЭМ!$D$10+'СЕТ СН'!$H$5-'СЕТ СН'!$H$21</f>
        <v>4858.90436615</v>
      </c>
      <c r="O100" s="37">
        <f>SUMIFS(СВЦЭМ!$D$34:$D$777,СВЦЭМ!$A$34:$A$777,$A100,СВЦЭМ!$B$34:$B$777,O$83)+'СЕТ СН'!$H$11+СВЦЭМ!$D$10+'СЕТ СН'!$H$5-'СЕТ СН'!$H$21</f>
        <v>4863.3752096899998</v>
      </c>
      <c r="P100" s="37">
        <f>SUMIFS(СВЦЭМ!$D$34:$D$777,СВЦЭМ!$A$34:$A$777,$A100,СВЦЭМ!$B$34:$B$777,P$83)+'СЕТ СН'!$H$11+СВЦЭМ!$D$10+'СЕТ СН'!$H$5-'СЕТ СН'!$H$21</f>
        <v>4874.6858437199999</v>
      </c>
      <c r="Q100" s="37">
        <f>SUMIFS(СВЦЭМ!$D$34:$D$777,СВЦЭМ!$A$34:$A$777,$A100,СВЦЭМ!$B$34:$B$777,Q$83)+'СЕТ СН'!$H$11+СВЦЭМ!$D$10+'СЕТ СН'!$H$5-'СЕТ СН'!$H$21</f>
        <v>4880.9790061200001</v>
      </c>
      <c r="R100" s="37">
        <f>SUMIFS(СВЦЭМ!$D$34:$D$777,СВЦЭМ!$A$34:$A$777,$A100,СВЦЭМ!$B$34:$B$777,R$83)+'СЕТ СН'!$H$11+СВЦЭМ!$D$10+'СЕТ СН'!$H$5-'СЕТ СН'!$H$21</f>
        <v>4879.9229131600005</v>
      </c>
      <c r="S100" s="37">
        <f>SUMIFS(СВЦЭМ!$D$34:$D$777,СВЦЭМ!$A$34:$A$777,$A100,СВЦЭМ!$B$34:$B$777,S$83)+'СЕТ СН'!$H$11+СВЦЭМ!$D$10+'СЕТ СН'!$H$5-'СЕТ СН'!$H$21</f>
        <v>4846.6990787200002</v>
      </c>
      <c r="T100" s="37">
        <f>SUMIFS(СВЦЭМ!$D$34:$D$777,СВЦЭМ!$A$34:$A$777,$A100,СВЦЭМ!$B$34:$B$777,T$83)+'СЕТ СН'!$H$11+СВЦЭМ!$D$10+'СЕТ СН'!$H$5-'СЕТ СН'!$H$21</f>
        <v>4865.0687294899999</v>
      </c>
      <c r="U100" s="37">
        <f>SUMIFS(СВЦЭМ!$D$34:$D$777,СВЦЭМ!$A$34:$A$777,$A100,СВЦЭМ!$B$34:$B$777,U$83)+'СЕТ СН'!$H$11+СВЦЭМ!$D$10+'СЕТ СН'!$H$5-'СЕТ СН'!$H$21</f>
        <v>4870.4522609199994</v>
      </c>
      <c r="V100" s="37">
        <f>SUMIFS(СВЦЭМ!$D$34:$D$777,СВЦЭМ!$A$34:$A$777,$A100,СВЦЭМ!$B$34:$B$777,V$83)+'СЕТ СН'!$H$11+СВЦЭМ!$D$10+'СЕТ СН'!$H$5-'СЕТ СН'!$H$21</f>
        <v>4888.8059724899995</v>
      </c>
      <c r="W100" s="37">
        <f>SUMIFS(СВЦЭМ!$D$34:$D$777,СВЦЭМ!$A$34:$A$777,$A100,СВЦЭМ!$B$34:$B$777,W$83)+'СЕТ СН'!$H$11+СВЦЭМ!$D$10+'СЕТ СН'!$H$5-'СЕТ СН'!$H$21</f>
        <v>4936.8666765999997</v>
      </c>
      <c r="X100" s="37">
        <f>SUMIFS(СВЦЭМ!$D$34:$D$777,СВЦЭМ!$A$34:$A$777,$A100,СВЦЭМ!$B$34:$B$777,X$83)+'СЕТ СН'!$H$11+СВЦЭМ!$D$10+'СЕТ СН'!$H$5-'СЕТ СН'!$H$21</f>
        <v>4981.0739269000005</v>
      </c>
      <c r="Y100" s="37">
        <f>SUMIFS(СВЦЭМ!$D$34:$D$777,СВЦЭМ!$A$34:$A$777,$A100,СВЦЭМ!$B$34:$B$777,Y$83)+'СЕТ СН'!$H$11+СВЦЭМ!$D$10+'СЕТ СН'!$H$5-'СЕТ СН'!$H$21</f>
        <v>5022.2567496299998</v>
      </c>
    </row>
    <row r="101" spans="1:25" ht="15.75" x14ac:dyDescent="0.2">
      <c r="A101" s="36">
        <f t="shared" si="2"/>
        <v>43087</v>
      </c>
      <c r="B101" s="37">
        <f>SUMIFS(СВЦЭМ!$D$34:$D$777,СВЦЭМ!$A$34:$A$777,$A101,СВЦЭМ!$B$34:$B$777,B$83)+'СЕТ СН'!$H$11+СВЦЭМ!$D$10+'СЕТ СН'!$H$5-'СЕТ СН'!$H$21</f>
        <v>5080.05554226</v>
      </c>
      <c r="C101" s="37">
        <f>SUMIFS(СВЦЭМ!$D$34:$D$777,СВЦЭМ!$A$34:$A$777,$A101,СВЦЭМ!$B$34:$B$777,C$83)+'СЕТ СН'!$H$11+СВЦЭМ!$D$10+'СЕТ СН'!$H$5-'СЕТ СН'!$H$21</f>
        <v>5064.5957573599999</v>
      </c>
      <c r="D101" s="37">
        <f>SUMIFS(СВЦЭМ!$D$34:$D$777,СВЦЭМ!$A$34:$A$777,$A101,СВЦЭМ!$B$34:$B$777,D$83)+'СЕТ СН'!$H$11+СВЦЭМ!$D$10+'СЕТ СН'!$H$5-'СЕТ СН'!$H$21</f>
        <v>5052.94906369</v>
      </c>
      <c r="E101" s="37">
        <f>SUMIFS(СВЦЭМ!$D$34:$D$777,СВЦЭМ!$A$34:$A$777,$A101,СВЦЭМ!$B$34:$B$777,E$83)+'СЕТ СН'!$H$11+СВЦЭМ!$D$10+'СЕТ СН'!$H$5-'СЕТ СН'!$H$21</f>
        <v>5051.26612226</v>
      </c>
      <c r="F101" s="37">
        <f>SUMIFS(СВЦЭМ!$D$34:$D$777,СВЦЭМ!$A$34:$A$777,$A101,СВЦЭМ!$B$34:$B$777,F$83)+'СЕТ СН'!$H$11+СВЦЭМ!$D$10+'СЕТ СН'!$H$5-'СЕТ СН'!$H$21</f>
        <v>5051.46293866</v>
      </c>
      <c r="G101" s="37">
        <f>SUMIFS(СВЦЭМ!$D$34:$D$777,СВЦЭМ!$A$34:$A$777,$A101,СВЦЭМ!$B$34:$B$777,G$83)+'СЕТ СН'!$H$11+СВЦЭМ!$D$10+'СЕТ СН'!$H$5-'СЕТ СН'!$H$21</f>
        <v>5060.4524607200001</v>
      </c>
      <c r="H101" s="37">
        <f>SUMIFS(СВЦЭМ!$D$34:$D$777,СВЦЭМ!$A$34:$A$777,$A101,СВЦЭМ!$B$34:$B$777,H$83)+'СЕТ СН'!$H$11+СВЦЭМ!$D$10+'СЕТ СН'!$H$5-'СЕТ СН'!$H$21</f>
        <v>5077.7326268899997</v>
      </c>
      <c r="I101" s="37">
        <f>SUMIFS(СВЦЭМ!$D$34:$D$777,СВЦЭМ!$A$34:$A$777,$A101,СВЦЭМ!$B$34:$B$777,I$83)+'СЕТ СН'!$H$11+СВЦЭМ!$D$10+'СЕТ СН'!$H$5-'СЕТ СН'!$H$21</f>
        <v>5061.7619365</v>
      </c>
      <c r="J101" s="37">
        <f>SUMIFS(СВЦЭМ!$D$34:$D$777,СВЦЭМ!$A$34:$A$777,$A101,СВЦЭМ!$B$34:$B$777,J$83)+'СЕТ СН'!$H$11+СВЦЭМ!$D$10+'СЕТ СН'!$H$5-'СЕТ СН'!$H$21</f>
        <v>5001.1715783899999</v>
      </c>
      <c r="K101" s="37">
        <f>SUMIFS(СВЦЭМ!$D$34:$D$777,СВЦЭМ!$A$34:$A$777,$A101,СВЦЭМ!$B$34:$B$777,K$83)+'СЕТ СН'!$H$11+СВЦЭМ!$D$10+'СЕТ СН'!$H$5-'СЕТ СН'!$H$21</f>
        <v>4937.52961211</v>
      </c>
      <c r="L101" s="37">
        <f>SUMIFS(СВЦЭМ!$D$34:$D$777,СВЦЭМ!$A$34:$A$777,$A101,СВЦЭМ!$B$34:$B$777,L$83)+'СЕТ СН'!$H$11+СВЦЭМ!$D$10+'СЕТ СН'!$H$5-'СЕТ СН'!$H$21</f>
        <v>4871.6680395700005</v>
      </c>
      <c r="M101" s="37">
        <f>SUMIFS(СВЦЭМ!$D$34:$D$777,СВЦЭМ!$A$34:$A$777,$A101,СВЦЭМ!$B$34:$B$777,M$83)+'СЕТ СН'!$H$11+СВЦЭМ!$D$10+'СЕТ СН'!$H$5-'СЕТ СН'!$H$21</f>
        <v>4866.70383795</v>
      </c>
      <c r="N101" s="37">
        <f>SUMIFS(СВЦЭМ!$D$34:$D$777,СВЦЭМ!$A$34:$A$777,$A101,СВЦЭМ!$B$34:$B$777,N$83)+'СЕТ СН'!$H$11+СВЦЭМ!$D$10+'СЕТ СН'!$H$5-'СЕТ СН'!$H$21</f>
        <v>4884.0533769699996</v>
      </c>
      <c r="O101" s="37">
        <f>SUMIFS(СВЦЭМ!$D$34:$D$777,СВЦЭМ!$A$34:$A$777,$A101,СВЦЭМ!$B$34:$B$777,O$83)+'СЕТ СН'!$H$11+СВЦЭМ!$D$10+'СЕТ СН'!$H$5-'СЕТ СН'!$H$21</f>
        <v>4907.0544326999998</v>
      </c>
      <c r="P101" s="37">
        <f>SUMIFS(СВЦЭМ!$D$34:$D$777,СВЦЭМ!$A$34:$A$777,$A101,СВЦЭМ!$B$34:$B$777,P$83)+'СЕТ СН'!$H$11+СВЦЭМ!$D$10+'СЕТ СН'!$H$5-'СЕТ СН'!$H$21</f>
        <v>4911.9766000399995</v>
      </c>
      <c r="Q101" s="37">
        <f>SUMIFS(СВЦЭМ!$D$34:$D$777,СВЦЭМ!$A$34:$A$777,$A101,СВЦЭМ!$B$34:$B$777,Q$83)+'СЕТ СН'!$H$11+СВЦЭМ!$D$10+'СЕТ СН'!$H$5-'СЕТ СН'!$H$21</f>
        <v>4903.5113564900003</v>
      </c>
      <c r="R101" s="37">
        <f>SUMIFS(СВЦЭМ!$D$34:$D$777,СВЦЭМ!$A$34:$A$777,$A101,СВЦЭМ!$B$34:$B$777,R$83)+'СЕТ СН'!$H$11+СВЦЭМ!$D$10+'СЕТ СН'!$H$5-'СЕТ СН'!$H$21</f>
        <v>4902.1959217599997</v>
      </c>
      <c r="S101" s="37">
        <f>SUMIFS(СВЦЭМ!$D$34:$D$777,СВЦЭМ!$A$34:$A$777,$A101,СВЦЭМ!$B$34:$B$777,S$83)+'СЕТ СН'!$H$11+СВЦЭМ!$D$10+'СЕТ СН'!$H$5-'СЕТ СН'!$H$21</f>
        <v>4872.55686608</v>
      </c>
      <c r="T101" s="37">
        <f>SUMIFS(СВЦЭМ!$D$34:$D$777,СВЦЭМ!$A$34:$A$777,$A101,СВЦЭМ!$B$34:$B$777,T$83)+'СЕТ СН'!$H$11+СВЦЭМ!$D$10+'СЕТ СН'!$H$5-'СЕТ СН'!$H$21</f>
        <v>4858.0475890099997</v>
      </c>
      <c r="U101" s="37">
        <f>SUMIFS(СВЦЭМ!$D$34:$D$777,СВЦЭМ!$A$34:$A$777,$A101,СВЦЭМ!$B$34:$B$777,U$83)+'СЕТ СН'!$H$11+СВЦЭМ!$D$10+'СЕТ СН'!$H$5-'СЕТ СН'!$H$21</f>
        <v>4859.7418750199995</v>
      </c>
      <c r="V101" s="37">
        <f>SUMIFS(СВЦЭМ!$D$34:$D$777,СВЦЭМ!$A$34:$A$777,$A101,СВЦЭМ!$B$34:$B$777,V$83)+'СЕТ СН'!$H$11+СВЦЭМ!$D$10+'СЕТ СН'!$H$5-'СЕТ СН'!$H$21</f>
        <v>4870.9492339799999</v>
      </c>
      <c r="W101" s="37">
        <f>SUMIFS(СВЦЭМ!$D$34:$D$777,СВЦЭМ!$A$34:$A$777,$A101,СВЦЭМ!$B$34:$B$777,W$83)+'СЕТ СН'!$H$11+СВЦЭМ!$D$10+'СЕТ СН'!$H$5-'СЕТ СН'!$H$21</f>
        <v>4926.3971119099997</v>
      </c>
      <c r="X101" s="37">
        <f>SUMIFS(СВЦЭМ!$D$34:$D$777,СВЦЭМ!$A$34:$A$777,$A101,СВЦЭМ!$B$34:$B$777,X$83)+'СЕТ СН'!$H$11+СВЦЭМ!$D$10+'СЕТ СН'!$H$5-'СЕТ СН'!$H$21</f>
        <v>4990.8503333999997</v>
      </c>
      <c r="Y101" s="37">
        <f>SUMIFS(СВЦЭМ!$D$34:$D$777,СВЦЭМ!$A$34:$A$777,$A101,СВЦЭМ!$B$34:$B$777,Y$83)+'СЕТ СН'!$H$11+СВЦЭМ!$D$10+'СЕТ СН'!$H$5-'СЕТ СН'!$H$21</f>
        <v>5060.7708471599999</v>
      </c>
    </row>
    <row r="102" spans="1:25" ht="15.75" x14ac:dyDescent="0.2">
      <c r="A102" s="36">
        <f t="shared" si="2"/>
        <v>43088</v>
      </c>
      <c r="B102" s="37">
        <f>SUMIFS(СВЦЭМ!$D$34:$D$777,СВЦЭМ!$A$34:$A$777,$A102,СВЦЭМ!$B$34:$B$777,B$83)+'СЕТ СН'!$H$11+СВЦЭМ!$D$10+'СЕТ СН'!$H$5-'СЕТ СН'!$H$21</f>
        <v>5067.1466332399996</v>
      </c>
      <c r="C102" s="37">
        <f>SUMIFS(СВЦЭМ!$D$34:$D$777,СВЦЭМ!$A$34:$A$777,$A102,СВЦЭМ!$B$34:$B$777,C$83)+'СЕТ СН'!$H$11+СВЦЭМ!$D$10+'СЕТ СН'!$H$5-'СЕТ СН'!$H$21</f>
        <v>5071.26889562</v>
      </c>
      <c r="D102" s="37">
        <f>SUMIFS(СВЦЭМ!$D$34:$D$777,СВЦЭМ!$A$34:$A$777,$A102,СВЦЭМ!$B$34:$B$777,D$83)+'СЕТ СН'!$H$11+СВЦЭМ!$D$10+'СЕТ СН'!$H$5-'СЕТ СН'!$H$21</f>
        <v>5065.3521962899995</v>
      </c>
      <c r="E102" s="37">
        <f>SUMIFS(СВЦЭМ!$D$34:$D$777,СВЦЭМ!$A$34:$A$777,$A102,СВЦЭМ!$B$34:$B$777,E$83)+'СЕТ СН'!$H$11+СВЦЭМ!$D$10+'СЕТ СН'!$H$5-'СЕТ СН'!$H$21</f>
        <v>5062.69434757</v>
      </c>
      <c r="F102" s="37">
        <f>SUMIFS(СВЦЭМ!$D$34:$D$777,СВЦЭМ!$A$34:$A$777,$A102,СВЦЭМ!$B$34:$B$777,F$83)+'СЕТ СН'!$H$11+СВЦЭМ!$D$10+'СЕТ СН'!$H$5-'СЕТ СН'!$H$21</f>
        <v>5062.2863165500003</v>
      </c>
      <c r="G102" s="37">
        <f>SUMIFS(СВЦЭМ!$D$34:$D$777,СВЦЭМ!$A$34:$A$777,$A102,СВЦЭМ!$B$34:$B$777,G$83)+'СЕТ СН'!$H$11+СВЦЭМ!$D$10+'СЕТ СН'!$H$5-'СЕТ СН'!$H$21</f>
        <v>5065.0410626800003</v>
      </c>
      <c r="H102" s="37">
        <f>SUMIFS(СВЦЭМ!$D$34:$D$777,СВЦЭМ!$A$34:$A$777,$A102,СВЦЭМ!$B$34:$B$777,H$83)+'СЕТ СН'!$H$11+СВЦЭМ!$D$10+'СЕТ СН'!$H$5-'СЕТ СН'!$H$21</f>
        <v>5064.9108470000001</v>
      </c>
      <c r="I102" s="37">
        <f>SUMIFS(СВЦЭМ!$D$34:$D$777,СВЦЭМ!$A$34:$A$777,$A102,СВЦЭМ!$B$34:$B$777,I$83)+'СЕТ СН'!$H$11+СВЦЭМ!$D$10+'СЕТ СН'!$H$5-'СЕТ СН'!$H$21</f>
        <v>5007.5505128799996</v>
      </c>
      <c r="J102" s="37">
        <f>SUMIFS(СВЦЭМ!$D$34:$D$777,СВЦЭМ!$A$34:$A$777,$A102,СВЦЭМ!$B$34:$B$777,J$83)+'СЕТ СН'!$H$11+СВЦЭМ!$D$10+'СЕТ СН'!$H$5-'СЕТ СН'!$H$21</f>
        <v>4963.9988466300001</v>
      </c>
      <c r="K102" s="37">
        <f>SUMIFS(СВЦЭМ!$D$34:$D$777,СВЦЭМ!$A$34:$A$777,$A102,СВЦЭМ!$B$34:$B$777,K$83)+'СЕТ СН'!$H$11+СВЦЭМ!$D$10+'СЕТ СН'!$H$5-'СЕТ СН'!$H$21</f>
        <v>4897.3179146799994</v>
      </c>
      <c r="L102" s="37">
        <f>SUMIFS(СВЦЭМ!$D$34:$D$777,СВЦЭМ!$A$34:$A$777,$A102,СВЦЭМ!$B$34:$B$777,L$83)+'СЕТ СН'!$H$11+СВЦЭМ!$D$10+'СЕТ СН'!$H$5-'СЕТ СН'!$H$21</f>
        <v>4840.4337182199997</v>
      </c>
      <c r="M102" s="37">
        <f>SUMIFS(СВЦЭМ!$D$34:$D$777,СВЦЭМ!$A$34:$A$777,$A102,СВЦЭМ!$B$34:$B$777,M$83)+'СЕТ СН'!$H$11+СВЦЭМ!$D$10+'СЕТ СН'!$H$5-'СЕТ СН'!$H$21</f>
        <v>4830.3697843400005</v>
      </c>
      <c r="N102" s="37">
        <f>SUMIFS(СВЦЭМ!$D$34:$D$777,СВЦЭМ!$A$34:$A$777,$A102,СВЦЭМ!$B$34:$B$777,N$83)+'СЕТ СН'!$H$11+СВЦЭМ!$D$10+'СЕТ СН'!$H$5-'СЕТ СН'!$H$21</f>
        <v>4848.4086284999994</v>
      </c>
      <c r="O102" s="37">
        <f>SUMIFS(СВЦЭМ!$D$34:$D$777,СВЦЭМ!$A$34:$A$777,$A102,СВЦЭМ!$B$34:$B$777,O$83)+'СЕТ СН'!$H$11+СВЦЭМ!$D$10+'СЕТ СН'!$H$5-'СЕТ СН'!$H$21</f>
        <v>4847.6590838100001</v>
      </c>
      <c r="P102" s="37">
        <f>SUMIFS(СВЦЭМ!$D$34:$D$777,СВЦЭМ!$A$34:$A$777,$A102,СВЦЭМ!$B$34:$B$777,P$83)+'СЕТ СН'!$H$11+СВЦЭМ!$D$10+'СЕТ СН'!$H$5-'СЕТ СН'!$H$21</f>
        <v>4855.1673369399996</v>
      </c>
      <c r="Q102" s="37">
        <f>SUMIFS(СВЦЭМ!$D$34:$D$777,СВЦЭМ!$A$34:$A$777,$A102,СВЦЭМ!$B$34:$B$777,Q$83)+'СЕТ СН'!$H$11+СВЦЭМ!$D$10+'СЕТ СН'!$H$5-'СЕТ СН'!$H$21</f>
        <v>4859.0999397199994</v>
      </c>
      <c r="R102" s="37">
        <f>SUMIFS(СВЦЭМ!$D$34:$D$777,СВЦЭМ!$A$34:$A$777,$A102,СВЦЭМ!$B$34:$B$777,R$83)+'СЕТ СН'!$H$11+СВЦЭМ!$D$10+'СЕТ СН'!$H$5-'СЕТ СН'!$H$21</f>
        <v>4854.4346403999998</v>
      </c>
      <c r="S102" s="37">
        <f>SUMIFS(СВЦЭМ!$D$34:$D$777,СВЦЭМ!$A$34:$A$777,$A102,СВЦЭМ!$B$34:$B$777,S$83)+'СЕТ СН'!$H$11+СВЦЭМ!$D$10+'СЕТ СН'!$H$5-'СЕТ СН'!$H$21</f>
        <v>4832.1793429199997</v>
      </c>
      <c r="T102" s="37">
        <f>SUMIFS(СВЦЭМ!$D$34:$D$777,СВЦЭМ!$A$34:$A$777,$A102,СВЦЭМ!$B$34:$B$777,T$83)+'СЕТ СН'!$H$11+СВЦЭМ!$D$10+'СЕТ СН'!$H$5-'СЕТ СН'!$H$21</f>
        <v>4835.6548767999993</v>
      </c>
      <c r="U102" s="37">
        <f>SUMIFS(СВЦЭМ!$D$34:$D$777,СВЦЭМ!$A$34:$A$777,$A102,СВЦЭМ!$B$34:$B$777,U$83)+'СЕТ СН'!$H$11+СВЦЭМ!$D$10+'СЕТ СН'!$H$5-'СЕТ СН'!$H$21</f>
        <v>4836.22710947</v>
      </c>
      <c r="V102" s="37">
        <f>SUMIFS(СВЦЭМ!$D$34:$D$777,СВЦЭМ!$A$34:$A$777,$A102,СВЦЭМ!$B$34:$B$777,V$83)+'СЕТ СН'!$H$11+СВЦЭМ!$D$10+'СЕТ СН'!$H$5-'СЕТ СН'!$H$21</f>
        <v>4825.8605414599997</v>
      </c>
      <c r="W102" s="37">
        <f>SUMIFS(СВЦЭМ!$D$34:$D$777,СВЦЭМ!$A$34:$A$777,$A102,СВЦЭМ!$B$34:$B$777,W$83)+'СЕТ СН'!$H$11+СВЦЭМ!$D$10+'СЕТ СН'!$H$5-'СЕТ СН'!$H$21</f>
        <v>4871.8841155299997</v>
      </c>
      <c r="X102" s="37">
        <f>SUMIFS(СВЦЭМ!$D$34:$D$777,СВЦЭМ!$A$34:$A$777,$A102,СВЦЭМ!$B$34:$B$777,X$83)+'СЕТ СН'!$H$11+СВЦЭМ!$D$10+'СЕТ СН'!$H$5-'СЕТ СН'!$H$21</f>
        <v>4943.59695096</v>
      </c>
      <c r="Y102" s="37">
        <f>SUMIFS(СВЦЭМ!$D$34:$D$777,СВЦЭМ!$A$34:$A$777,$A102,СВЦЭМ!$B$34:$B$777,Y$83)+'СЕТ СН'!$H$11+СВЦЭМ!$D$10+'СЕТ СН'!$H$5-'СЕТ СН'!$H$21</f>
        <v>5022.2835671499997</v>
      </c>
    </row>
    <row r="103" spans="1:25" ht="15.75" x14ac:dyDescent="0.2">
      <c r="A103" s="36">
        <f t="shared" si="2"/>
        <v>43089</v>
      </c>
      <c r="B103" s="37">
        <f>SUMIFS(СВЦЭМ!$D$34:$D$777,СВЦЭМ!$A$34:$A$777,$A103,СВЦЭМ!$B$34:$B$777,B$83)+'СЕТ СН'!$H$11+СВЦЭМ!$D$10+'СЕТ СН'!$H$5-'СЕТ СН'!$H$21</f>
        <v>5047.2535592599997</v>
      </c>
      <c r="C103" s="37">
        <f>SUMIFS(СВЦЭМ!$D$34:$D$777,СВЦЭМ!$A$34:$A$777,$A103,СВЦЭМ!$B$34:$B$777,C$83)+'СЕТ СН'!$H$11+СВЦЭМ!$D$10+'СЕТ СН'!$H$5-'СЕТ СН'!$H$21</f>
        <v>5060.1506216400003</v>
      </c>
      <c r="D103" s="37">
        <f>SUMIFS(СВЦЭМ!$D$34:$D$777,СВЦЭМ!$A$34:$A$777,$A103,СВЦЭМ!$B$34:$B$777,D$83)+'СЕТ СН'!$H$11+СВЦЭМ!$D$10+'СЕТ СН'!$H$5-'СЕТ СН'!$H$21</f>
        <v>5059.7284762600002</v>
      </c>
      <c r="E103" s="37">
        <f>SUMIFS(СВЦЭМ!$D$34:$D$777,СВЦЭМ!$A$34:$A$777,$A103,СВЦЭМ!$B$34:$B$777,E$83)+'СЕТ СН'!$H$11+СВЦЭМ!$D$10+'СЕТ СН'!$H$5-'СЕТ СН'!$H$21</f>
        <v>5055.8535823900002</v>
      </c>
      <c r="F103" s="37">
        <f>SUMIFS(СВЦЭМ!$D$34:$D$777,СВЦЭМ!$A$34:$A$777,$A103,СВЦЭМ!$B$34:$B$777,F$83)+'СЕТ СН'!$H$11+СВЦЭМ!$D$10+'СЕТ СН'!$H$5-'СЕТ СН'!$H$21</f>
        <v>5054.7616334300001</v>
      </c>
      <c r="G103" s="37">
        <f>SUMIFS(СВЦЭМ!$D$34:$D$777,СВЦЭМ!$A$34:$A$777,$A103,СВЦЭМ!$B$34:$B$777,G$83)+'СЕТ СН'!$H$11+СВЦЭМ!$D$10+'СЕТ СН'!$H$5-'СЕТ СН'!$H$21</f>
        <v>5061.44818012</v>
      </c>
      <c r="H103" s="37">
        <f>SUMIFS(СВЦЭМ!$D$34:$D$777,СВЦЭМ!$A$34:$A$777,$A103,СВЦЭМ!$B$34:$B$777,H$83)+'СЕТ СН'!$H$11+СВЦЭМ!$D$10+'СЕТ СН'!$H$5-'СЕТ СН'!$H$21</f>
        <v>5061.6748845399998</v>
      </c>
      <c r="I103" s="37">
        <f>SUMIFS(СВЦЭМ!$D$34:$D$777,СВЦЭМ!$A$34:$A$777,$A103,СВЦЭМ!$B$34:$B$777,I$83)+'СЕТ СН'!$H$11+СВЦЭМ!$D$10+'СЕТ СН'!$H$5-'СЕТ СН'!$H$21</f>
        <v>4990.3802551899998</v>
      </c>
      <c r="J103" s="37">
        <f>SUMIFS(СВЦЭМ!$D$34:$D$777,СВЦЭМ!$A$34:$A$777,$A103,СВЦЭМ!$B$34:$B$777,J$83)+'СЕТ СН'!$H$11+СВЦЭМ!$D$10+'СЕТ СН'!$H$5-'СЕТ СН'!$H$21</f>
        <v>4990.1814170300004</v>
      </c>
      <c r="K103" s="37">
        <f>SUMIFS(СВЦЭМ!$D$34:$D$777,СВЦЭМ!$A$34:$A$777,$A103,СВЦЭМ!$B$34:$B$777,K$83)+'СЕТ СН'!$H$11+СВЦЭМ!$D$10+'СЕТ СН'!$H$5-'СЕТ СН'!$H$21</f>
        <v>4921.0281864500002</v>
      </c>
      <c r="L103" s="37">
        <f>SUMIFS(СВЦЭМ!$D$34:$D$777,СВЦЭМ!$A$34:$A$777,$A103,СВЦЭМ!$B$34:$B$777,L$83)+'СЕТ СН'!$H$11+СВЦЭМ!$D$10+'СЕТ СН'!$H$5-'СЕТ СН'!$H$21</f>
        <v>4852.5882589299999</v>
      </c>
      <c r="M103" s="37">
        <f>SUMIFS(СВЦЭМ!$D$34:$D$777,СВЦЭМ!$A$34:$A$777,$A103,СВЦЭМ!$B$34:$B$777,M$83)+'СЕТ СН'!$H$11+СВЦЭМ!$D$10+'СЕТ СН'!$H$5-'СЕТ СН'!$H$21</f>
        <v>4844.8615165600004</v>
      </c>
      <c r="N103" s="37">
        <f>SUMIFS(СВЦЭМ!$D$34:$D$777,СВЦЭМ!$A$34:$A$777,$A103,СВЦЭМ!$B$34:$B$777,N$83)+'СЕТ СН'!$H$11+СВЦЭМ!$D$10+'СЕТ СН'!$H$5-'СЕТ СН'!$H$21</f>
        <v>4867.4168541700001</v>
      </c>
      <c r="O103" s="37">
        <f>SUMIFS(СВЦЭМ!$D$34:$D$777,СВЦЭМ!$A$34:$A$777,$A103,СВЦЭМ!$B$34:$B$777,O$83)+'СЕТ СН'!$H$11+СВЦЭМ!$D$10+'СЕТ СН'!$H$5-'СЕТ СН'!$H$21</f>
        <v>4879.4349578000001</v>
      </c>
      <c r="P103" s="37">
        <f>SUMIFS(СВЦЭМ!$D$34:$D$777,СВЦЭМ!$A$34:$A$777,$A103,СВЦЭМ!$B$34:$B$777,P$83)+'СЕТ СН'!$H$11+СВЦЭМ!$D$10+'СЕТ СН'!$H$5-'СЕТ СН'!$H$21</f>
        <v>4885.5382517899998</v>
      </c>
      <c r="Q103" s="37">
        <f>SUMIFS(СВЦЭМ!$D$34:$D$777,СВЦЭМ!$A$34:$A$777,$A103,СВЦЭМ!$B$34:$B$777,Q$83)+'СЕТ СН'!$H$11+СВЦЭМ!$D$10+'СЕТ СН'!$H$5-'СЕТ СН'!$H$21</f>
        <v>4888.2707628899998</v>
      </c>
      <c r="R103" s="37">
        <f>SUMIFS(СВЦЭМ!$D$34:$D$777,СВЦЭМ!$A$34:$A$777,$A103,СВЦЭМ!$B$34:$B$777,R$83)+'СЕТ СН'!$H$11+СВЦЭМ!$D$10+'СЕТ СН'!$H$5-'СЕТ СН'!$H$21</f>
        <v>4887.5641754099997</v>
      </c>
      <c r="S103" s="37">
        <f>SUMIFS(СВЦЭМ!$D$34:$D$777,СВЦЭМ!$A$34:$A$777,$A103,СВЦЭМ!$B$34:$B$777,S$83)+'СЕТ СН'!$H$11+СВЦЭМ!$D$10+'СЕТ СН'!$H$5-'СЕТ СН'!$H$21</f>
        <v>4849.2437841299998</v>
      </c>
      <c r="T103" s="37">
        <f>SUMIFS(СВЦЭМ!$D$34:$D$777,СВЦЭМ!$A$34:$A$777,$A103,СВЦЭМ!$B$34:$B$777,T$83)+'СЕТ СН'!$H$11+СВЦЭМ!$D$10+'СЕТ СН'!$H$5-'СЕТ СН'!$H$21</f>
        <v>4811.43252209</v>
      </c>
      <c r="U103" s="37">
        <f>SUMIFS(СВЦЭМ!$D$34:$D$777,СВЦЭМ!$A$34:$A$777,$A103,СВЦЭМ!$B$34:$B$777,U$83)+'СЕТ СН'!$H$11+СВЦЭМ!$D$10+'СЕТ СН'!$H$5-'СЕТ СН'!$H$21</f>
        <v>4817.7835918299998</v>
      </c>
      <c r="V103" s="37">
        <f>SUMIFS(СВЦЭМ!$D$34:$D$777,СВЦЭМ!$A$34:$A$777,$A103,СВЦЭМ!$B$34:$B$777,V$83)+'СЕТ СН'!$H$11+СВЦЭМ!$D$10+'СЕТ СН'!$H$5-'СЕТ СН'!$H$21</f>
        <v>4827.38136149</v>
      </c>
      <c r="W103" s="37">
        <f>SUMIFS(СВЦЭМ!$D$34:$D$777,СВЦЭМ!$A$34:$A$777,$A103,СВЦЭМ!$B$34:$B$777,W$83)+'СЕТ СН'!$H$11+СВЦЭМ!$D$10+'СЕТ СН'!$H$5-'СЕТ СН'!$H$21</f>
        <v>4882.7427221099997</v>
      </c>
      <c r="X103" s="37">
        <f>SUMIFS(СВЦЭМ!$D$34:$D$777,СВЦЭМ!$A$34:$A$777,$A103,СВЦЭМ!$B$34:$B$777,X$83)+'СЕТ СН'!$H$11+СВЦЭМ!$D$10+'СЕТ СН'!$H$5-'СЕТ СН'!$H$21</f>
        <v>4915.5976847900001</v>
      </c>
      <c r="Y103" s="37">
        <f>SUMIFS(СВЦЭМ!$D$34:$D$777,СВЦЭМ!$A$34:$A$777,$A103,СВЦЭМ!$B$34:$B$777,Y$83)+'СЕТ СН'!$H$11+СВЦЭМ!$D$10+'СЕТ СН'!$H$5-'СЕТ СН'!$H$21</f>
        <v>4975.9876039399996</v>
      </c>
    </row>
    <row r="104" spans="1:25" ht="15.75" x14ac:dyDescent="0.2">
      <c r="A104" s="36">
        <f t="shared" si="2"/>
        <v>43090</v>
      </c>
      <c r="B104" s="37">
        <f>SUMIFS(СВЦЭМ!$D$34:$D$777,СВЦЭМ!$A$34:$A$777,$A104,СВЦЭМ!$B$34:$B$777,B$83)+'СЕТ СН'!$H$11+СВЦЭМ!$D$10+'СЕТ СН'!$H$5-'СЕТ СН'!$H$21</f>
        <v>5055.6320048099997</v>
      </c>
      <c r="C104" s="37">
        <f>SUMIFS(СВЦЭМ!$D$34:$D$777,СВЦЭМ!$A$34:$A$777,$A104,СВЦЭМ!$B$34:$B$777,C$83)+'СЕТ СН'!$H$11+СВЦЭМ!$D$10+'СЕТ СН'!$H$5-'СЕТ СН'!$H$21</f>
        <v>5100.1685566100005</v>
      </c>
      <c r="D104" s="37">
        <f>SUMIFS(СВЦЭМ!$D$34:$D$777,СВЦЭМ!$A$34:$A$777,$A104,СВЦЭМ!$B$34:$B$777,D$83)+'СЕТ СН'!$H$11+СВЦЭМ!$D$10+'СЕТ СН'!$H$5-'СЕТ СН'!$H$21</f>
        <v>5136.4498614300001</v>
      </c>
      <c r="E104" s="37">
        <f>SUMIFS(СВЦЭМ!$D$34:$D$777,СВЦЭМ!$A$34:$A$777,$A104,СВЦЭМ!$B$34:$B$777,E$83)+'СЕТ СН'!$H$11+СВЦЭМ!$D$10+'СЕТ СН'!$H$5-'СЕТ СН'!$H$21</f>
        <v>5145.5286263199996</v>
      </c>
      <c r="F104" s="37">
        <f>SUMIFS(СВЦЭМ!$D$34:$D$777,СВЦЭМ!$A$34:$A$777,$A104,СВЦЭМ!$B$34:$B$777,F$83)+'СЕТ СН'!$H$11+СВЦЭМ!$D$10+'СЕТ СН'!$H$5-'СЕТ СН'!$H$21</f>
        <v>5148.1258892200003</v>
      </c>
      <c r="G104" s="37">
        <f>SUMIFS(СВЦЭМ!$D$34:$D$777,СВЦЭМ!$A$34:$A$777,$A104,СВЦЭМ!$B$34:$B$777,G$83)+'СЕТ СН'!$H$11+СВЦЭМ!$D$10+'СЕТ СН'!$H$5-'СЕТ СН'!$H$21</f>
        <v>5129.0514748000005</v>
      </c>
      <c r="H104" s="37">
        <f>SUMIFS(СВЦЭМ!$D$34:$D$777,СВЦЭМ!$A$34:$A$777,$A104,СВЦЭМ!$B$34:$B$777,H$83)+'СЕТ СН'!$H$11+СВЦЭМ!$D$10+'СЕТ СН'!$H$5-'СЕТ СН'!$H$21</f>
        <v>5065.85109887</v>
      </c>
      <c r="I104" s="37">
        <f>SUMIFS(СВЦЭМ!$D$34:$D$777,СВЦЭМ!$A$34:$A$777,$A104,СВЦЭМ!$B$34:$B$777,I$83)+'СЕТ СН'!$H$11+СВЦЭМ!$D$10+'СЕТ СН'!$H$5-'СЕТ СН'!$H$21</f>
        <v>5001.2848059099997</v>
      </c>
      <c r="J104" s="37">
        <f>SUMIFS(СВЦЭМ!$D$34:$D$777,СВЦЭМ!$A$34:$A$777,$A104,СВЦЭМ!$B$34:$B$777,J$83)+'СЕТ СН'!$H$11+СВЦЭМ!$D$10+'СЕТ СН'!$H$5-'СЕТ СН'!$H$21</f>
        <v>4968.7029586999997</v>
      </c>
      <c r="K104" s="37">
        <f>SUMIFS(СВЦЭМ!$D$34:$D$777,СВЦЭМ!$A$34:$A$777,$A104,СВЦЭМ!$B$34:$B$777,K$83)+'СЕТ СН'!$H$11+СВЦЭМ!$D$10+'СЕТ СН'!$H$5-'СЕТ СН'!$H$21</f>
        <v>4913.5933141400001</v>
      </c>
      <c r="L104" s="37">
        <f>SUMIFS(СВЦЭМ!$D$34:$D$777,СВЦЭМ!$A$34:$A$777,$A104,СВЦЭМ!$B$34:$B$777,L$83)+'СЕТ СН'!$H$11+СВЦЭМ!$D$10+'СЕТ СН'!$H$5-'СЕТ СН'!$H$21</f>
        <v>4859.87981958</v>
      </c>
      <c r="M104" s="37">
        <f>SUMIFS(СВЦЭМ!$D$34:$D$777,СВЦЭМ!$A$34:$A$777,$A104,СВЦЭМ!$B$34:$B$777,M$83)+'СЕТ СН'!$H$11+СВЦЭМ!$D$10+'СЕТ СН'!$H$5-'СЕТ СН'!$H$21</f>
        <v>4843.8100493599995</v>
      </c>
      <c r="N104" s="37">
        <f>SUMIFS(СВЦЭМ!$D$34:$D$777,СВЦЭМ!$A$34:$A$777,$A104,СВЦЭМ!$B$34:$B$777,N$83)+'СЕТ СН'!$H$11+СВЦЭМ!$D$10+'СЕТ СН'!$H$5-'СЕТ СН'!$H$21</f>
        <v>4816.0126406399995</v>
      </c>
      <c r="O104" s="37">
        <f>SUMIFS(СВЦЭМ!$D$34:$D$777,СВЦЭМ!$A$34:$A$777,$A104,СВЦЭМ!$B$34:$B$777,O$83)+'СЕТ СН'!$H$11+СВЦЭМ!$D$10+'СЕТ СН'!$H$5-'СЕТ СН'!$H$21</f>
        <v>4805.7535666700005</v>
      </c>
      <c r="P104" s="37">
        <f>SUMIFS(СВЦЭМ!$D$34:$D$777,СВЦЭМ!$A$34:$A$777,$A104,СВЦЭМ!$B$34:$B$777,P$83)+'СЕТ СН'!$H$11+СВЦЭМ!$D$10+'СЕТ СН'!$H$5-'СЕТ СН'!$H$21</f>
        <v>4816.7685032499994</v>
      </c>
      <c r="Q104" s="37">
        <f>SUMIFS(СВЦЭМ!$D$34:$D$777,СВЦЭМ!$A$34:$A$777,$A104,СВЦЭМ!$B$34:$B$777,Q$83)+'СЕТ СН'!$H$11+СВЦЭМ!$D$10+'СЕТ СН'!$H$5-'СЕТ СН'!$H$21</f>
        <v>4823.4588059199996</v>
      </c>
      <c r="R104" s="37">
        <f>SUMIFS(СВЦЭМ!$D$34:$D$777,СВЦЭМ!$A$34:$A$777,$A104,СВЦЭМ!$B$34:$B$777,R$83)+'СЕТ СН'!$H$11+СВЦЭМ!$D$10+'СЕТ СН'!$H$5-'СЕТ СН'!$H$21</f>
        <v>4820.5707446599999</v>
      </c>
      <c r="S104" s="37">
        <f>SUMIFS(СВЦЭМ!$D$34:$D$777,СВЦЭМ!$A$34:$A$777,$A104,СВЦЭМ!$B$34:$B$777,S$83)+'СЕТ СН'!$H$11+СВЦЭМ!$D$10+'СЕТ СН'!$H$5-'СЕТ СН'!$H$21</f>
        <v>4780.7882467700001</v>
      </c>
      <c r="T104" s="37">
        <f>SUMIFS(СВЦЭМ!$D$34:$D$777,СВЦЭМ!$A$34:$A$777,$A104,СВЦЭМ!$B$34:$B$777,T$83)+'СЕТ СН'!$H$11+СВЦЭМ!$D$10+'СЕТ СН'!$H$5-'СЕТ СН'!$H$21</f>
        <v>4753.03197808</v>
      </c>
      <c r="U104" s="37">
        <f>SUMIFS(СВЦЭМ!$D$34:$D$777,СВЦЭМ!$A$34:$A$777,$A104,СВЦЭМ!$B$34:$B$777,U$83)+'СЕТ СН'!$H$11+СВЦЭМ!$D$10+'СЕТ СН'!$H$5-'СЕТ СН'!$H$21</f>
        <v>4758.9721391200001</v>
      </c>
      <c r="V104" s="37">
        <f>SUMIFS(СВЦЭМ!$D$34:$D$777,СВЦЭМ!$A$34:$A$777,$A104,СВЦЭМ!$B$34:$B$777,V$83)+'СЕТ СН'!$H$11+СВЦЭМ!$D$10+'СЕТ СН'!$H$5-'СЕТ СН'!$H$21</f>
        <v>4776.3125893400002</v>
      </c>
      <c r="W104" s="37">
        <f>SUMIFS(СВЦЭМ!$D$34:$D$777,СВЦЭМ!$A$34:$A$777,$A104,СВЦЭМ!$B$34:$B$777,W$83)+'СЕТ СН'!$H$11+СВЦЭМ!$D$10+'СЕТ СН'!$H$5-'СЕТ СН'!$H$21</f>
        <v>4838.0857574800002</v>
      </c>
      <c r="X104" s="37">
        <f>SUMIFS(СВЦЭМ!$D$34:$D$777,СВЦЭМ!$A$34:$A$777,$A104,СВЦЭМ!$B$34:$B$777,X$83)+'СЕТ СН'!$H$11+СВЦЭМ!$D$10+'СЕТ СН'!$H$5-'СЕТ СН'!$H$21</f>
        <v>4909.7361366099994</v>
      </c>
      <c r="Y104" s="37">
        <f>SUMIFS(СВЦЭМ!$D$34:$D$777,СВЦЭМ!$A$34:$A$777,$A104,СВЦЭМ!$B$34:$B$777,Y$83)+'СЕТ СН'!$H$11+СВЦЭМ!$D$10+'СЕТ СН'!$H$5-'СЕТ СН'!$H$21</f>
        <v>4986.8408614800001</v>
      </c>
    </row>
    <row r="105" spans="1:25" ht="15.75" x14ac:dyDescent="0.2">
      <c r="A105" s="36">
        <f t="shared" si="2"/>
        <v>43091</v>
      </c>
      <c r="B105" s="37">
        <f>SUMIFS(СВЦЭМ!$D$34:$D$777,СВЦЭМ!$A$34:$A$777,$A105,СВЦЭМ!$B$34:$B$777,B$83)+'СЕТ СН'!$H$11+СВЦЭМ!$D$10+'СЕТ СН'!$H$5-'СЕТ СН'!$H$21</f>
        <v>5076.0769228199997</v>
      </c>
      <c r="C105" s="37">
        <f>SUMIFS(СВЦЭМ!$D$34:$D$777,СВЦЭМ!$A$34:$A$777,$A105,СВЦЭМ!$B$34:$B$777,C$83)+'СЕТ СН'!$H$11+СВЦЭМ!$D$10+'СЕТ СН'!$H$5-'СЕТ СН'!$H$21</f>
        <v>5098.7272486599995</v>
      </c>
      <c r="D105" s="37">
        <f>SUMIFS(СВЦЭМ!$D$34:$D$777,СВЦЭМ!$A$34:$A$777,$A105,СВЦЭМ!$B$34:$B$777,D$83)+'СЕТ СН'!$H$11+СВЦЭМ!$D$10+'СЕТ СН'!$H$5-'СЕТ СН'!$H$21</f>
        <v>5116.9682586999998</v>
      </c>
      <c r="E105" s="37">
        <f>SUMIFS(СВЦЭМ!$D$34:$D$777,СВЦЭМ!$A$34:$A$777,$A105,СВЦЭМ!$B$34:$B$777,E$83)+'СЕТ СН'!$H$11+СВЦЭМ!$D$10+'СЕТ СН'!$H$5-'СЕТ СН'!$H$21</f>
        <v>5126.04685849</v>
      </c>
      <c r="F105" s="37">
        <f>SUMIFS(СВЦЭМ!$D$34:$D$777,СВЦЭМ!$A$34:$A$777,$A105,СВЦЭМ!$B$34:$B$777,F$83)+'СЕТ СН'!$H$11+СВЦЭМ!$D$10+'СЕТ СН'!$H$5-'СЕТ СН'!$H$21</f>
        <v>5129.5291417799999</v>
      </c>
      <c r="G105" s="37">
        <f>SUMIFS(СВЦЭМ!$D$34:$D$777,СВЦЭМ!$A$34:$A$777,$A105,СВЦЭМ!$B$34:$B$777,G$83)+'СЕТ СН'!$H$11+СВЦЭМ!$D$10+'СЕТ СН'!$H$5-'СЕТ СН'!$H$21</f>
        <v>5117.83942424</v>
      </c>
      <c r="H105" s="37">
        <f>SUMIFS(СВЦЭМ!$D$34:$D$777,СВЦЭМ!$A$34:$A$777,$A105,СВЦЭМ!$B$34:$B$777,H$83)+'СЕТ СН'!$H$11+СВЦЭМ!$D$10+'СЕТ СН'!$H$5-'СЕТ СН'!$H$21</f>
        <v>5059.3432704899997</v>
      </c>
      <c r="I105" s="37">
        <f>SUMIFS(СВЦЭМ!$D$34:$D$777,СВЦЭМ!$A$34:$A$777,$A105,СВЦЭМ!$B$34:$B$777,I$83)+'СЕТ СН'!$H$11+СВЦЭМ!$D$10+'СЕТ СН'!$H$5-'СЕТ СН'!$H$21</f>
        <v>4988.7624891799996</v>
      </c>
      <c r="J105" s="37">
        <f>SUMIFS(СВЦЭМ!$D$34:$D$777,СВЦЭМ!$A$34:$A$777,$A105,СВЦЭМ!$B$34:$B$777,J$83)+'СЕТ СН'!$H$11+СВЦЭМ!$D$10+'СЕТ СН'!$H$5-'СЕТ СН'!$H$21</f>
        <v>4940.6321869599997</v>
      </c>
      <c r="K105" s="37">
        <f>SUMIFS(СВЦЭМ!$D$34:$D$777,СВЦЭМ!$A$34:$A$777,$A105,СВЦЭМ!$B$34:$B$777,K$83)+'СЕТ СН'!$H$11+СВЦЭМ!$D$10+'СЕТ СН'!$H$5-'СЕТ СН'!$H$21</f>
        <v>4874.1015692800001</v>
      </c>
      <c r="L105" s="37">
        <f>SUMIFS(СВЦЭМ!$D$34:$D$777,СВЦЭМ!$A$34:$A$777,$A105,СВЦЭМ!$B$34:$B$777,L$83)+'СЕТ СН'!$H$11+СВЦЭМ!$D$10+'СЕТ СН'!$H$5-'СЕТ СН'!$H$21</f>
        <v>4816.2204096599999</v>
      </c>
      <c r="M105" s="37">
        <f>SUMIFS(СВЦЭМ!$D$34:$D$777,СВЦЭМ!$A$34:$A$777,$A105,СВЦЭМ!$B$34:$B$777,M$83)+'СЕТ СН'!$H$11+СВЦЭМ!$D$10+'СЕТ СН'!$H$5-'СЕТ СН'!$H$21</f>
        <v>4805.0166929299994</v>
      </c>
      <c r="N105" s="37">
        <f>SUMIFS(СВЦЭМ!$D$34:$D$777,СВЦЭМ!$A$34:$A$777,$A105,СВЦЭМ!$B$34:$B$777,N$83)+'СЕТ СН'!$H$11+СВЦЭМ!$D$10+'СЕТ СН'!$H$5-'СЕТ СН'!$H$21</f>
        <v>4825.9683201400003</v>
      </c>
      <c r="O105" s="37">
        <f>SUMIFS(СВЦЭМ!$D$34:$D$777,СВЦЭМ!$A$34:$A$777,$A105,СВЦЭМ!$B$34:$B$777,O$83)+'СЕТ СН'!$H$11+СВЦЭМ!$D$10+'СЕТ СН'!$H$5-'СЕТ СН'!$H$21</f>
        <v>4841.4253667499997</v>
      </c>
      <c r="P105" s="37">
        <f>SUMIFS(СВЦЭМ!$D$34:$D$777,СВЦЭМ!$A$34:$A$777,$A105,СВЦЭМ!$B$34:$B$777,P$83)+'СЕТ СН'!$H$11+СВЦЭМ!$D$10+'СЕТ СН'!$H$5-'СЕТ СН'!$H$21</f>
        <v>4852.6935697299996</v>
      </c>
      <c r="Q105" s="37">
        <f>SUMIFS(СВЦЭМ!$D$34:$D$777,СВЦЭМ!$A$34:$A$777,$A105,СВЦЭМ!$B$34:$B$777,Q$83)+'СЕТ СН'!$H$11+СВЦЭМ!$D$10+'СЕТ СН'!$H$5-'СЕТ СН'!$H$21</f>
        <v>4850.3135975000005</v>
      </c>
      <c r="R105" s="37">
        <f>SUMIFS(СВЦЭМ!$D$34:$D$777,СВЦЭМ!$A$34:$A$777,$A105,СВЦЭМ!$B$34:$B$777,R$83)+'СЕТ СН'!$H$11+СВЦЭМ!$D$10+'СЕТ СН'!$H$5-'СЕТ СН'!$H$21</f>
        <v>4850.5052922899995</v>
      </c>
      <c r="S105" s="37">
        <f>SUMIFS(СВЦЭМ!$D$34:$D$777,СВЦЭМ!$A$34:$A$777,$A105,СВЦЭМ!$B$34:$B$777,S$83)+'СЕТ СН'!$H$11+СВЦЭМ!$D$10+'СЕТ СН'!$H$5-'СЕТ СН'!$H$21</f>
        <v>4828.1875824099998</v>
      </c>
      <c r="T105" s="37">
        <f>SUMIFS(СВЦЭМ!$D$34:$D$777,СВЦЭМ!$A$34:$A$777,$A105,СВЦЭМ!$B$34:$B$777,T$83)+'СЕТ СН'!$H$11+СВЦЭМ!$D$10+'СЕТ СН'!$H$5-'СЕТ СН'!$H$21</f>
        <v>4793.1317259699999</v>
      </c>
      <c r="U105" s="37">
        <f>SUMIFS(СВЦЭМ!$D$34:$D$777,СВЦЭМ!$A$34:$A$777,$A105,СВЦЭМ!$B$34:$B$777,U$83)+'СЕТ СН'!$H$11+СВЦЭМ!$D$10+'СЕТ СН'!$H$5-'СЕТ СН'!$H$21</f>
        <v>4798.8541519299997</v>
      </c>
      <c r="V105" s="37">
        <f>SUMIFS(СВЦЭМ!$D$34:$D$777,СВЦЭМ!$A$34:$A$777,$A105,СВЦЭМ!$B$34:$B$777,V$83)+'СЕТ СН'!$H$11+СВЦЭМ!$D$10+'СЕТ СН'!$H$5-'СЕТ СН'!$H$21</f>
        <v>4810.5531453200001</v>
      </c>
      <c r="W105" s="37">
        <f>SUMIFS(СВЦЭМ!$D$34:$D$777,СВЦЭМ!$A$34:$A$777,$A105,СВЦЭМ!$B$34:$B$777,W$83)+'СЕТ СН'!$H$11+СВЦЭМ!$D$10+'СЕТ СН'!$H$5-'СЕТ СН'!$H$21</f>
        <v>4863.3882261399995</v>
      </c>
      <c r="X105" s="37">
        <f>SUMIFS(СВЦЭМ!$D$34:$D$777,СВЦЭМ!$A$34:$A$777,$A105,СВЦЭМ!$B$34:$B$777,X$83)+'СЕТ СН'!$H$11+СВЦЭМ!$D$10+'СЕТ СН'!$H$5-'СЕТ СН'!$H$21</f>
        <v>4923.57593696</v>
      </c>
      <c r="Y105" s="37">
        <f>SUMIFS(СВЦЭМ!$D$34:$D$777,СВЦЭМ!$A$34:$A$777,$A105,СВЦЭМ!$B$34:$B$777,Y$83)+'СЕТ СН'!$H$11+СВЦЭМ!$D$10+'СЕТ СН'!$H$5-'СЕТ СН'!$H$21</f>
        <v>4994.5848834099997</v>
      </c>
    </row>
    <row r="106" spans="1:25" ht="15.75" x14ac:dyDescent="0.2">
      <c r="A106" s="36">
        <f t="shared" si="2"/>
        <v>43092</v>
      </c>
      <c r="B106" s="37">
        <f>SUMIFS(СВЦЭМ!$D$34:$D$777,СВЦЭМ!$A$34:$A$777,$A106,СВЦЭМ!$B$34:$B$777,B$83)+'СЕТ СН'!$H$11+СВЦЭМ!$D$10+'СЕТ СН'!$H$5-'СЕТ СН'!$H$21</f>
        <v>5038.81626512</v>
      </c>
      <c r="C106" s="37">
        <f>SUMIFS(СВЦЭМ!$D$34:$D$777,СВЦЭМ!$A$34:$A$777,$A106,СВЦЭМ!$B$34:$B$777,C$83)+'СЕТ СН'!$H$11+СВЦЭМ!$D$10+'СЕТ СН'!$H$5-'СЕТ СН'!$H$21</f>
        <v>5070.6155462999996</v>
      </c>
      <c r="D106" s="37">
        <f>SUMIFS(СВЦЭМ!$D$34:$D$777,СВЦЭМ!$A$34:$A$777,$A106,СВЦЭМ!$B$34:$B$777,D$83)+'СЕТ СН'!$H$11+СВЦЭМ!$D$10+'СЕТ СН'!$H$5-'СЕТ СН'!$H$21</f>
        <v>5101.6656017099995</v>
      </c>
      <c r="E106" s="37">
        <f>SUMIFS(СВЦЭМ!$D$34:$D$777,СВЦЭМ!$A$34:$A$777,$A106,СВЦЭМ!$B$34:$B$777,E$83)+'СЕТ СН'!$H$11+СВЦЭМ!$D$10+'СЕТ СН'!$H$5-'СЕТ СН'!$H$21</f>
        <v>5105.6403174200004</v>
      </c>
      <c r="F106" s="37">
        <f>SUMIFS(СВЦЭМ!$D$34:$D$777,СВЦЭМ!$A$34:$A$777,$A106,СВЦЭМ!$B$34:$B$777,F$83)+'СЕТ СН'!$H$11+СВЦЭМ!$D$10+'СЕТ СН'!$H$5-'СЕТ СН'!$H$21</f>
        <v>5109.2264117699997</v>
      </c>
      <c r="G106" s="37">
        <f>SUMIFS(СВЦЭМ!$D$34:$D$777,СВЦЭМ!$A$34:$A$777,$A106,СВЦЭМ!$B$34:$B$777,G$83)+'СЕТ СН'!$H$11+СВЦЭМ!$D$10+'СЕТ СН'!$H$5-'СЕТ СН'!$H$21</f>
        <v>5110.0147066099998</v>
      </c>
      <c r="H106" s="37">
        <f>SUMIFS(СВЦЭМ!$D$34:$D$777,СВЦЭМ!$A$34:$A$777,$A106,СВЦЭМ!$B$34:$B$777,H$83)+'СЕТ СН'!$H$11+СВЦЭМ!$D$10+'СЕТ СН'!$H$5-'СЕТ СН'!$H$21</f>
        <v>5102.1756348999997</v>
      </c>
      <c r="I106" s="37">
        <f>SUMIFS(СВЦЭМ!$D$34:$D$777,СВЦЭМ!$A$34:$A$777,$A106,СВЦЭМ!$B$34:$B$777,I$83)+'СЕТ СН'!$H$11+СВЦЭМ!$D$10+'СЕТ СН'!$H$5-'СЕТ СН'!$H$21</f>
        <v>5043.1066715699999</v>
      </c>
      <c r="J106" s="37">
        <f>SUMIFS(СВЦЭМ!$D$34:$D$777,СВЦЭМ!$A$34:$A$777,$A106,СВЦЭМ!$B$34:$B$777,J$83)+'СЕТ СН'!$H$11+СВЦЭМ!$D$10+'СЕТ СН'!$H$5-'СЕТ СН'!$H$21</f>
        <v>4971.3274481099998</v>
      </c>
      <c r="K106" s="37">
        <f>SUMIFS(СВЦЭМ!$D$34:$D$777,СВЦЭМ!$A$34:$A$777,$A106,СВЦЭМ!$B$34:$B$777,K$83)+'СЕТ СН'!$H$11+СВЦЭМ!$D$10+'СЕТ СН'!$H$5-'СЕТ СН'!$H$21</f>
        <v>4881.8871703799996</v>
      </c>
      <c r="L106" s="37">
        <f>SUMIFS(СВЦЭМ!$D$34:$D$777,СВЦЭМ!$A$34:$A$777,$A106,СВЦЭМ!$B$34:$B$777,L$83)+'СЕТ СН'!$H$11+СВЦЭМ!$D$10+'СЕТ СН'!$H$5-'СЕТ СН'!$H$21</f>
        <v>4802.5438565900004</v>
      </c>
      <c r="M106" s="37">
        <f>SUMIFS(СВЦЭМ!$D$34:$D$777,СВЦЭМ!$A$34:$A$777,$A106,СВЦЭМ!$B$34:$B$777,M$83)+'СЕТ СН'!$H$11+СВЦЭМ!$D$10+'СЕТ СН'!$H$5-'СЕТ СН'!$H$21</f>
        <v>4792.2198288399995</v>
      </c>
      <c r="N106" s="37">
        <f>SUMIFS(СВЦЭМ!$D$34:$D$777,СВЦЭМ!$A$34:$A$777,$A106,СВЦЭМ!$B$34:$B$777,N$83)+'СЕТ СН'!$H$11+СВЦЭМ!$D$10+'СЕТ СН'!$H$5-'СЕТ СН'!$H$21</f>
        <v>4809.2619776800002</v>
      </c>
      <c r="O106" s="37">
        <f>SUMIFS(СВЦЭМ!$D$34:$D$777,СВЦЭМ!$A$34:$A$777,$A106,СВЦЭМ!$B$34:$B$777,O$83)+'СЕТ СН'!$H$11+СВЦЭМ!$D$10+'СЕТ СН'!$H$5-'СЕТ СН'!$H$21</f>
        <v>4831.4518894299999</v>
      </c>
      <c r="P106" s="37">
        <f>SUMIFS(СВЦЭМ!$D$34:$D$777,СВЦЭМ!$A$34:$A$777,$A106,СВЦЭМ!$B$34:$B$777,P$83)+'СЕТ СН'!$H$11+СВЦЭМ!$D$10+'СЕТ СН'!$H$5-'СЕТ СН'!$H$21</f>
        <v>4846.2220347000002</v>
      </c>
      <c r="Q106" s="37">
        <f>SUMIFS(СВЦЭМ!$D$34:$D$777,СВЦЭМ!$A$34:$A$777,$A106,СВЦЭМ!$B$34:$B$777,Q$83)+'СЕТ СН'!$H$11+СВЦЭМ!$D$10+'СЕТ СН'!$H$5-'СЕТ СН'!$H$21</f>
        <v>4848.6645921199997</v>
      </c>
      <c r="R106" s="37">
        <f>SUMIFS(СВЦЭМ!$D$34:$D$777,СВЦЭМ!$A$34:$A$777,$A106,СВЦЭМ!$B$34:$B$777,R$83)+'СЕТ СН'!$H$11+СВЦЭМ!$D$10+'СЕТ СН'!$H$5-'СЕТ СН'!$H$21</f>
        <v>4846.2957514199998</v>
      </c>
      <c r="S106" s="37">
        <f>SUMIFS(СВЦЭМ!$D$34:$D$777,СВЦЭМ!$A$34:$A$777,$A106,СВЦЭМ!$B$34:$B$777,S$83)+'СЕТ СН'!$H$11+СВЦЭМ!$D$10+'СЕТ СН'!$H$5-'СЕТ СН'!$H$21</f>
        <v>4807.3102727900005</v>
      </c>
      <c r="T106" s="37">
        <f>SUMIFS(СВЦЭМ!$D$34:$D$777,СВЦЭМ!$A$34:$A$777,$A106,СВЦЭМ!$B$34:$B$777,T$83)+'СЕТ СН'!$H$11+СВЦЭМ!$D$10+'СЕТ СН'!$H$5-'СЕТ СН'!$H$21</f>
        <v>4775.2684426300002</v>
      </c>
      <c r="U106" s="37">
        <f>SUMIFS(СВЦЭМ!$D$34:$D$777,СВЦЭМ!$A$34:$A$777,$A106,СВЦЭМ!$B$34:$B$777,U$83)+'СЕТ СН'!$H$11+СВЦЭМ!$D$10+'СЕТ СН'!$H$5-'СЕТ СН'!$H$21</f>
        <v>4782.2779283599994</v>
      </c>
      <c r="V106" s="37">
        <f>SUMIFS(СВЦЭМ!$D$34:$D$777,СВЦЭМ!$A$34:$A$777,$A106,СВЦЭМ!$B$34:$B$777,V$83)+'СЕТ СН'!$H$11+СВЦЭМ!$D$10+'СЕТ СН'!$H$5-'СЕТ СН'!$H$21</f>
        <v>4801.5316125499994</v>
      </c>
      <c r="W106" s="37">
        <f>SUMIFS(СВЦЭМ!$D$34:$D$777,СВЦЭМ!$A$34:$A$777,$A106,СВЦЭМ!$B$34:$B$777,W$83)+'СЕТ СН'!$H$11+СВЦЭМ!$D$10+'СЕТ СН'!$H$5-'СЕТ СН'!$H$21</f>
        <v>4857.2242303700004</v>
      </c>
      <c r="X106" s="37">
        <f>SUMIFS(СВЦЭМ!$D$34:$D$777,СВЦЭМ!$A$34:$A$777,$A106,СВЦЭМ!$B$34:$B$777,X$83)+'СЕТ СН'!$H$11+СВЦЭМ!$D$10+'СЕТ СН'!$H$5-'СЕТ СН'!$H$21</f>
        <v>4923.6911581200002</v>
      </c>
      <c r="Y106" s="37">
        <f>SUMIFS(СВЦЭМ!$D$34:$D$777,СВЦЭМ!$A$34:$A$777,$A106,СВЦЭМ!$B$34:$B$777,Y$83)+'СЕТ СН'!$H$11+СВЦЭМ!$D$10+'СЕТ СН'!$H$5-'СЕТ СН'!$H$21</f>
        <v>4963.6131841999995</v>
      </c>
    </row>
    <row r="107" spans="1:25" ht="15.75" x14ac:dyDescent="0.2">
      <c r="A107" s="36">
        <f t="shared" si="2"/>
        <v>43093</v>
      </c>
      <c r="B107" s="37">
        <f>SUMIFS(СВЦЭМ!$D$34:$D$777,СВЦЭМ!$A$34:$A$777,$A107,СВЦЭМ!$B$34:$B$777,B$83)+'СЕТ СН'!$H$11+СВЦЭМ!$D$10+'СЕТ СН'!$H$5-'СЕТ СН'!$H$21</f>
        <v>5039.8961818099997</v>
      </c>
      <c r="C107" s="37">
        <f>SUMIFS(СВЦЭМ!$D$34:$D$777,СВЦЭМ!$A$34:$A$777,$A107,СВЦЭМ!$B$34:$B$777,C$83)+'СЕТ СН'!$H$11+СВЦЭМ!$D$10+'СЕТ СН'!$H$5-'СЕТ СН'!$H$21</f>
        <v>5071.7488631400001</v>
      </c>
      <c r="D107" s="37">
        <f>SUMIFS(СВЦЭМ!$D$34:$D$777,СВЦЭМ!$A$34:$A$777,$A107,СВЦЭМ!$B$34:$B$777,D$83)+'СЕТ СН'!$H$11+СВЦЭМ!$D$10+'СЕТ СН'!$H$5-'СЕТ СН'!$H$21</f>
        <v>5107.4163579799997</v>
      </c>
      <c r="E107" s="37">
        <f>SUMIFS(СВЦЭМ!$D$34:$D$777,СВЦЭМ!$A$34:$A$777,$A107,СВЦЭМ!$B$34:$B$777,E$83)+'СЕТ СН'!$H$11+СВЦЭМ!$D$10+'СЕТ СН'!$H$5-'СЕТ СН'!$H$21</f>
        <v>5110.33004807</v>
      </c>
      <c r="F107" s="37">
        <f>SUMIFS(СВЦЭМ!$D$34:$D$777,СВЦЭМ!$A$34:$A$777,$A107,СВЦЭМ!$B$34:$B$777,F$83)+'СЕТ СН'!$H$11+СВЦЭМ!$D$10+'СЕТ СН'!$H$5-'СЕТ СН'!$H$21</f>
        <v>5111.5300139600004</v>
      </c>
      <c r="G107" s="37">
        <f>SUMIFS(СВЦЭМ!$D$34:$D$777,СВЦЭМ!$A$34:$A$777,$A107,СВЦЭМ!$B$34:$B$777,G$83)+'СЕТ СН'!$H$11+СВЦЭМ!$D$10+'СЕТ СН'!$H$5-'СЕТ СН'!$H$21</f>
        <v>5112.4781620800004</v>
      </c>
      <c r="H107" s="37">
        <f>SUMIFS(СВЦЭМ!$D$34:$D$777,СВЦЭМ!$A$34:$A$777,$A107,СВЦЭМ!$B$34:$B$777,H$83)+'СЕТ СН'!$H$11+СВЦЭМ!$D$10+'СЕТ СН'!$H$5-'СЕТ СН'!$H$21</f>
        <v>5104.9396627900005</v>
      </c>
      <c r="I107" s="37">
        <f>SUMIFS(СВЦЭМ!$D$34:$D$777,СВЦЭМ!$A$34:$A$777,$A107,СВЦЭМ!$B$34:$B$777,I$83)+'СЕТ СН'!$H$11+СВЦЭМ!$D$10+'СЕТ СН'!$H$5-'СЕТ СН'!$H$21</f>
        <v>5059.5701471499997</v>
      </c>
      <c r="J107" s="37">
        <f>SUMIFS(СВЦЭМ!$D$34:$D$777,СВЦЭМ!$A$34:$A$777,$A107,СВЦЭМ!$B$34:$B$777,J$83)+'СЕТ СН'!$H$11+СВЦЭМ!$D$10+'СЕТ СН'!$H$5-'СЕТ СН'!$H$21</f>
        <v>4998.9258509199999</v>
      </c>
      <c r="K107" s="37">
        <f>SUMIFS(СВЦЭМ!$D$34:$D$777,СВЦЭМ!$A$34:$A$777,$A107,СВЦЭМ!$B$34:$B$777,K$83)+'СЕТ СН'!$H$11+СВЦЭМ!$D$10+'СЕТ СН'!$H$5-'СЕТ СН'!$H$21</f>
        <v>4904.15741385</v>
      </c>
      <c r="L107" s="37">
        <f>SUMIFS(СВЦЭМ!$D$34:$D$777,СВЦЭМ!$A$34:$A$777,$A107,СВЦЭМ!$B$34:$B$777,L$83)+'СЕТ СН'!$H$11+СВЦЭМ!$D$10+'СЕТ СН'!$H$5-'СЕТ СН'!$H$21</f>
        <v>4821.7680030399997</v>
      </c>
      <c r="M107" s="37">
        <f>SUMIFS(СВЦЭМ!$D$34:$D$777,СВЦЭМ!$A$34:$A$777,$A107,СВЦЭМ!$B$34:$B$777,M$83)+'СЕТ СН'!$H$11+СВЦЭМ!$D$10+'СЕТ СН'!$H$5-'СЕТ СН'!$H$21</f>
        <v>4800.45389264</v>
      </c>
      <c r="N107" s="37">
        <f>SUMIFS(СВЦЭМ!$D$34:$D$777,СВЦЭМ!$A$34:$A$777,$A107,СВЦЭМ!$B$34:$B$777,N$83)+'СЕТ СН'!$H$11+СВЦЭМ!$D$10+'СЕТ СН'!$H$5-'СЕТ СН'!$H$21</f>
        <v>4812.4661309000003</v>
      </c>
      <c r="O107" s="37">
        <f>SUMIFS(СВЦЭМ!$D$34:$D$777,СВЦЭМ!$A$34:$A$777,$A107,СВЦЭМ!$B$34:$B$777,O$83)+'СЕТ СН'!$H$11+СВЦЭМ!$D$10+'СЕТ СН'!$H$5-'СЕТ СН'!$H$21</f>
        <v>4824.8194931300004</v>
      </c>
      <c r="P107" s="37">
        <f>SUMIFS(СВЦЭМ!$D$34:$D$777,СВЦЭМ!$A$34:$A$777,$A107,СВЦЭМ!$B$34:$B$777,P$83)+'СЕТ СН'!$H$11+СВЦЭМ!$D$10+'СЕТ СН'!$H$5-'СЕТ СН'!$H$21</f>
        <v>4830.2304065899998</v>
      </c>
      <c r="Q107" s="37">
        <f>SUMIFS(СВЦЭМ!$D$34:$D$777,СВЦЭМ!$A$34:$A$777,$A107,СВЦЭМ!$B$34:$B$777,Q$83)+'СЕТ СН'!$H$11+СВЦЭМ!$D$10+'СЕТ СН'!$H$5-'СЕТ СН'!$H$21</f>
        <v>4833.0202514699995</v>
      </c>
      <c r="R107" s="37">
        <f>SUMIFS(СВЦЭМ!$D$34:$D$777,СВЦЭМ!$A$34:$A$777,$A107,СВЦЭМ!$B$34:$B$777,R$83)+'СЕТ СН'!$H$11+СВЦЭМ!$D$10+'СЕТ СН'!$H$5-'СЕТ СН'!$H$21</f>
        <v>4831.2210419700004</v>
      </c>
      <c r="S107" s="37">
        <f>SUMIFS(СВЦЭМ!$D$34:$D$777,СВЦЭМ!$A$34:$A$777,$A107,СВЦЭМ!$B$34:$B$777,S$83)+'СЕТ СН'!$H$11+СВЦЭМ!$D$10+'СЕТ СН'!$H$5-'СЕТ СН'!$H$21</f>
        <v>4797.6480295000001</v>
      </c>
      <c r="T107" s="37">
        <f>SUMIFS(СВЦЭМ!$D$34:$D$777,СВЦЭМ!$A$34:$A$777,$A107,СВЦЭМ!$B$34:$B$777,T$83)+'СЕТ СН'!$H$11+СВЦЭМ!$D$10+'СЕТ СН'!$H$5-'СЕТ СН'!$H$21</f>
        <v>4757.5672603399998</v>
      </c>
      <c r="U107" s="37">
        <f>SUMIFS(СВЦЭМ!$D$34:$D$777,СВЦЭМ!$A$34:$A$777,$A107,СВЦЭМ!$B$34:$B$777,U$83)+'СЕТ СН'!$H$11+СВЦЭМ!$D$10+'СЕТ СН'!$H$5-'СЕТ СН'!$H$21</f>
        <v>4762.3439941500001</v>
      </c>
      <c r="V107" s="37">
        <f>SUMIFS(СВЦЭМ!$D$34:$D$777,СВЦЭМ!$A$34:$A$777,$A107,СВЦЭМ!$B$34:$B$777,V$83)+'СЕТ СН'!$H$11+СВЦЭМ!$D$10+'СЕТ СН'!$H$5-'СЕТ СН'!$H$21</f>
        <v>4778.9833773700002</v>
      </c>
      <c r="W107" s="37">
        <f>SUMIFS(СВЦЭМ!$D$34:$D$777,СВЦЭМ!$A$34:$A$777,$A107,СВЦЭМ!$B$34:$B$777,W$83)+'СЕТ СН'!$H$11+СВЦЭМ!$D$10+'СЕТ СН'!$H$5-'СЕТ СН'!$H$21</f>
        <v>4832.6773296800002</v>
      </c>
      <c r="X107" s="37">
        <f>SUMIFS(СВЦЭМ!$D$34:$D$777,СВЦЭМ!$A$34:$A$777,$A107,СВЦЭМ!$B$34:$B$777,X$83)+'СЕТ СН'!$H$11+СВЦЭМ!$D$10+'СЕТ СН'!$H$5-'СЕТ СН'!$H$21</f>
        <v>4907.9687071899998</v>
      </c>
      <c r="Y107" s="37">
        <f>SUMIFS(СВЦЭМ!$D$34:$D$777,СВЦЭМ!$A$34:$A$777,$A107,СВЦЭМ!$B$34:$B$777,Y$83)+'СЕТ СН'!$H$11+СВЦЭМ!$D$10+'СЕТ СН'!$H$5-'СЕТ СН'!$H$21</f>
        <v>4977.6459834300003</v>
      </c>
    </row>
    <row r="108" spans="1:25" ht="15.75" x14ac:dyDescent="0.2">
      <c r="A108" s="36">
        <f t="shared" si="2"/>
        <v>43094</v>
      </c>
      <c r="B108" s="37">
        <f>SUMIFS(СВЦЭМ!$D$34:$D$777,СВЦЭМ!$A$34:$A$777,$A108,СВЦЭМ!$B$34:$B$777,B$83)+'СЕТ СН'!$H$11+СВЦЭМ!$D$10+'СЕТ СН'!$H$5-'СЕТ СН'!$H$21</f>
        <v>5067.8539870300001</v>
      </c>
      <c r="C108" s="37">
        <f>SUMIFS(СВЦЭМ!$D$34:$D$777,СВЦЭМ!$A$34:$A$777,$A108,СВЦЭМ!$B$34:$B$777,C$83)+'СЕТ СН'!$H$11+СВЦЭМ!$D$10+'СЕТ СН'!$H$5-'СЕТ СН'!$H$21</f>
        <v>5099.9540834999998</v>
      </c>
      <c r="D108" s="37">
        <f>SUMIFS(СВЦЭМ!$D$34:$D$777,СВЦЭМ!$A$34:$A$777,$A108,СВЦЭМ!$B$34:$B$777,D$83)+'СЕТ СН'!$H$11+СВЦЭМ!$D$10+'СЕТ СН'!$H$5-'СЕТ СН'!$H$21</f>
        <v>5141.9016964499997</v>
      </c>
      <c r="E108" s="37">
        <f>SUMIFS(СВЦЭМ!$D$34:$D$777,СВЦЭМ!$A$34:$A$777,$A108,СВЦЭМ!$B$34:$B$777,E$83)+'СЕТ СН'!$H$11+СВЦЭМ!$D$10+'СЕТ СН'!$H$5-'СЕТ СН'!$H$21</f>
        <v>5151.82568352</v>
      </c>
      <c r="F108" s="37">
        <f>SUMIFS(СВЦЭМ!$D$34:$D$777,СВЦЭМ!$A$34:$A$777,$A108,СВЦЭМ!$B$34:$B$777,F$83)+'СЕТ СН'!$H$11+СВЦЭМ!$D$10+'СЕТ СН'!$H$5-'СЕТ СН'!$H$21</f>
        <v>5152.2395176499995</v>
      </c>
      <c r="G108" s="37">
        <f>SUMIFS(СВЦЭМ!$D$34:$D$777,СВЦЭМ!$A$34:$A$777,$A108,СВЦЭМ!$B$34:$B$777,G$83)+'СЕТ СН'!$H$11+СВЦЭМ!$D$10+'СЕТ СН'!$H$5-'СЕТ СН'!$H$21</f>
        <v>5138.6250826100004</v>
      </c>
      <c r="H108" s="37">
        <f>SUMIFS(СВЦЭМ!$D$34:$D$777,СВЦЭМ!$A$34:$A$777,$A108,СВЦЭМ!$B$34:$B$777,H$83)+'СЕТ СН'!$H$11+СВЦЭМ!$D$10+'СЕТ СН'!$H$5-'СЕТ СН'!$H$21</f>
        <v>5083.9550385399998</v>
      </c>
      <c r="I108" s="37">
        <f>SUMIFS(СВЦЭМ!$D$34:$D$777,СВЦЭМ!$A$34:$A$777,$A108,СВЦЭМ!$B$34:$B$777,I$83)+'СЕТ СН'!$H$11+СВЦЭМ!$D$10+'СЕТ СН'!$H$5-'СЕТ СН'!$H$21</f>
        <v>4988.1291249400001</v>
      </c>
      <c r="J108" s="37">
        <f>SUMIFS(СВЦЭМ!$D$34:$D$777,СВЦЭМ!$A$34:$A$777,$A108,СВЦЭМ!$B$34:$B$777,J$83)+'СЕТ СН'!$H$11+СВЦЭМ!$D$10+'СЕТ СН'!$H$5-'СЕТ СН'!$H$21</f>
        <v>4954.0292335599997</v>
      </c>
      <c r="K108" s="37">
        <f>SUMIFS(СВЦЭМ!$D$34:$D$777,СВЦЭМ!$A$34:$A$777,$A108,СВЦЭМ!$B$34:$B$777,K$83)+'СЕТ СН'!$H$11+СВЦЭМ!$D$10+'СЕТ СН'!$H$5-'СЕТ СН'!$H$21</f>
        <v>4882.6120676199998</v>
      </c>
      <c r="L108" s="37">
        <f>SUMIFS(СВЦЭМ!$D$34:$D$777,СВЦЭМ!$A$34:$A$777,$A108,СВЦЭМ!$B$34:$B$777,L$83)+'СЕТ СН'!$H$11+СВЦЭМ!$D$10+'СЕТ СН'!$H$5-'СЕТ СН'!$H$21</f>
        <v>4819.4565782899999</v>
      </c>
      <c r="M108" s="37">
        <f>SUMIFS(СВЦЭМ!$D$34:$D$777,СВЦЭМ!$A$34:$A$777,$A108,СВЦЭМ!$B$34:$B$777,M$83)+'СЕТ СН'!$H$11+СВЦЭМ!$D$10+'СЕТ СН'!$H$5-'СЕТ СН'!$H$21</f>
        <v>4810.9170334600003</v>
      </c>
      <c r="N108" s="37">
        <f>SUMIFS(СВЦЭМ!$D$34:$D$777,СВЦЭМ!$A$34:$A$777,$A108,СВЦЭМ!$B$34:$B$777,N$83)+'СЕТ СН'!$H$11+СВЦЭМ!$D$10+'СЕТ СН'!$H$5-'СЕТ СН'!$H$21</f>
        <v>4826.43719865</v>
      </c>
      <c r="O108" s="37">
        <f>SUMIFS(СВЦЭМ!$D$34:$D$777,СВЦЭМ!$A$34:$A$777,$A108,СВЦЭМ!$B$34:$B$777,O$83)+'СЕТ СН'!$H$11+СВЦЭМ!$D$10+'СЕТ СН'!$H$5-'СЕТ СН'!$H$21</f>
        <v>4835.67360078</v>
      </c>
      <c r="P108" s="37">
        <f>SUMIFS(СВЦЭМ!$D$34:$D$777,СВЦЭМ!$A$34:$A$777,$A108,СВЦЭМ!$B$34:$B$777,P$83)+'СЕТ СН'!$H$11+СВЦЭМ!$D$10+'СЕТ СН'!$H$5-'СЕТ СН'!$H$21</f>
        <v>4841.8603426400005</v>
      </c>
      <c r="Q108" s="37">
        <f>SUMIFS(СВЦЭМ!$D$34:$D$777,СВЦЭМ!$A$34:$A$777,$A108,СВЦЭМ!$B$34:$B$777,Q$83)+'СЕТ СН'!$H$11+СВЦЭМ!$D$10+'СЕТ СН'!$H$5-'СЕТ СН'!$H$21</f>
        <v>4843.1147054800003</v>
      </c>
      <c r="R108" s="37">
        <f>SUMIFS(СВЦЭМ!$D$34:$D$777,СВЦЭМ!$A$34:$A$777,$A108,СВЦЭМ!$B$34:$B$777,R$83)+'СЕТ СН'!$H$11+СВЦЭМ!$D$10+'СЕТ СН'!$H$5-'СЕТ СН'!$H$21</f>
        <v>4846.18538558</v>
      </c>
      <c r="S108" s="37">
        <f>SUMIFS(СВЦЭМ!$D$34:$D$777,СВЦЭМ!$A$34:$A$777,$A108,СВЦЭМ!$B$34:$B$777,S$83)+'СЕТ СН'!$H$11+СВЦЭМ!$D$10+'СЕТ СН'!$H$5-'СЕТ СН'!$H$21</f>
        <v>4819.7522361299998</v>
      </c>
      <c r="T108" s="37">
        <f>SUMIFS(СВЦЭМ!$D$34:$D$777,СВЦЭМ!$A$34:$A$777,$A108,СВЦЭМ!$B$34:$B$777,T$83)+'СЕТ СН'!$H$11+СВЦЭМ!$D$10+'СЕТ СН'!$H$5-'СЕТ СН'!$H$21</f>
        <v>4786.34404971</v>
      </c>
      <c r="U108" s="37">
        <f>SUMIFS(СВЦЭМ!$D$34:$D$777,СВЦЭМ!$A$34:$A$777,$A108,СВЦЭМ!$B$34:$B$777,U$83)+'СЕТ СН'!$H$11+СВЦЭМ!$D$10+'СЕТ СН'!$H$5-'СЕТ СН'!$H$21</f>
        <v>4788.6629227800004</v>
      </c>
      <c r="V108" s="37">
        <f>SUMIFS(СВЦЭМ!$D$34:$D$777,СВЦЭМ!$A$34:$A$777,$A108,СВЦЭМ!$B$34:$B$777,V$83)+'СЕТ СН'!$H$11+СВЦЭМ!$D$10+'СЕТ СН'!$H$5-'СЕТ СН'!$H$21</f>
        <v>4805.42917949</v>
      </c>
      <c r="W108" s="37">
        <f>SUMIFS(СВЦЭМ!$D$34:$D$777,СВЦЭМ!$A$34:$A$777,$A108,СВЦЭМ!$B$34:$B$777,W$83)+'СЕТ СН'!$H$11+СВЦЭМ!$D$10+'СЕТ СН'!$H$5-'СЕТ СН'!$H$21</f>
        <v>4863.7506175999997</v>
      </c>
      <c r="X108" s="37">
        <f>SUMIFS(СВЦЭМ!$D$34:$D$777,СВЦЭМ!$A$34:$A$777,$A108,СВЦЭМ!$B$34:$B$777,X$83)+'СЕТ СН'!$H$11+СВЦЭМ!$D$10+'СЕТ СН'!$H$5-'СЕТ СН'!$H$21</f>
        <v>4933.79716336</v>
      </c>
      <c r="Y108" s="37">
        <f>SUMIFS(СВЦЭМ!$D$34:$D$777,СВЦЭМ!$A$34:$A$777,$A108,СВЦЭМ!$B$34:$B$777,Y$83)+'СЕТ СН'!$H$11+СВЦЭМ!$D$10+'СЕТ СН'!$H$5-'СЕТ СН'!$H$21</f>
        <v>5002.0037591</v>
      </c>
    </row>
    <row r="109" spans="1:25" ht="15.75" x14ac:dyDescent="0.2">
      <c r="A109" s="36">
        <f t="shared" si="2"/>
        <v>43095</v>
      </c>
      <c r="B109" s="37">
        <f>SUMIFS(СВЦЭМ!$D$34:$D$777,СВЦЭМ!$A$34:$A$777,$A109,СВЦЭМ!$B$34:$B$777,B$83)+'СЕТ СН'!$H$11+СВЦЭМ!$D$10+'СЕТ СН'!$H$5-'СЕТ СН'!$H$21</f>
        <v>5060.5513013899999</v>
      </c>
      <c r="C109" s="37">
        <f>SUMIFS(СВЦЭМ!$D$34:$D$777,СВЦЭМ!$A$34:$A$777,$A109,СВЦЭМ!$B$34:$B$777,C$83)+'СЕТ СН'!$H$11+СВЦЭМ!$D$10+'СЕТ СН'!$H$5-'СЕТ СН'!$H$21</f>
        <v>5097.3782732600002</v>
      </c>
      <c r="D109" s="37">
        <f>SUMIFS(СВЦЭМ!$D$34:$D$777,СВЦЭМ!$A$34:$A$777,$A109,СВЦЭМ!$B$34:$B$777,D$83)+'СЕТ СН'!$H$11+СВЦЭМ!$D$10+'СЕТ СН'!$H$5-'СЕТ СН'!$H$21</f>
        <v>5133.0071804199997</v>
      </c>
      <c r="E109" s="37">
        <f>SUMIFS(СВЦЭМ!$D$34:$D$777,СВЦЭМ!$A$34:$A$777,$A109,СВЦЭМ!$B$34:$B$777,E$83)+'СЕТ СН'!$H$11+СВЦЭМ!$D$10+'СЕТ СН'!$H$5-'СЕТ СН'!$H$21</f>
        <v>5136.2635663999999</v>
      </c>
      <c r="F109" s="37">
        <f>SUMIFS(СВЦЭМ!$D$34:$D$777,СВЦЭМ!$A$34:$A$777,$A109,СВЦЭМ!$B$34:$B$777,F$83)+'СЕТ СН'!$H$11+СВЦЭМ!$D$10+'СЕТ СН'!$H$5-'СЕТ СН'!$H$21</f>
        <v>5140.1975869999997</v>
      </c>
      <c r="G109" s="37">
        <f>SUMIFS(СВЦЭМ!$D$34:$D$777,СВЦЭМ!$A$34:$A$777,$A109,СВЦЭМ!$B$34:$B$777,G$83)+'СЕТ СН'!$H$11+СВЦЭМ!$D$10+'СЕТ СН'!$H$5-'СЕТ СН'!$H$21</f>
        <v>5130.5536286400002</v>
      </c>
      <c r="H109" s="37">
        <f>SUMIFS(СВЦЭМ!$D$34:$D$777,СВЦЭМ!$A$34:$A$777,$A109,СВЦЭМ!$B$34:$B$777,H$83)+'СЕТ СН'!$H$11+СВЦЭМ!$D$10+'СЕТ СН'!$H$5-'СЕТ СН'!$H$21</f>
        <v>5082.0639006700003</v>
      </c>
      <c r="I109" s="37">
        <f>SUMIFS(СВЦЭМ!$D$34:$D$777,СВЦЭМ!$A$34:$A$777,$A109,СВЦЭМ!$B$34:$B$777,I$83)+'СЕТ СН'!$H$11+СВЦЭМ!$D$10+'СЕТ СН'!$H$5-'СЕТ СН'!$H$21</f>
        <v>5002.0497969299995</v>
      </c>
      <c r="J109" s="37">
        <f>SUMIFS(СВЦЭМ!$D$34:$D$777,СВЦЭМ!$A$34:$A$777,$A109,СВЦЭМ!$B$34:$B$777,J$83)+'СЕТ СН'!$H$11+СВЦЭМ!$D$10+'СЕТ СН'!$H$5-'СЕТ СН'!$H$21</f>
        <v>4956.27961822</v>
      </c>
      <c r="K109" s="37">
        <f>SUMIFS(СВЦЭМ!$D$34:$D$777,СВЦЭМ!$A$34:$A$777,$A109,СВЦЭМ!$B$34:$B$777,K$83)+'СЕТ СН'!$H$11+СВЦЭМ!$D$10+'СЕТ СН'!$H$5-'СЕТ СН'!$H$21</f>
        <v>4882.6341109499999</v>
      </c>
      <c r="L109" s="37">
        <f>SUMIFS(СВЦЭМ!$D$34:$D$777,СВЦЭМ!$A$34:$A$777,$A109,СВЦЭМ!$B$34:$B$777,L$83)+'СЕТ СН'!$H$11+СВЦЭМ!$D$10+'СЕТ СН'!$H$5-'СЕТ СН'!$H$21</f>
        <v>4821.7019040899995</v>
      </c>
      <c r="M109" s="37">
        <f>SUMIFS(СВЦЭМ!$D$34:$D$777,СВЦЭМ!$A$34:$A$777,$A109,СВЦЭМ!$B$34:$B$777,M$83)+'СЕТ СН'!$H$11+СВЦЭМ!$D$10+'СЕТ СН'!$H$5-'СЕТ СН'!$H$21</f>
        <v>4815.4428630000002</v>
      </c>
      <c r="N109" s="37">
        <f>SUMIFS(СВЦЭМ!$D$34:$D$777,СВЦЭМ!$A$34:$A$777,$A109,СВЦЭМ!$B$34:$B$777,N$83)+'СЕТ СН'!$H$11+СВЦЭМ!$D$10+'СЕТ СН'!$H$5-'СЕТ СН'!$H$21</f>
        <v>4831.0383397000005</v>
      </c>
      <c r="O109" s="37">
        <f>SUMIFS(СВЦЭМ!$D$34:$D$777,СВЦЭМ!$A$34:$A$777,$A109,СВЦЭМ!$B$34:$B$777,O$83)+'СЕТ СН'!$H$11+СВЦЭМ!$D$10+'СЕТ СН'!$H$5-'СЕТ СН'!$H$21</f>
        <v>4839.5564237500002</v>
      </c>
      <c r="P109" s="37">
        <f>SUMIFS(СВЦЭМ!$D$34:$D$777,СВЦЭМ!$A$34:$A$777,$A109,СВЦЭМ!$B$34:$B$777,P$83)+'СЕТ СН'!$H$11+СВЦЭМ!$D$10+'СЕТ СН'!$H$5-'СЕТ СН'!$H$21</f>
        <v>4857.6151264599994</v>
      </c>
      <c r="Q109" s="37">
        <f>SUMIFS(СВЦЭМ!$D$34:$D$777,СВЦЭМ!$A$34:$A$777,$A109,СВЦЭМ!$B$34:$B$777,Q$83)+'СЕТ СН'!$H$11+СВЦЭМ!$D$10+'СЕТ СН'!$H$5-'СЕТ СН'!$H$21</f>
        <v>4859.6887849100003</v>
      </c>
      <c r="R109" s="37">
        <f>SUMIFS(СВЦЭМ!$D$34:$D$777,СВЦЭМ!$A$34:$A$777,$A109,СВЦЭМ!$B$34:$B$777,R$83)+'СЕТ СН'!$H$11+СВЦЭМ!$D$10+'СЕТ СН'!$H$5-'СЕТ СН'!$H$21</f>
        <v>4859.8965372799994</v>
      </c>
      <c r="S109" s="37">
        <f>SUMIFS(СВЦЭМ!$D$34:$D$777,СВЦЭМ!$A$34:$A$777,$A109,СВЦЭМ!$B$34:$B$777,S$83)+'СЕТ СН'!$H$11+СВЦЭМ!$D$10+'СЕТ СН'!$H$5-'СЕТ СН'!$H$21</f>
        <v>4828.9027259899995</v>
      </c>
      <c r="T109" s="37">
        <f>SUMIFS(СВЦЭМ!$D$34:$D$777,СВЦЭМ!$A$34:$A$777,$A109,СВЦЭМ!$B$34:$B$777,T$83)+'СЕТ СН'!$H$11+СВЦЭМ!$D$10+'СЕТ СН'!$H$5-'СЕТ СН'!$H$21</f>
        <v>4791.5304821499994</v>
      </c>
      <c r="U109" s="37">
        <f>SUMIFS(СВЦЭМ!$D$34:$D$777,СВЦЭМ!$A$34:$A$777,$A109,СВЦЭМ!$B$34:$B$777,U$83)+'СЕТ СН'!$H$11+СВЦЭМ!$D$10+'СЕТ СН'!$H$5-'СЕТ СН'!$H$21</f>
        <v>4795.7639639600002</v>
      </c>
      <c r="V109" s="37">
        <f>SUMIFS(СВЦЭМ!$D$34:$D$777,СВЦЭМ!$A$34:$A$777,$A109,СВЦЭМ!$B$34:$B$777,V$83)+'СЕТ СН'!$H$11+СВЦЭМ!$D$10+'СЕТ СН'!$H$5-'СЕТ СН'!$H$21</f>
        <v>4812.1786458900006</v>
      </c>
      <c r="W109" s="37">
        <f>SUMIFS(СВЦЭМ!$D$34:$D$777,СВЦЭМ!$A$34:$A$777,$A109,СВЦЭМ!$B$34:$B$777,W$83)+'СЕТ СН'!$H$11+СВЦЭМ!$D$10+'СЕТ СН'!$H$5-'СЕТ СН'!$H$21</f>
        <v>4866.8055189999995</v>
      </c>
      <c r="X109" s="37">
        <f>SUMIFS(СВЦЭМ!$D$34:$D$777,СВЦЭМ!$A$34:$A$777,$A109,СВЦЭМ!$B$34:$B$777,X$83)+'СЕТ СН'!$H$11+СВЦЭМ!$D$10+'СЕТ СН'!$H$5-'СЕТ СН'!$H$21</f>
        <v>4943.4719963799998</v>
      </c>
      <c r="Y109" s="37">
        <f>SUMIFS(СВЦЭМ!$D$34:$D$777,СВЦЭМ!$A$34:$A$777,$A109,СВЦЭМ!$B$34:$B$777,Y$83)+'СЕТ СН'!$H$11+СВЦЭМ!$D$10+'СЕТ СН'!$H$5-'СЕТ СН'!$H$21</f>
        <v>5009.4218305499999</v>
      </c>
    </row>
    <row r="110" spans="1:25" ht="15.75" x14ac:dyDescent="0.2">
      <c r="A110" s="36">
        <f t="shared" si="2"/>
        <v>43096</v>
      </c>
      <c r="B110" s="37">
        <f>SUMIFS(СВЦЭМ!$D$34:$D$777,СВЦЭМ!$A$34:$A$777,$A110,СВЦЭМ!$B$34:$B$777,B$83)+'СЕТ СН'!$H$11+СВЦЭМ!$D$10+'СЕТ СН'!$H$5-'СЕТ СН'!$H$21</f>
        <v>5059.6163173699997</v>
      </c>
      <c r="C110" s="37">
        <f>SUMIFS(СВЦЭМ!$D$34:$D$777,СВЦЭМ!$A$34:$A$777,$A110,СВЦЭМ!$B$34:$B$777,C$83)+'СЕТ СН'!$H$11+СВЦЭМ!$D$10+'СЕТ СН'!$H$5-'СЕТ СН'!$H$21</f>
        <v>5099.5637049300003</v>
      </c>
      <c r="D110" s="37">
        <f>SUMIFS(СВЦЭМ!$D$34:$D$777,СВЦЭМ!$A$34:$A$777,$A110,СВЦЭМ!$B$34:$B$777,D$83)+'СЕТ СН'!$H$11+СВЦЭМ!$D$10+'СЕТ СН'!$H$5-'СЕТ СН'!$H$21</f>
        <v>5139.1641883100001</v>
      </c>
      <c r="E110" s="37">
        <f>SUMIFS(СВЦЭМ!$D$34:$D$777,СВЦЭМ!$A$34:$A$777,$A110,СВЦЭМ!$B$34:$B$777,E$83)+'СЕТ СН'!$H$11+СВЦЭМ!$D$10+'СЕТ СН'!$H$5-'СЕТ СН'!$H$21</f>
        <v>5151.1512224300004</v>
      </c>
      <c r="F110" s="37">
        <f>SUMIFS(СВЦЭМ!$D$34:$D$777,СВЦЭМ!$A$34:$A$777,$A110,СВЦЭМ!$B$34:$B$777,F$83)+'СЕТ СН'!$H$11+СВЦЭМ!$D$10+'СЕТ СН'!$H$5-'СЕТ СН'!$H$21</f>
        <v>5151.7048459899997</v>
      </c>
      <c r="G110" s="37">
        <f>SUMIFS(СВЦЭМ!$D$34:$D$777,СВЦЭМ!$A$34:$A$777,$A110,СВЦЭМ!$B$34:$B$777,G$83)+'СЕТ СН'!$H$11+СВЦЭМ!$D$10+'СЕТ СН'!$H$5-'СЕТ СН'!$H$21</f>
        <v>5132.9341128300002</v>
      </c>
      <c r="H110" s="37">
        <f>SUMIFS(СВЦЭМ!$D$34:$D$777,СВЦЭМ!$A$34:$A$777,$A110,СВЦЭМ!$B$34:$B$777,H$83)+'СЕТ СН'!$H$11+СВЦЭМ!$D$10+'СЕТ СН'!$H$5-'СЕТ СН'!$H$21</f>
        <v>5074.5500716300003</v>
      </c>
      <c r="I110" s="37">
        <f>SUMIFS(СВЦЭМ!$D$34:$D$777,СВЦЭМ!$A$34:$A$777,$A110,СВЦЭМ!$B$34:$B$777,I$83)+'СЕТ СН'!$H$11+СВЦЭМ!$D$10+'СЕТ СН'!$H$5-'СЕТ СН'!$H$21</f>
        <v>4999.2615432100001</v>
      </c>
      <c r="J110" s="37">
        <f>SUMIFS(СВЦЭМ!$D$34:$D$777,СВЦЭМ!$A$34:$A$777,$A110,СВЦЭМ!$B$34:$B$777,J$83)+'СЕТ СН'!$H$11+СВЦЭМ!$D$10+'СЕТ СН'!$H$5-'СЕТ СН'!$H$21</f>
        <v>4946.9635775899997</v>
      </c>
      <c r="K110" s="37">
        <f>SUMIFS(СВЦЭМ!$D$34:$D$777,СВЦЭМ!$A$34:$A$777,$A110,СВЦЭМ!$B$34:$B$777,K$83)+'СЕТ СН'!$H$11+СВЦЭМ!$D$10+'СЕТ СН'!$H$5-'СЕТ СН'!$H$21</f>
        <v>4873.6840935</v>
      </c>
      <c r="L110" s="37">
        <f>SUMIFS(СВЦЭМ!$D$34:$D$777,СВЦЭМ!$A$34:$A$777,$A110,СВЦЭМ!$B$34:$B$777,L$83)+'СЕТ СН'!$H$11+СВЦЭМ!$D$10+'СЕТ СН'!$H$5-'СЕТ СН'!$H$21</f>
        <v>4818.6347042799998</v>
      </c>
      <c r="M110" s="37">
        <f>SUMIFS(СВЦЭМ!$D$34:$D$777,СВЦЭМ!$A$34:$A$777,$A110,СВЦЭМ!$B$34:$B$777,M$83)+'СЕТ СН'!$H$11+СВЦЭМ!$D$10+'СЕТ СН'!$H$5-'СЕТ СН'!$H$21</f>
        <v>4808.18051345</v>
      </c>
      <c r="N110" s="37">
        <f>SUMIFS(СВЦЭМ!$D$34:$D$777,СВЦЭМ!$A$34:$A$777,$A110,СВЦЭМ!$B$34:$B$777,N$83)+'СЕТ СН'!$H$11+СВЦЭМ!$D$10+'СЕТ СН'!$H$5-'СЕТ СН'!$H$21</f>
        <v>4812.5015131599994</v>
      </c>
      <c r="O110" s="37">
        <f>SUMIFS(СВЦЭМ!$D$34:$D$777,СВЦЭМ!$A$34:$A$777,$A110,СВЦЭМ!$B$34:$B$777,O$83)+'СЕТ СН'!$H$11+СВЦЭМ!$D$10+'СЕТ СН'!$H$5-'СЕТ СН'!$H$21</f>
        <v>4823.7262421899995</v>
      </c>
      <c r="P110" s="37">
        <f>SUMIFS(СВЦЭМ!$D$34:$D$777,СВЦЭМ!$A$34:$A$777,$A110,СВЦЭМ!$B$34:$B$777,P$83)+'СЕТ СН'!$H$11+СВЦЭМ!$D$10+'СЕТ СН'!$H$5-'СЕТ СН'!$H$21</f>
        <v>4841.3746881500001</v>
      </c>
      <c r="Q110" s="37">
        <f>SUMIFS(СВЦЭМ!$D$34:$D$777,СВЦЭМ!$A$34:$A$777,$A110,СВЦЭМ!$B$34:$B$777,Q$83)+'СЕТ СН'!$H$11+СВЦЭМ!$D$10+'СЕТ СН'!$H$5-'СЕТ СН'!$H$21</f>
        <v>4849.1407651</v>
      </c>
      <c r="R110" s="37">
        <f>SUMIFS(СВЦЭМ!$D$34:$D$777,СВЦЭМ!$A$34:$A$777,$A110,СВЦЭМ!$B$34:$B$777,R$83)+'СЕТ СН'!$H$11+СВЦЭМ!$D$10+'СЕТ СН'!$H$5-'СЕТ СН'!$H$21</f>
        <v>4846.7746640900004</v>
      </c>
      <c r="S110" s="37">
        <f>SUMIFS(СВЦЭМ!$D$34:$D$777,СВЦЭМ!$A$34:$A$777,$A110,СВЦЭМ!$B$34:$B$777,S$83)+'СЕТ СН'!$H$11+СВЦЭМ!$D$10+'СЕТ СН'!$H$5-'СЕТ СН'!$H$21</f>
        <v>4811.2301436300004</v>
      </c>
      <c r="T110" s="37">
        <f>SUMIFS(СВЦЭМ!$D$34:$D$777,СВЦЭМ!$A$34:$A$777,$A110,СВЦЭМ!$B$34:$B$777,T$83)+'СЕТ СН'!$H$11+СВЦЭМ!$D$10+'СЕТ СН'!$H$5-'СЕТ СН'!$H$21</f>
        <v>4785.5170255100002</v>
      </c>
      <c r="U110" s="37">
        <f>SUMIFS(СВЦЭМ!$D$34:$D$777,СВЦЭМ!$A$34:$A$777,$A110,СВЦЭМ!$B$34:$B$777,U$83)+'СЕТ СН'!$H$11+СВЦЭМ!$D$10+'СЕТ СН'!$H$5-'СЕТ СН'!$H$21</f>
        <v>4789.0274442</v>
      </c>
      <c r="V110" s="37">
        <f>SUMIFS(СВЦЭМ!$D$34:$D$777,СВЦЭМ!$A$34:$A$777,$A110,СВЦЭМ!$B$34:$B$777,V$83)+'СЕТ СН'!$H$11+СВЦЭМ!$D$10+'СЕТ СН'!$H$5-'СЕТ СН'!$H$21</f>
        <v>4799.2519455800002</v>
      </c>
      <c r="W110" s="37">
        <f>SUMIFS(СВЦЭМ!$D$34:$D$777,СВЦЭМ!$A$34:$A$777,$A110,СВЦЭМ!$B$34:$B$777,W$83)+'СЕТ СН'!$H$11+СВЦЭМ!$D$10+'СЕТ СН'!$H$5-'СЕТ СН'!$H$21</f>
        <v>4852.6523154400002</v>
      </c>
      <c r="X110" s="37">
        <f>SUMIFS(СВЦЭМ!$D$34:$D$777,СВЦЭМ!$A$34:$A$777,$A110,СВЦЭМ!$B$34:$B$777,X$83)+'СЕТ СН'!$H$11+СВЦЭМ!$D$10+'СЕТ СН'!$H$5-'СЕТ СН'!$H$21</f>
        <v>4918.1761571099996</v>
      </c>
      <c r="Y110" s="37">
        <f>SUMIFS(СВЦЭМ!$D$34:$D$777,СВЦЭМ!$A$34:$A$777,$A110,СВЦЭМ!$B$34:$B$777,Y$83)+'СЕТ СН'!$H$11+СВЦЭМ!$D$10+'СЕТ СН'!$H$5-'СЕТ СН'!$H$21</f>
        <v>4991.4072996800005</v>
      </c>
    </row>
    <row r="111" spans="1:25" ht="15.75" x14ac:dyDescent="0.2">
      <c r="A111" s="36">
        <f t="shared" si="2"/>
        <v>43097</v>
      </c>
      <c r="B111" s="37">
        <f>SUMIFS(СВЦЭМ!$D$34:$D$777,СВЦЭМ!$A$34:$A$777,$A111,СВЦЭМ!$B$34:$B$777,B$83)+'СЕТ СН'!$H$11+СВЦЭМ!$D$10+'СЕТ СН'!$H$5-'СЕТ СН'!$H$21</f>
        <v>5046.9252624000001</v>
      </c>
      <c r="C111" s="37">
        <f>SUMIFS(СВЦЭМ!$D$34:$D$777,СВЦЭМ!$A$34:$A$777,$A111,СВЦЭМ!$B$34:$B$777,C$83)+'СЕТ СН'!$H$11+СВЦЭМ!$D$10+'СЕТ СН'!$H$5-'СЕТ СН'!$H$21</f>
        <v>5053.7667065599999</v>
      </c>
      <c r="D111" s="37">
        <f>SUMIFS(СВЦЭМ!$D$34:$D$777,СВЦЭМ!$A$34:$A$777,$A111,СВЦЭМ!$B$34:$B$777,D$83)+'СЕТ СН'!$H$11+СВЦЭМ!$D$10+'СЕТ СН'!$H$5-'СЕТ СН'!$H$21</f>
        <v>5059.80732412</v>
      </c>
      <c r="E111" s="37">
        <f>SUMIFS(СВЦЭМ!$D$34:$D$777,СВЦЭМ!$A$34:$A$777,$A111,СВЦЭМ!$B$34:$B$777,E$83)+'СЕТ СН'!$H$11+СВЦЭМ!$D$10+'СЕТ СН'!$H$5-'СЕТ СН'!$H$21</f>
        <v>5056.58637886</v>
      </c>
      <c r="F111" s="37">
        <f>SUMIFS(СВЦЭМ!$D$34:$D$777,СВЦЭМ!$A$34:$A$777,$A111,СВЦЭМ!$B$34:$B$777,F$83)+'СЕТ СН'!$H$11+СВЦЭМ!$D$10+'СЕТ СН'!$H$5-'СЕТ СН'!$H$21</f>
        <v>5055.6264837899998</v>
      </c>
      <c r="G111" s="37">
        <f>SUMIFS(СВЦЭМ!$D$34:$D$777,СВЦЭМ!$A$34:$A$777,$A111,СВЦЭМ!$B$34:$B$777,G$83)+'СЕТ СН'!$H$11+СВЦЭМ!$D$10+'СЕТ СН'!$H$5-'СЕТ СН'!$H$21</f>
        <v>5061.8399082100004</v>
      </c>
      <c r="H111" s="37">
        <f>SUMIFS(СВЦЭМ!$D$34:$D$777,СВЦЭМ!$A$34:$A$777,$A111,СВЦЭМ!$B$34:$B$777,H$83)+'СЕТ СН'!$H$11+СВЦЭМ!$D$10+'СЕТ СН'!$H$5-'СЕТ СН'!$H$21</f>
        <v>5052.2639747699995</v>
      </c>
      <c r="I111" s="37">
        <f>SUMIFS(СВЦЭМ!$D$34:$D$777,СВЦЭМ!$A$34:$A$777,$A111,СВЦЭМ!$B$34:$B$777,I$83)+'СЕТ СН'!$H$11+СВЦЭМ!$D$10+'СЕТ СН'!$H$5-'СЕТ СН'!$H$21</f>
        <v>4974.7456089799998</v>
      </c>
      <c r="J111" s="37">
        <f>SUMIFS(СВЦЭМ!$D$34:$D$777,СВЦЭМ!$A$34:$A$777,$A111,СВЦЭМ!$B$34:$B$777,J$83)+'СЕТ СН'!$H$11+СВЦЭМ!$D$10+'СЕТ СН'!$H$5-'СЕТ СН'!$H$21</f>
        <v>4918.7165854599998</v>
      </c>
      <c r="K111" s="37">
        <f>SUMIFS(СВЦЭМ!$D$34:$D$777,СВЦЭМ!$A$34:$A$777,$A111,СВЦЭМ!$B$34:$B$777,K$83)+'СЕТ СН'!$H$11+СВЦЭМ!$D$10+'СЕТ СН'!$H$5-'СЕТ СН'!$H$21</f>
        <v>4860.0884771000001</v>
      </c>
      <c r="L111" s="37">
        <f>SUMIFS(СВЦЭМ!$D$34:$D$777,СВЦЭМ!$A$34:$A$777,$A111,СВЦЭМ!$B$34:$B$777,L$83)+'СЕТ СН'!$H$11+СВЦЭМ!$D$10+'СЕТ СН'!$H$5-'СЕТ СН'!$H$21</f>
        <v>4850.3537926199997</v>
      </c>
      <c r="M111" s="37">
        <f>SUMIFS(СВЦЭМ!$D$34:$D$777,СВЦЭМ!$A$34:$A$777,$A111,СВЦЭМ!$B$34:$B$777,M$83)+'СЕТ СН'!$H$11+СВЦЭМ!$D$10+'СЕТ СН'!$H$5-'СЕТ СН'!$H$21</f>
        <v>4863.3466555300001</v>
      </c>
      <c r="N111" s="37">
        <f>SUMIFS(СВЦЭМ!$D$34:$D$777,СВЦЭМ!$A$34:$A$777,$A111,СВЦЭМ!$B$34:$B$777,N$83)+'СЕТ СН'!$H$11+СВЦЭМ!$D$10+'СЕТ СН'!$H$5-'СЕТ СН'!$H$21</f>
        <v>4880.7200063</v>
      </c>
      <c r="O111" s="37">
        <f>SUMIFS(СВЦЭМ!$D$34:$D$777,СВЦЭМ!$A$34:$A$777,$A111,СВЦЭМ!$B$34:$B$777,O$83)+'СЕТ СН'!$H$11+СВЦЭМ!$D$10+'СЕТ СН'!$H$5-'СЕТ СН'!$H$21</f>
        <v>4892.1726541500002</v>
      </c>
      <c r="P111" s="37">
        <f>SUMIFS(СВЦЭМ!$D$34:$D$777,СВЦЭМ!$A$34:$A$777,$A111,СВЦЭМ!$B$34:$B$777,P$83)+'СЕТ СН'!$H$11+СВЦЭМ!$D$10+'СЕТ СН'!$H$5-'СЕТ СН'!$H$21</f>
        <v>4897.3511576399997</v>
      </c>
      <c r="Q111" s="37">
        <f>SUMIFS(СВЦЭМ!$D$34:$D$777,СВЦЭМ!$A$34:$A$777,$A111,СВЦЭМ!$B$34:$B$777,Q$83)+'СЕТ СН'!$H$11+СВЦЭМ!$D$10+'СЕТ СН'!$H$5-'СЕТ СН'!$H$21</f>
        <v>4906.9771472800003</v>
      </c>
      <c r="R111" s="37">
        <f>SUMIFS(СВЦЭМ!$D$34:$D$777,СВЦЭМ!$A$34:$A$777,$A111,СВЦЭМ!$B$34:$B$777,R$83)+'СЕТ СН'!$H$11+СВЦЭМ!$D$10+'СЕТ СН'!$H$5-'СЕТ СН'!$H$21</f>
        <v>4916.8764443199998</v>
      </c>
      <c r="S111" s="37">
        <f>SUMIFS(СВЦЭМ!$D$34:$D$777,СВЦЭМ!$A$34:$A$777,$A111,СВЦЭМ!$B$34:$B$777,S$83)+'СЕТ СН'!$H$11+СВЦЭМ!$D$10+'СЕТ СН'!$H$5-'СЕТ СН'!$H$21</f>
        <v>4906.6384002300001</v>
      </c>
      <c r="T111" s="37">
        <f>SUMIFS(СВЦЭМ!$D$34:$D$777,СВЦЭМ!$A$34:$A$777,$A111,СВЦЭМ!$B$34:$B$777,T$83)+'СЕТ СН'!$H$11+СВЦЭМ!$D$10+'СЕТ СН'!$H$5-'СЕТ СН'!$H$21</f>
        <v>4903.0487290199999</v>
      </c>
      <c r="U111" s="37">
        <f>SUMIFS(СВЦЭМ!$D$34:$D$777,СВЦЭМ!$A$34:$A$777,$A111,СВЦЭМ!$B$34:$B$777,U$83)+'СЕТ СН'!$H$11+СВЦЭМ!$D$10+'СЕТ СН'!$H$5-'СЕТ СН'!$H$21</f>
        <v>4902.3117138699999</v>
      </c>
      <c r="V111" s="37">
        <f>SUMIFS(СВЦЭМ!$D$34:$D$777,СВЦЭМ!$A$34:$A$777,$A111,СВЦЭМ!$B$34:$B$777,V$83)+'СЕТ СН'!$H$11+СВЦЭМ!$D$10+'СЕТ СН'!$H$5-'СЕТ СН'!$H$21</f>
        <v>4886.9876692600001</v>
      </c>
      <c r="W111" s="37">
        <f>SUMIFS(СВЦЭМ!$D$34:$D$777,СВЦЭМ!$A$34:$A$777,$A111,СВЦЭМ!$B$34:$B$777,W$83)+'СЕТ СН'!$H$11+СВЦЭМ!$D$10+'СЕТ СН'!$H$5-'СЕТ СН'!$H$21</f>
        <v>4889.63658356</v>
      </c>
      <c r="X111" s="37">
        <f>SUMIFS(СВЦЭМ!$D$34:$D$777,СВЦЭМ!$A$34:$A$777,$A111,СВЦЭМ!$B$34:$B$777,X$83)+'СЕТ СН'!$H$11+СВЦЭМ!$D$10+'СЕТ СН'!$H$5-'СЕТ СН'!$H$21</f>
        <v>4853.3448699800001</v>
      </c>
      <c r="Y111" s="37">
        <f>SUMIFS(СВЦЭМ!$D$34:$D$777,СВЦЭМ!$A$34:$A$777,$A111,СВЦЭМ!$B$34:$B$777,Y$83)+'СЕТ СН'!$H$11+СВЦЭМ!$D$10+'СЕТ СН'!$H$5-'СЕТ СН'!$H$21</f>
        <v>4908.7159876300002</v>
      </c>
    </row>
    <row r="112" spans="1:25" ht="15.75" x14ac:dyDescent="0.2">
      <c r="A112" s="36">
        <f t="shared" si="2"/>
        <v>43098</v>
      </c>
      <c r="B112" s="37">
        <f>SUMIFS(СВЦЭМ!$D$34:$D$777,СВЦЭМ!$A$34:$A$777,$A112,СВЦЭМ!$B$34:$B$777,B$83)+'СЕТ СН'!$H$11+СВЦЭМ!$D$10+'СЕТ СН'!$H$5-'СЕТ СН'!$H$21</f>
        <v>4993.6669995000002</v>
      </c>
      <c r="C112" s="37">
        <f>SUMIFS(СВЦЭМ!$D$34:$D$777,СВЦЭМ!$A$34:$A$777,$A112,СВЦЭМ!$B$34:$B$777,C$83)+'СЕТ СН'!$H$11+СВЦЭМ!$D$10+'СЕТ СН'!$H$5-'СЕТ СН'!$H$21</f>
        <v>5035.7030713499998</v>
      </c>
      <c r="D112" s="37">
        <f>SUMIFS(СВЦЭМ!$D$34:$D$777,СВЦЭМ!$A$34:$A$777,$A112,СВЦЭМ!$B$34:$B$777,D$83)+'СЕТ СН'!$H$11+СВЦЭМ!$D$10+'СЕТ СН'!$H$5-'СЕТ СН'!$H$21</f>
        <v>5057.5321880299998</v>
      </c>
      <c r="E112" s="37">
        <f>SUMIFS(СВЦЭМ!$D$34:$D$777,СВЦЭМ!$A$34:$A$777,$A112,СВЦЭМ!$B$34:$B$777,E$83)+'СЕТ СН'!$H$11+СВЦЭМ!$D$10+'СЕТ СН'!$H$5-'СЕТ СН'!$H$21</f>
        <v>5055.0881646899998</v>
      </c>
      <c r="F112" s="37">
        <f>SUMIFS(СВЦЭМ!$D$34:$D$777,СВЦЭМ!$A$34:$A$777,$A112,СВЦЭМ!$B$34:$B$777,F$83)+'СЕТ СН'!$H$11+СВЦЭМ!$D$10+'СЕТ СН'!$H$5-'СЕТ СН'!$H$21</f>
        <v>5054.0822883999999</v>
      </c>
      <c r="G112" s="37">
        <f>SUMIFS(СВЦЭМ!$D$34:$D$777,СВЦЭМ!$A$34:$A$777,$A112,СВЦЭМ!$B$34:$B$777,G$83)+'СЕТ СН'!$H$11+СВЦЭМ!$D$10+'СЕТ СН'!$H$5-'СЕТ СН'!$H$21</f>
        <v>5057.9899346000002</v>
      </c>
      <c r="H112" s="37">
        <f>SUMIFS(СВЦЭМ!$D$34:$D$777,СВЦЭМ!$A$34:$A$777,$A112,СВЦЭМ!$B$34:$B$777,H$83)+'СЕТ СН'!$H$11+СВЦЭМ!$D$10+'СЕТ СН'!$H$5-'СЕТ СН'!$H$21</f>
        <v>5021.6523595500003</v>
      </c>
      <c r="I112" s="37">
        <f>SUMIFS(СВЦЭМ!$D$34:$D$777,СВЦЭМ!$A$34:$A$777,$A112,СВЦЭМ!$B$34:$B$777,I$83)+'СЕТ СН'!$H$11+СВЦЭМ!$D$10+'СЕТ СН'!$H$5-'СЕТ СН'!$H$21</f>
        <v>4953.05886044</v>
      </c>
      <c r="J112" s="37">
        <f>SUMIFS(СВЦЭМ!$D$34:$D$777,СВЦЭМ!$A$34:$A$777,$A112,СВЦЭМ!$B$34:$B$777,J$83)+'СЕТ СН'!$H$11+СВЦЭМ!$D$10+'СЕТ СН'!$H$5-'СЕТ СН'!$H$21</f>
        <v>4897.7336703700003</v>
      </c>
      <c r="K112" s="37">
        <f>SUMIFS(СВЦЭМ!$D$34:$D$777,СВЦЭМ!$A$34:$A$777,$A112,СВЦЭМ!$B$34:$B$777,K$83)+'СЕТ СН'!$H$11+СВЦЭМ!$D$10+'СЕТ СН'!$H$5-'СЕТ СН'!$H$21</f>
        <v>4848.6517751600004</v>
      </c>
      <c r="L112" s="37">
        <f>SUMIFS(СВЦЭМ!$D$34:$D$777,СВЦЭМ!$A$34:$A$777,$A112,СВЦЭМ!$B$34:$B$777,L$83)+'СЕТ СН'!$H$11+СВЦЭМ!$D$10+'СЕТ СН'!$H$5-'СЕТ СН'!$H$21</f>
        <v>4847.3201166600002</v>
      </c>
      <c r="M112" s="37">
        <f>SUMIFS(СВЦЭМ!$D$34:$D$777,СВЦЭМ!$A$34:$A$777,$A112,СВЦЭМ!$B$34:$B$777,M$83)+'СЕТ СН'!$H$11+СВЦЭМ!$D$10+'СЕТ СН'!$H$5-'СЕТ СН'!$H$21</f>
        <v>4860.6966626899994</v>
      </c>
      <c r="N112" s="37">
        <f>SUMIFS(СВЦЭМ!$D$34:$D$777,СВЦЭМ!$A$34:$A$777,$A112,СВЦЭМ!$B$34:$B$777,N$83)+'СЕТ СН'!$H$11+СВЦЭМ!$D$10+'СЕТ СН'!$H$5-'СЕТ СН'!$H$21</f>
        <v>4878.3218945499993</v>
      </c>
      <c r="O112" s="37">
        <f>SUMIFS(СВЦЭМ!$D$34:$D$777,СВЦЭМ!$A$34:$A$777,$A112,СВЦЭМ!$B$34:$B$777,O$83)+'СЕТ СН'!$H$11+СВЦЭМ!$D$10+'СЕТ СН'!$H$5-'СЕТ СН'!$H$21</f>
        <v>4877.3701467999999</v>
      </c>
      <c r="P112" s="37">
        <f>SUMIFS(СВЦЭМ!$D$34:$D$777,СВЦЭМ!$A$34:$A$777,$A112,СВЦЭМ!$B$34:$B$777,P$83)+'СЕТ СН'!$H$11+СВЦЭМ!$D$10+'СЕТ СН'!$H$5-'СЕТ СН'!$H$21</f>
        <v>4877.2790122200004</v>
      </c>
      <c r="Q112" s="37">
        <f>SUMIFS(СВЦЭМ!$D$34:$D$777,СВЦЭМ!$A$34:$A$777,$A112,СВЦЭМ!$B$34:$B$777,Q$83)+'СЕТ СН'!$H$11+СВЦЭМ!$D$10+'СЕТ СН'!$H$5-'СЕТ СН'!$H$21</f>
        <v>4884.4185187799994</v>
      </c>
      <c r="R112" s="37">
        <f>SUMIFS(СВЦЭМ!$D$34:$D$777,СВЦЭМ!$A$34:$A$777,$A112,СВЦЭМ!$B$34:$B$777,R$83)+'СЕТ СН'!$H$11+СВЦЭМ!$D$10+'СЕТ СН'!$H$5-'СЕТ СН'!$H$21</f>
        <v>4891.5185022300002</v>
      </c>
      <c r="S112" s="37">
        <f>SUMIFS(СВЦЭМ!$D$34:$D$777,СВЦЭМ!$A$34:$A$777,$A112,СВЦЭМ!$B$34:$B$777,S$83)+'СЕТ СН'!$H$11+СВЦЭМ!$D$10+'СЕТ СН'!$H$5-'СЕТ СН'!$H$21</f>
        <v>4874.1377635299996</v>
      </c>
      <c r="T112" s="37">
        <f>SUMIFS(СВЦЭМ!$D$34:$D$777,СВЦЭМ!$A$34:$A$777,$A112,СВЦЭМ!$B$34:$B$777,T$83)+'СЕТ СН'!$H$11+СВЦЭМ!$D$10+'СЕТ СН'!$H$5-'СЕТ СН'!$H$21</f>
        <v>4864.6613397199999</v>
      </c>
      <c r="U112" s="37">
        <f>SUMIFS(СВЦЭМ!$D$34:$D$777,СВЦЭМ!$A$34:$A$777,$A112,СВЦЭМ!$B$34:$B$777,U$83)+'СЕТ СН'!$H$11+СВЦЭМ!$D$10+'СЕТ СН'!$H$5-'СЕТ СН'!$H$21</f>
        <v>4869.5785010300006</v>
      </c>
      <c r="V112" s="37">
        <f>SUMIFS(СВЦЭМ!$D$34:$D$777,СВЦЭМ!$A$34:$A$777,$A112,СВЦЭМ!$B$34:$B$777,V$83)+'СЕТ СН'!$H$11+СВЦЭМ!$D$10+'СЕТ СН'!$H$5-'СЕТ СН'!$H$21</f>
        <v>4851.1203572899994</v>
      </c>
      <c r="W112" s="37">
        <f>SUMIFS(СВЦЭМ!$D$34:$D$777,СВЦЭМ!$A$34:$A$777,$A112,СВЦЭМ!$B$34:$B$777,W$83)+'СЕТ СН'!$H$11+СВЦЭМ!$D$10+'СЕТ СН'!$H$5-'СЕТ СН'!$H$21</f>
        <v>4869.4303765699997</v>
      </c>
      <c r="X112" s="37">
        <f>SUMIFS(СВЦЭМ!$D$34:$D$777,СВЦЭМ!$A$34:$A$777,$A112,СВЦЭМ!$B$34:$B$777,X$83)+'СЕТ СН'!$H$11+СВЦЭМ!$D$10+'СЕТ СН'!$H$5-'СЕТ СН'!$H$21</f>
        <v>4896.3597470499999</v>
      </c>
      <c r="Y112" s="37">
        <f>SUMIFS(СВЦЭМ!$D$34:$D$777,СВЦЭМ!$A$34:$A$777,$A112,СВЦЭМ!$B$34:$B$777,Y$83)+'СЕТ СН'!$H$11+СВЦЭМ!$D$10+'СЕТ СН'!$H$5-'СЕТ СН'!$H$21</f>
        <v>4951.2973505400005</v>
      </c>
    </row>
    <row r="113" spans="1:27" ht="15.75" x14ac:dyDescent="0.2">
      <c r="A113" s="36">
        <f t="shared" si="2"/>
        <v>43099</v>
      </c>
      <c r="B113" s="37">
        <f>SUMIFS(СВЦЭМ!$D$34:$D$777,СВЦЭМ!$A$34:$A$777,$A113,СВЦЭМ!$B$34:$B$777,B$83)+'СЕТ СН'!$H$11+СВЦЭМ!$D$10+'СЕТ СН'!$H$5-'СЕТ СН'!$H$21</f>
        <v>4963.4586030099999</v>
      </c>
      <c r="C113" s="37">
        <f>SUMIFS(СВЦЭМ!$D$34:$D$777,СВЦЭМ!$A$34:$A$777,$A113,СВЦЭМ!$B$34:$B$777,C$83)+'СЕТ СН'!$H$11+СВЦЭМ!$D$10+'СЕТ СН'!$H$5-'СЕТ СН'!$H$21</f>
        <v>5010.84396784</v>
      </c>
      <c r="D113" s="37">
        <f>SUMIFS(СВЦЭМ!$D$34:$D$777,СВЦЭМ!$A$34:$A$777,$A113,СВЦЭМ!$B$34:$B$777,D$83)+'СЕТ СН'!$H$11+СВЦЭМ!$D$10+'СЕТ СН'!$H$5-'СЕТ СН'!$H$21</f>
        <v>5041.9893556400002</v>
      </c>
      <c r="E113" s="37">
        <f>SUMIFS(СВЦЭМ!$D$34:$D$777,СВЦЭМ!$A$34:$A$777,$A113,СВЦЭМ!$B$34:$B$777,E$83)+'СЕТ СН'!$H$11+СВЦЭМ!$D$10+'СЕТ СН'!$H$5-'СЕТ СН'!$H$21</f>
        <v>5049.5307603500005</v>
      </c>
      <c r="F113" s="37">
        <f>SUMIFS(СВЦЭМ!$D$34:$D$777,СВЦЭМ!$A$34:$A$777,$A113,СВЦЭМ!$B$34:$B$777,F$83)+'СЕТ СН'!$H$11+СВЦЭМ!$D$10+'СЕТ СН'!$H$5-'СЕТ СН'!$H$21</f>
        <v>5049.2106054699998</v>
      </c>
      <c r="G113" s="37">
        <f>SUMIFS(СВЦЭМ!$D$34:$D$777,СВЦЭМ!$A$34:$A$777,$A113,СВЦЭМ!$B$34:$B$777,G$83)+'СЕТ СН'!$H$11+СВЦЭМ!$D$10+'СЕТ СН'!$H$5-'СЕТ СН'!$H$21</f>
        <v>5046.01176407</v>
      </c>
      <c r="H113" s="37">
        <f>SUMIFS(СВЦЭМ!$D$34:$D$777,СВЦЭМ!$A$34:$A$777,$A113,СВЦЭМ!$B$34:$B$777,H$83)+'СЕТ СН'!$H$11+СВЦЭМ!$D$10+'СЕТ СН'!$H$5-'СЕТ СН'!$H$21</f>
        <v>5030.4278305500002</v>
      </c>
      <c r="I113" s="37">
        <f>SUMIFS(СВЦЭМ!$D$34:$D$777,СВЦЭМ!$A$34:$A$777,$A113,СВЦЭМ!$B$34:$B$777,I$83)+'СЕТ СН'!$H$11+СВЦЭМ!$D$10+'СЕТ СН'!$H$5-'СЕТ СН'!$H$21</f>
        <v>4983.06726437</v>
      </c>
      <c r="J113" s="37">
        <f>SUMIFS(СВЦЭМ!$D$34:$D$777,СВЦЭМ!$A$34:$A$777,$A113,СВЦЭМ!$B$34:$B$777,J$83)+'СЕТ СН'!$H$11+СВЦЭМ!$D$10+'СЕТ СН'!$H$5-'СЕТ СН'!$H$21</f>
        <v>4917.7790055999994</v>
      </c>
      <c r="K113" s="37">
        <f>SUMIFS(СВЦЭМ!$D$34:$D$777,СВЦЭМ!$A$34:$A$777,$A113,СВЦЭМ!$B$34:$B$777,K$83)+'СЕТ СН'!$H$11+СВЦЭМ!$D$10+'СЕТ СН'!$H$5-'СЕТ СН'!$H$21</f>
        <v>4848.4018679599994</v>
      </c>
      <c r="L113" s="37">
        <f>SUMIFS(СВЦЭМ!$D$34:$D$777,СВЦЭМ!$A$34:$A$777,$A113,СВЦЭМ!$B$34:$B$777,L$83)+'СЕТ СН'!$H$11+СВЦЭМ!$D$10+'СЕТ СН'!$H$5-'СЕТ СН'!$H$21</f>
        <v>4835.8014661400002</v>
      </c>
      <c r="M113" s="37">
        <f>SUMIFS(СВЦЭМ!$D$34:$D$777,СВЦЭМ!$A$34:$A$777,$A113,СВЦЭМ!$B$34:$B$777,M$83)+'СЕТ СН'!$H$11+СВЦЭМ!$D$10+'СЕТ СН'!$H$5-'СЕТ СН'!$H$21</f>
        <v>4845.3003271099997</v>
      </c>
      <c r="N113" s="37">
        <f>SUMIFS(СВЦЭМ!$D$34:$D$777,СВЦЭМ!$A$34:$A$777,$A113,СВЦЭМ!$B$34:$B$777,N$83)+'СЕТ СН'!$H$11+СВЦЭМ!$D$10+'СЕТ СН'!$H$5-'СЕТ СН'!$H$21</f>
        <v>4856.33078707</v>
      </c>
      <c r="O113" s="37">
        <f>SUMIFS(СВЦЭМ!$D$34:$D$777,СВЦЭМ!$A$34:$A$777,$A113,СВЦЭМ!$B$34:$B$777,O$83)+'СЕТ СН'!$H$11+СВЦЭМ!$D$10+'СЕТ СН'!$H$5-'СЕТ СН'!$H$21</f>
        <v>4866.1586737899997</v>
      </c>
      <c r="P113" s="37">
        <f>SUMIFS(СВЦЭМ!$D$34:$D$777,СВЦЭМ!$A$34:$A$777,$A113,СВЦЭМ!$B$34:$B$777,P$83)+'СЕТ СН'!$H$11+СВЦЭМ!$D$10+'СЕТ СН'!$H$5-'СЕТ СН'!$H$21</f>
        <v>4868.36160354</v>
      </c>
      <c r="Q113" s="37">
        <f>SUMIFS(СВЦЭМ!$D$34:$D$777,СВЦЭМ!$A$34:$A$777,$A113,СВЦЭМ!$B$34:$B$777,Q$83)+'СЕТ СН'!$H$11+СВЦЭМ!$D$10+'СЕТ СН'!$H$5-'СЕТ СН'!$H$21</f>
        <v>4879.3492849899994</v>
      </c>
      <c r="R113" s="37">
        <f>SUMIFS(СВЦЭМ!$D$34:$D$777,СВЦЭМ!$A$34:$A$777,$A113,СВЦЭМ!$B$34:$B$777,R$83)+'СЕТ СН'!$H$11+СВЦЭМ!$D$10+'СЕТ СН'!$H$5-'СЕТ СН'!$H$21</f>
        <v>4873.55198741</v>
      </c>
      <c r="S113" s="37">
        <f>SUMIFS(СВЦЭМ!$D$34:$D$777,СВЦЭМ!$A$34:$A$777,$A113,СВЦЭМ!$B$34:$B$777,S$83)+'СЕТ СН'!$H$11+СВЦЭМ!$D$10+'СЕТ СН'!$H$5-'СЕТ СН'!$H$21</f>
        <v>4850.7845984599999</v>
      </c>
      <c r="T113" s="37">
        <f>SUMIFS(СВЦЭМ!$D$34:$D$777,СВЦЭМ!$A$34:$A$777,$A113,СВЦЭМ!$B$34:$B$777,T$83)+'СЕТ СН'!$H$11+СВЦЭМ!$D$10+'СЕТ СН'!$H$5-'СЕТ СН'!$H$21</f>
        <v>4848.1934529700002</v>
      </c>
      <c r="U113" s="37">
        <f>SUMIFS(СВЦЭМ!$D$34:$D$777,СВЦЭМ!$A$34:$A$777,$A113,СВЦЭМ!$B$34:$B$777,U$83)+'СЕТ СН'!$H$11+СВЦЭМ!$D$10+'СЕТ СН'!$H$5-'СЕТ СН'!$H$21</f>
        <v>4848.17854773</v>
      </c>
      <c r="V113" s="37">
        <f>SUMIFS(СВЦЭМ!$D$34:$D$777,СВЦЭМ!$A$34:$A$777,$A113,СВЦЭМ!$B$34:$B$777,V$83)+'СЕТ СН'!$H$11+СВЦЭМ!$D$10+'СЕТ СН'!$H$5-'СЕТ СН'!$H$21</f>
        <v>4828.3490554199998</v>
      </c>
      <c r="W113" s="37">
        <f>SUMIFS(СВЦЭМ!$D$34:$D$777,СВЦЭМ!$A$34:$A$777,$A113,СВЦЭМ!$B$34:$B$777,W$83)+'СЕТ СН'!$H$11+СВЦЭМ!$D$10+'СЕТ СН'!$H$5-'СЕТ СН'!$H$21</f>
        <v>4846.6036319200002</v>
      </c>
      <c r="X113" s="37">
        <f>SUMIFS(СВЦЭМ!$D$34:$D$777,СВЦЭМ!$A$34:$A$777,$A113,СВЦЭМ!$B$34:$B$777,X$83)+'СЕТ СН'!$H$11+СВЦЭМ!$D$10+'СЕТ СН'!$H$5-'СЕТ СН'!$H$21</f>
        <v>4874.4054434600002</v>
      </c>
      <c r="Y113" s="37">
        <f>SUMIFS(СВЦЭМ!$D$34:$D$777,СВЦЭМ!$A$34:$A$777,$A113,СВЦЭМ!$B$34:$B$777,Y$83)+'СЕТ СН'!$H$11+СВЦЭМ!$D$10+'СЕТ СН'!$H$5-'СЕТ СН'!$H$21</f>
        <v>4953.5428422999994</v>
      </c>
    </row>
    <row r="114" spans="1:27" ht="15.75" x14ac:dyDescent="0.2">
      <c r="A114" s="36">
        <f t="shared" si="2"/>
        <v>43100</v>
      </c>
      <c r="B114" s="37">
        <f>SUMIFS(СВЦЭМ!$D$34:$D$777,СВЦЭМ!$A$34:$A$777,$A114,СВЦЭМ!$B$34:$B$777,B$83)+'СЕТ СН'!$H$11+СВЦЭМ!$D$10+'СЕТ СН'!$H$5-'СЕТ СН'!$H$21</f>
        <v>5000.03819802</v>
      </c>
      <c r="C114" s="37">
        <f>SUMIFS(СВЦЭМ!$D$34:$D$777,СВЦЭМ!$A$34:$A$777,$A114,СВЦЭМ!$B$34:$B$777,C$83)+'СЕТ СН'!$H$11+СВЦЭМ!$D$10+'СЕТ СН'!$H$5-'СЕТ СН'!$H$21</f>
        <v>5029.4216568800002</v>
      </c>
      <c r="D114" s="37">
        <f>SUMIFS(СВЦЭМ!$D$34:$D$777,СВЦЭМ!$A$34:$A$777,$A114,СВЦЭМ!$B$34:$B$777,D$83)+'СЕТ СН'!$H$11+СВЦЭМ!$D$10+'СЕТ СН'!$H$5-'СЕТ СН'!$H$21</f>
        <v>5050.4035393200002</v>
      </c>
      <c r="E114" s="37">
        <f>SUMIFS(СВЦЭМ!$D$34:$D$777,СВЦЭМ!$A$34:$A$777,$A114,СВЦЭМ!$B$34:$B$777,E$83)+'СЕТ СН'!$H$11+СВЦЭМ!$D$10+'СЕТ СН'!$H$5-'СЕТ СН'!$H$21</f>
        <v>5043.9484466399999</v>
      </c>
      <c r="F114" s="37">
        <f>SUMIFS(СВЦЭМ!$D$34:$D$777,СВЦЭМ!$A$34:$A$777,$A114,СВЦЭМ!$B$34:$B$777,F$83)+'СЕТ СН'!$H$11+СВЦЭМ!$D$10+'СЕТ СН'!$H$5-'СЕТ СН'!$H$21</f>
        <v>5041.8650224200001</v>
      </c>
      <c r="G114" s="37">
        <f>SUMIFS(СВЦЭМ!$D$34:$D$777,СВЦЭМ!$A$34:$A$777,$A114,СВЦЭМ!$B$34:$B$777,G$83)+'СЕТ СН'!$H$11+СВЦЭМ!$D$10+'СЕТ СН'!$H$5-'СЕТ СН'!$H$21</f>
        <v>5042.6776351799999</v>
      </c>
      <c r="H114" s="37">
        <f>SUMIFS(СВЦЭМ!$D$34:$D$777,СВЦЭМ!$A$34:$A$777,$A114,СВЦЭМ!$B$34:$B$777,H$83)+'СЕТ СН'!$H$11+СВЦЭМ!$D$10+'СЕТ СН'!$H$5-'СЕТ СН'!$H$21</f>
        <v>5047.8823045299996</v>
      </c>
      <c r="I114" s="37">
        <f>SUMIFS(СВЦЭМ!$D$34:$D$777,СВЦЭМ!$A$34:$A$777,$A114,СВЦЭМ!$B$34:$B$777,I$83)+'СЕТ СН'!$H$11+СВЦЭМ!$D$10+'СЕТ СН'!$H$5-'СЕТ СН'!$H$21</f>
        <v>5016.2280246299997</v>
      </c>
      <c r="J114" s="37">
        <f>SUMIFS(СВЦЭМ!$D$34:$D$777,СВЦЭМ!$A$34:$A$777,$A114,СВЦЭМ!$B$34:$B$777,J$83)+'СЕТ СН'!$H$11+СВЦЭМ!$D$10+'СЕТ СН'!$H$5-'СЕТ СН'!$H$21</f>
        <v>4957.7642054500002</v>
      </c>
      <c r="K114" s="37">
        <f>SUMIFS(СВЦЭМ!$D$34:$D$777,СВЦЭМ!$A$34:$A$777,$A114,СВЦЭМ!$B$34:$B$777,K$83)+'СЕТ СН'!$H$11+СВЦЭМ!$D$10+'СЕТ СН'!$H$5-'СЕТ СН'!$H$21</f>
        <v>4892.5208070299996</v>
      </c>
      <c r="L114" s="37">
        <f>SUMIFS(СВЦЭМ!$D$34:$D$777,СВЦЭМ!$A$34:$A$777,$A114,СВЦЭМ!$B$34:$B$777,L$83)+'СЕТ СН'!$H$11+СВЦЭМ!$D$10+'СЕТ СН'!$H$5-'СЕТ СН'!$H$21</f>
        <v>4868.0222241499996</v>
      </c>
      <c r="M114" s="37">
        <f>SUMIFS(СВЦЭМ!$D$34:$D$777,СВЦЭМ!$A$34:$A$777,$A114,СВЦЭМ!$B$34:$B$777,M$83)+'СЕТ СН'!$H$11+СВЦЭМ!$D$10+'СЕТ СН'!$H$5-'СЕТ СН'!$H$21</f>
        <v>4867.1056531599997</v>
      </c>
      <c r="N114" s="37">
        <f>SUMIFS(СВЦЭМ!$D$34:$D$777,СВЦЭМ!$A$34:$A$777,$A114,СВЦЭМ!$B$34:$B$777,N$83)+'СЕТ СН'!$H$11+СВЦЭМ!$D$10+'СЕТ СН'!$H$5-'СЕТ СН'!$H$21</f>
        <v>4873.6926041500001</v>
      </c>
      <c r="O114" s="37">
        <f>SUMIFS(СВЦЭМ!$D$34:$D$777,СВЦЭМ!$A$34:$A$777,$A114,СВЦЭМ!$B$34:$B$777,O$83)+'СЕТ СН'!$H$11+СВЦЭМ!$D$10+'СЕТ СН'!$H$5-'СЕТ СН'!$H$21</f>
        <v>4888.6814754099996</v>
      </c>
      <c r="P114" s="37">
        <f>SUMIFS(СВЦЭМ!$D$34:$D$777,СВЦЭМ!$A$34:$A$777,$A114,СВЦЭМ!$B$34:$B$777,P$83)+'СЕТ СН'!$H$11+СВЦЭМ!$D$10+'СЕТ СН'!$H$5-'СЕТ СН'!$H$21</f>
        <v>4894.0997431799997</v>
      </c>
      <c r="Q114" s="37">
        <f>SUMIFS(СВЦЭМ!$D$34:$D$777,СВЦЭМ!$A$34:$A$777,$A114,СВЦЭМ!$B$34:$B$777,Q$83)+'СЕТ СН'!$H$11+СВЦЭМ!$D$10+'СЕТ СН'!$H$5-'СЕТ СН'!$H$21</f>
        <v>4897.0211299399998</v>
      </c>
      <c r="R114" s="37">
        <f>SUMIFS(СВЦЭМ!$D$34:$D$777,СВЦЭМ!$A$34:$A$777,$A114,СВЦЭМ!$B$34:$B$777,R$83)+'СЕТ СН'!$H$11+СВЦЭМ!$D$10+'СЕТ СН'!$H$5-'СЕТ СН'!$H$21</f>
        <v>4892.6049464799999</v>
      </c>
      <c r="S114" s="37">
        <f>SUMIFS(СВЦЭМ!$D$34:$D$777,СВЦЭМ!$A$34:$A$777,$A114,СВЦЭМ!$B$34:$B$777,S$83)+'СЕТ СН'!$H$11+СВЦЭМ!$D$10+'СЕТ СН'!$H$5-'СЕТ СН'!$H$21</f>
        <v>4858.3929859999998</v>
      </c>
      <c r="T114" s="37">
        <f>SUMIFS(СВЦЭМ!$D$34:$D$777,СВЦЭМ!$A$34:$A$777,$A114,СВЦЭМ!$B$34:$B$777,T$83)+'СЕТ СН'!$H$11+СВЦЭМ!$D$10+'СЕТ СН'!$H$5-'СЕТ СН'!$H$21</f>
        <v>4825.4429160300006</v>
      </c>
      <c r="U114" s="37">
        <f>SUMIFS(СВЦЭМ!$D$34:$D$777,СВЦЭМ!$A$34:$A$777,$A114,СВЦЭМ!$B$34:$B$777,U$83)+'СЕТ СН'!$H$11+СВЦЭМ!$D$10+'СЕТ СН'!$H$5-'СЕТ СН'!$H$21</f>
        <v>4826.8389154899996</v>
      </c>
      <c r="V114" s="37">
        <f>SUMIFS(СВЦЭМ!$D$34:$D$777,СВЦЭМ!$A$34:$A$777,$A114,СВЦЭМ!$B$34:$B$777,V$83)+'СЕТ СН'!$H$11+СВЦЭМ!$D$10+'СЕТ СН'!$H$5-'СЕТ СН'!$H$21</f>
        <v>4815.27757741</v>
      </c>
      <c r="W114" s="37">
        <f>SUMIFS(СВЦЭМ!$D$34:$D$777,СВЦЭМ!$A$34:$A$777,$A114,СВЦЭМ!$B$34:$B$777,W$83)+'СЕТ СН'!$H$11+СВЦЭМ!$D$10+'СЕТ СН'!$H$5-'СЕТ СН'!$H$21</f>
        <v>4788.5972622199997</v>
      </c>
      <c r="X114" s="37">
        <f>SUMIFS(СВЦЭМ!$D$34:$D$777,СВЦЭМ!$A$34:$A$777,$A114,СВЦЭМ!$B$34:$B$777,X$83)+'СЕТ СН'!$H$11+СВЦЭМ!$D$10+'СЕТ СН'!$H$5-'СЕТ СН'!$H$21</f>
        <v>4820.8845061800002</v>
      </c>
      <c r="Y114" s="37">
        <f>SUMIFS(СВЦЭМ!$D$34:$D$777,СВЦЭМ!$A$34:$A$777,$A114,СВЦЭМ!$B$34:$B$777,Y$83)+'СЕТ СН'!$H$11+СВЦЭМ!$D$10+'СЕТ СН'!$H$5-'СЕТ СН'!$H$21</f>
        <v>4886.8300052899995</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01.12.2017</v>
      </c>
      <c r="B120" s="37">
        <f>SUMIFS(СВЦЭМ!$D$34:$D$777,СВЦЭМ!$A$34:$A$777,$A120,СВЦЭМ!$B$34:$B$777,B$119)+'СЕТ СН'!$I$11+СВЦЭМ!$D$10+'СЕТ СН'!$I$5-'СЕТ СН'!$I$21</f>
        <v>5156.9994870399996</v>
      </c>
      <c r="C120" s="37">
        <f>SUMIFS(СВЦЭМ!$D$34:$D$777,СВЦЭМ!$A$34:$A$777,$A120,СВЦЭМ!$B$34:$B$777,C$119)+'СЕТ СН'!$I$11+СВЦЭМ!$D$10+'СЕТ СН'!$I$5-'СЕТ СН'!$I$21</f>
        <v>5222.1707333699997</v>
      </c>
      <c r="D120" s="37">
        <f>SUMIFS(СВЦЭМ!$D$34:$D$777,СВЦЭМ!$A$34:$A$777,$A120,СВЦЭМ!$B$34:$B$777,D$119)+'СЕТ СН'!$I$11+СВЦЭМ!$D$10+'СЕТ СН'!$I$5-'СЕТ СН'!$I$21</f>
        <v>5220.3034465599994</v>
      </c>
      <c r="E120" s="37">
        <f>SUMIFS(СВЦЭМ!$D$34:$D$777,СВЦЭМ!$A$34:$A$777,$A120,СВЦЭМ!$B$34:$B$777,E$119)+'СЕТ СН'!$I$11+СВЦЭМ!$D$10+'СЕТ СН'!$I$5-'СЕТ СН'!$I$21</f>
        <v>5231.99951487</v>
      </c>
      <c r="F120" s="37">
        <f>SUMIFS(СВЦЭМ!$D$34:$D$777,СВЦЭМ!$A$34:$A$777,$A120,СВЦЭМ!$B$34:$B$777,F$119)+'СЕТ СН'!$I$11+СВЦЭМ!$D$10+'СЕТ СН'!$I$5-'СЕТ СН'!$I$21</f>
        <v>5238.0598967999995</v>
      </c>
      <c r="G120" s="37">
        <f>SUMIFS(СВЦЭМ!$D$34:$D$777,СВЦЭМ!$A$34:$A$777,$A120,СВЦЭМ!$B$34:$B$777,G$119)+'СЕТ СН'!$I$11+СВЦЭМ!$D$10+'СЕТ СН'!$I$5-'СЕТ СН'!$I$21</f>
        <v>5216.9780234199998</v>
      </c>
      <c r="H120" s="37">
        <f>SUMIFS(СВЦЭМ!$D$34:$D$777,СВЦЭМ!$A$34:$A$777,$A120,СВЦЭМ!$B$34:$B$777,H$119)+'СЕТ СН'!$I$11+СВЦЭМ!$D$10+'СЕТ СН'!$I$5-'СЕТ СН'!$I$21</f>
        <v>5146.8574890199998</v>
      </c>
      <c r="I120" s="37">
        <f>SUMIFS(СВЦЭМ!$D$34:$D$777,СВЦЭМ!$A$34:$A$777,$A120,СВЦЭМ!$B$34:$B$777,I$119)+'СЕТ СН'!$I$11+СВЦЭМ!$D$10+'СЕТ СН'!$I$5-'СЕТ СН'!$I$21</f>
        <v>5063.8577686999997</v>
      </c>
      <c r="J120" s="37">
        <f>SUMIFS(СВЦЭМ!$D$34:$D$777,СВЦЭМ!$A$34:$A$777,$A120,СВЦЭМ!$B$34:$B$777,J$119)+'СЕТ СН'!$I$11+СВЦЭМ!$D$10+'СЕТ СН'!$I$5-'СЕТ СН'!$I$21</f>
        <v>5003.0599298500001</v>
      </c>
      <c r="K120" s="37">
        <f>SUMIFS(СВЦЭМ!$D$34:$D$777,СВЦЭМ!$A$34:$A$777,$A120,СВЦЭМ!$B$34:$B$777,K$119)+'СЕТ СН'!$I$11+СВЦЭМ!$D$10+'СЕТ СН'!$I$5-'СЕТ СН'!$I$21</f>
        <v>4948.5292864999992</v>
      </c>
      <c r="L120" s="37">
        <f>SUMIFS(СВЦЭМ!$D$34:$D$777,СВЦЭМ!$A$34:$A$777,$A120,СВЦЭМ!$B$34:$B$777,L$119)+'СЕТ СН'!$I$11+СВЦЭМ!$D$10+'СЕТ СН'!$I$5-'СЕТ СН'!$I$21</f>
        <v>4904.2303633499996</v>
      </c>
      <c r="M120" s="37">
        <f>SUMIFS(СВЦЭМ!$D$34:$D$777,СВЦЭМ!$A$34:$A$777,$A120,СВЦЭМ!$B$34:$B$777,M$119)+'СЕТ СН'!$I$11+СВЦЭМ!$D$10+'СЕТ СН'!$I$5-'СЕТ СН'!$I$21</f>
        <v>4897.8319814699998</v>
      </c>
      <c r="N120" s="37">
        <f>SUMIFS(СВЦЭМ!$D$34:$D$777,СВЦЭМ!$A$34:$A$777,$A120,СВЦЭМ!$B$34:$B$777,N$119)+'СЕТ СН'!$I$11+СВЦЭМ!$D$10+'СЕТ СН'!$I$5-'СЕТ СН'!$I$21</f>
        <v>4924.3103276099991</v>
      </c>
      <c r="O120" s="37">
        <f>SUMIFS(СВЦЭМ!$D$34:$D$777,СВЦЭМ!$A$34:$A$777,$A120,СВЦЭМ!$B$34:$B$777,O$119)+'СЕТ СН'!$I$11+СВЦЭМ!$D$10+'СЕТ СН'!$I$5-'СЕТ СН'!$I$21</f>
        <v>4930.3868103200002</v>
      </c>
      <c r="P120" s="37">
        <f>SUMIFS(СВЦЭМ!$D$34:$D$777,СВЦЭМ!$A$34:$A$777,$A120,СВЦЭМ!$B$34:$B$777,P$119)+'СЕТ СН'!$I$11+СВЦЭМ!$D$10+'СЕТ СН'!$I$5-'СЕТ СН'!$I$21</f>
        <v>4935.3504183599998</v>
      </c>
      <c r="Q120" s="37">
        <f>SUMIFS(СВЦЭМ!$D$34:$D$777,СВЦЭМ!$A$34:$A$777,$A120,СВЦЭМ!$B$34:$B$777,Q$119)+'СЕТ СН'!$I$11+СВЦЭМ!$D$10+'СЕТ СН'!$I$5-'СЕТ СН'!$I$21</f>
        <v>4937.7230559099999</v>
      </c>
      <c r="R120" s="37">
        <f>SUMIFS(СВЦЭМ!$D$34:$D$777,СВЦЭМ!$A$34:$A$777,$A120,СВЦЭМ!$B$34:$B$777,R$119)+'СЕТ СН'!$I$11+СВЦЭМ!$D$10+'СЕТ СН'!$I$5-'СЕТ СН'!$I$21</f>
        <v>4944.2670442099998</v>
      </c>
      <c r="S120" s="37">
        <f>SUMIFS(СВЦЭМ!$D$34:$D$777,СВЦЭМ!$A$34:$A$777,$A120,СВЦЭМ!$B$34:$B$777,S$119)+'СЕТ СН'!$I$11+СВЦЭМ!$D$10+'СЕТ СН'!$I$5-'СЕТ СН'!$I$21</f>
        <v>4913.6227461999997</v>
      </c>
      <c r="T120" s="37">
        <f>SUMIFS(СВЦЭМ!$D$34:$D$777,СВЦЭМ!$A$34:$A$777,$A120,СВЦЭМ!$B$34:$B$777,T$119)+'СЕТ СН'!$I$11+СВЦЭМ!$D$10+'СЕТ СН'!$I$5-'СЕТ СН'!$I$21</f>
        <v>4877.5326410500002</v>
      </c>
      <c r="U120" s="37">
        <f>SUMIFS(СВЦЭМ!$D$34:$D$777,СВЦЭМ!$A$34:$A$777,$A120,СВЦЭМ!$B$34:$B$777,U$119)+'СЕТ СН'!$I$11+СВЦЭМ!$D$10+'СЕТ СН'!$I$5-'СЕТ СН'!$I$21</f>
        <v>4879.4266313799999</v>
      </c>
      <c r="V120" s="37">
        <f>SUMIFS(СВЦЭМ!$D$34:$D$777,СВЦЭМ!$A$34:$A$777,$A120,СВЦЭМ!$B$34:$B$777,V$119)+'СЕТ СН'!$I$11+СВЦЭМ!$D$10+'СЕТ СН'!$I$5-'СЕТ СН'!$I$21</f>
        <v>4888.6880528799993</v>
      </c>
      <c r="W120" s="37">
        <f>SUMIFS(СВЦЭМ!$D$34:$D$777,СВЦЭМ!$A$34:$A$777,$A120,СВЦЭМ!$B$34:$B$777,W$119)+'СЕТ СН'!$I$11+СВЦЭМ!$D$10+'СЕТ СН'!$I$5-'СЕТ СН'!$I$21</f>
        <v>4969.1153845600002</v>
      </c>
      <c r="X120" s="37">
        <f>SUMIFS(СВЦЭМ!$D$34:$D$777,СВЦЭМ!$A$34:$A$777,$A120,СВЦЭМ!$B$34:$B$777,X$119)+'СЕТ СН'!$I$11+СВЦЭМ!$D$10+'СЕТ СН'!$I$5-'СЕТ СН'!$I$21</f>
        <v>5041.1071320699994</v>
      </c>
      <c r="Y120" s="37">
        <f>SUMIFS(СВЦЭМ!$D$34:$D$777,СВЦЭМ!$A$34:$A$777,$A120,СВЦЭМ!$B$34:$B$777,Y$119)+'СЕТ СН'!$I$11+СВЦЭМ!$D$10+'СЕТ СН'!$I$5-'СЕТ СН'!$I$21</f>
        <v>5114.28561911</v>
      </c>
      <c r="AA120" s="46"/>
    </row>
    <row r="121" spans="1:27" ht="15.75" x14ac:dyDescent="0.2">
      <c r="A121" s="36">
        <f>A120+1</f>
        <v>43071</v>
      </c>
      <c r="B121" s="37">
        <f>SUMIFS(СВЦЭМ!$D$34:$D$777,СВЦЭМ!$A$34:$A$777,$A121,СВЦЭМ!$B$34:$B$777,B$119)+'СЕТ СН'!$I$11+СВЦЭМ!$D$10+'СЕТ СН'!$I$5-'СЕТ СН'!$I$21</f>
        <v>5154.0821681099997</v>
      </c>
      <c r="C121" s="37">
        <f>SUMIFS(СВЦЭМ!$D$34:$D$777,СВЦЭМ!$A$34:$A$777,$A121,СВЦЭМ!$B$34:$B$777,C$119)+'СЕТ СН'!$I$11+СВЦЭМ!$D$10+'СЕТ СН'!$I$5-'СЕТ СН'!$I$21</f>
        <v>5241.3519774099996</v>
      </c>
      <c r="D121" s="37">
        <f>SUMIFS(СВЦЭМ!$D$34:$D$777,СВЦЭМ!$A$34:$A$777,$A121,СВЦЭМ!$B$34:$B$777,D$119)+'СЕТ СН'!$I$11+СВЦЭМ!$D$10+'СЕТ СН'!$I$5-'СЕТ СН'!$I$21</f>
        <v>5245.5464292500001</v>
      </c>
      <c r="E121" s="37">
        <f>SUMIFS(СВЦЭМ!$D$34:$D$777,СВЦЭМ!$A$34:$A$777,$A121,СВЦЭМ!$B$34:$B$777,E$119)+'СЕТ СН'!$I$11+СВЦЭМ!$D$10+'СЕТ СН'!$I$5-'СЕТ СН'!$I$21</f>
        <v>5243.2842562799997</v>
      </c>
      <c r="F121" s="37">
        <f>SUMIFS(СВЦЭМ!$D$34:$D$777,СВЦЭМ!$A$34:$A$777,$A121,СВЦЭМ!$B$34:$B$777,F$119)+'СЕТ СН'!$I$11+СВЦЭМ!$D$10+'СЕТ СН'!$I$5-'СЕТ СН'!$I$21</f>
        <v>5244.0134786099998</v>
      </c>
      <c r="G121" s="37">
        <f>SUMIFS(СВЦЭМ!$D$34:$D$777,СВЦЭМ!$A$34:$A$777,$A121,СВЦЭМ!$B$34:$B$777,G$119)+'СЕТ СН'!$I$11+СВЦЭМ!$D$10+'СЕТ СН'!$I$5-'СЕТ СН'!$I$21</f>
        <v>5245.3667848099994</v>
      </c>
      <c r="H121" s="37">
        <f>SUMIFS(СВЦЭМ!$D$34:$D$777,СВЦЭМ!$A$34:$A$777,$A121,СВЦЭМ!$B$34:$B$777,H$119)+'СЕТ СН'!$I$11+СВЦЭМ!$D$10+'СЕТ СН'!$I$5-'СЕТ СН'!$I$21</f>
        <v>5238.2688022299999</v>
      </c>
      <c r="I121" s="37">
        <f>SUMIFS(СВЦЭМ!$D$34:$D$777,СВЦЭМ!$A$34:$A$777,$A121,СВЦЭМ!$B$34:$B$777,I$119)+'СЕТ СН'!$I$11+СВЦЭМ!$D$10+'СЕТ СН'!$I$5-'СЕТ СН'!$I$21</f>
        <v>5146.5016938399995</v>
      </c>
      <c r="J121" s="37">
        <f>SUMIFS(СВЦЭМ!$D$34:$D$777,СВЦЭМ!$A$34:$A$777,$A121,СВЦЭМ!$B$34:$B$777,J$119)+'СЕТ СН'!$I$11+СВЦЭМ!$D$10+'СЕТ СН'!$I$5-'СЕТ СН'!$I$21</f>
        <v>5056.2337003399998</v>
      </c>
      <c r="K121" s="37">
        <f>SUMIFS(СВЦЭМ!$D$34:$D$777,СВЦЭМ!$A$34:$A$777,$A121,СВЦЭМ!$B$34:$B$777,K$119)+'СЕТ СН'!$I$11+СВЦЭМ!$D$10+'СЕТ СН'!$I$5-'СЕТ СН'!$I$21</f>
        <v>5007.6695793899999</v>
      </c>
      <c r="L121" s="37">
        <f>SUMIFS(СВЦЭМ!$D$34:$D$777,СВЦЭМ!$A$34:$A$777,$A121,СВЦЭМ!$B$34:$B$777,L$119)+'СЕТ СН'!$I$11+СВЦЭМ!$D$10+'СЕТ СН'!$I$5-'СЕТ СН'!$I$21</f>
        <v>4888.6448546499996</v>
      </c>
      <c r="M121" s="37">
        <f>SUMIFS(СВЦЭМ!$D$34:$D$777,СВЦЭМ!$A$34:$A$777,$A121,СВЦЭМ!$B$34:$B$777,M$119)+'СЕТ СН'!$I$11+СВЦЭМ!$D$10+'СЕТ СН'!$I$5-'СЕТ СН'!$I$21</f>
        <v>4873.9269305099997</v>
      </c>
      <c r="N121" s="37">
        <f>SUMIFS(СВЦЭМ!$D$34:$D$777,СВЦЭМ!$A$34:$A$777,$A121,СВЦЭМ!$B$34:$B$777,N$119)+'СЕТ СН'!$I$11+СВЦЭМ!$D$10+'СЕТ СН'!$I$5-'СЕТ СН'!$I$21</f>
        <v>4868.1365807900002</v>
      </c>
      <c r="O121" s="37">
        <f>SUMIFS(СВЦЭМ!$D$34:$D$777,СВЦЭМ!$A$34:$A$777,$A121,СВЦЭМ!$B$34:$B$777,O$119)+'СЕТ СН'!$I$11+СВЦЭМ!$D$10+'СЕТ СН'!$I$5-'СЕТ СН'!$I$21</f>
        <v>4860.4923296099996</v>
      </c>
      <c r="P121" s="37">
        <f>SUMIFS(СВЦЭМ!$D$34:$D$777,СВЦЭМ!$A$34:$A$777,$A121,СВЦЭМ!$B$34:$B$777,P$119)+'СЕТ СН'!$I$11+СВЦЭМ!$D$10+'СЕТ СН'!$I$5-'СЕТ СН'!$I$21</f>
        <v>4852.1605617499999</v>
      </c>
      <c r="Q121" s="37">
        <f>SUMIFS(СВЦЭМ!$D$34:$D$777,СВЦЭМ!$A$34:$A$777,$A121,СВЦЭМ!$B$34:$B$777,Q$119)+'СЕТ СН'!$I$11+СВЦЭМ!$D$10+'СЕТ СН'!$I$5-'СЕТ СН'!$I$21</f>
        <v>4855.9521669999995</v>
      </c>
      <c r="R121" s="37">
        <f>SUMIFS(СВЦЭМ!$D$34:$D$777,СВЦЭМ!$A$34:$A$777,$A121,СВЦЭМ!$B$34:$B$777,R$119)+'СЕТ СН'!$I$11+СВЦЭМ!$D$10+'СЕТ СН'!$I$5-'СЕТ СН'!$I$21</f>
        <v>4860.1249449199995</v>
      </c>
      <c r="S121" s="37">
        <f>SUMIFS(СВЦЭМ!$D$34:$D$777,СВЦЭМ!$A$34:$A$777,$A121,СВЦЭМ!$B$34:$B$777,S$119)+'СЕТ СН'!$I$11+СВЦЭМ!$D$10+'СЕТ СН'!$I$5-'СЕТ СН'!$I$21</f>
        <v>4879.8384794699996</v>
      </c>
      <c r="T121" s="37">
        <f>SUMIFS(СВЦЭМ!$D$34:$D$777,СВЦЭМ!$A$34:$A$777,$A121,СВЦЭМ!$B$34:$B$777,T$119)+'СЕТ СН'!$I$11+СВЦЭМ!$D$10+'СЕТ СН'!$I$5-'СЕТ СН'!$I$21</f>
        <v>4916.7869843400003</v>
      </c>
      <c r="U121" s="37">
        <f>SUMIFS(СВЦЭМ!$D$34:$D$777,СВЦЭМ!$A$34:$A$777,$A121,СВЦЭМ!$B$34:$B$777,U$119)+'СЕТ СН'!$I$11+СВЦЭМ!$D$10+'СЕТ СН'!$I$5-'СЕТ СН'!$I$21</f>
        <v>4957.6098619899994</v>
      </c>
      <c r="V121" s="37">
        <f>SUMIFS(СВЦЭМ!$D$34:$D$777,СВЦЭМ!$A$34:$A$777,$A121,СВЦЭМ!$B$34:$B$777,V$119)+'СЕТ СН'!$I$11+СВЦЭМ!$D$10+'СЕТ СН'!$I$5-'СЕТ СН'!$I$21</f>
        <v>4959.4566417299993</v>
      </c>
      <c r="W121" s="37">
        <f>SUMIFS(СВЦЭМ!$D$34:$D$777,СВЦЭМ!$A$34:$A$777,$A121,СВЦЭМ!$B$34:$B$777,W$119)+'СЕТ СН'!$I$11+СВЦЭМ!$D$10+'СЕТ СН'!$I$5-'СЕТ СН'!$I$21</f>
        <v>4994.2124907299994</v>
      </c>
      <c r="X121" s="37">
        <f>SUMIFS(СВЦЭМ!$D$34:$D$777,СВЦЭМ!$A$34:$A$777,$A121,СВЦЭМ!$B$34:$B$777,X$119)+'СЕТ СН'!$I$11+СВЦЭМ!$D$10+'СЕТ СН'!$I$5-'СЕТ СН'!$I$21</f>
        <v>5060.9663144299993</v>
      </c>
      <c r="Y121" s="37">
        <f>SUMIFS(СВЦЭМ!$D$34:$D$777,СВЦЭМ!$A$34:$A$777,$A121,СВЦЭМ!$B$34:$B$777,Y$119)+'СЕТ СН'!$I$11+СВЦЭМ!$D$10+'СЕТ СН'!$I$5-'СЕТ СН'!$I$21</f>
        <v>5101.1548193999997</v>
      </c>
    </row>
    <row r="122" spans="1:27" ht="15.75" x14ac:dyDescent="0.2">
      <c r="A122" s="36">
        <f t="shared" ref="A122:A150" si="3">A121+1</f>
        <v>43072</v>
      </c>
      <c r="B122" s="37">
        <f>SUMIFS(СВЦЭМ!$D$34:$D$777,СВЦЭМ!$A$34:$A$777,$A122,СВЦЭМ!$B$34:$B$777,B$119)+'СЕТ СН'!$I$11+СВЦЭМ!$D$10+'СЕТ СН'!$I$5-'СЕТ СН'!$I$21</f>
        <v>5157.6598134199994</v>
      </c>
      <c r="C122" s="37">
        <f>SUMIFS(СВЦЭМ!$D$34:$D$777,СВЦЭМ!$A$34:$A$777,$A122,СВЦЭМ!$B$34:$B$777,C$119)+'СЕТ СН'!$I$11+СВЦЭМ!$D$10+'СЕТ СН'!$I$5-'СЕТ СН'!$I$21</f>
        <v>5243.8662042699998</v>
      </c>
      <c r="D122" s="37">
        <f>SUMIFS(СВЦЭМ!$D$34:$D$777,СВЦЭМ!$A$34:$A$777,$A122,СВЦЭМ!$B$34:$B$777,D$119)+'СЕТ СН'!$I$11+СВЦЭМ!$D$10+'СЕТ СН'!$I$5-'СЕТ СН'!$I$21</f>
        <v>5248.4451905799997</v>
      </c>
      <c r="E122" s="37">
        <f>SUMIFS(СВЦЭМ!$D$34:$D$777,СВЦЭМ!$A$34:$A$777,$A122,СВЦЭМ!$B$34:$B$777,E$119)+'СЕТ СН'!$I$11+СВЦЭМ!$D$10+'СЕТ СН'!$I$5-'СЕТ СН'!$I$21</f>
        <v>5245.7887644499997</v>
      </c>
      <c r="F122" s="37">
        <f>SUMIFS(СВЦЭМ!$D$34:$D$777,СВЦЭМ!$A$34:$A$777,$A122,СВЦЭМ!$B$34:$B$777,F$119)+'СЕТ СН'!$I$11+СВЦЭМ!$D$10+'СЕТ СН'!$I$5-'СЕТ СН'!$I$21</f>
        <v>5243.7878087600002</v>
      </c>
      <c r="G122" s="37">
        <f>SUMIFS(СВЦЭМ!$D$34:$D$777,СВЦЭМ!$A$34:$A$777,$A122,СВЦЭМ!$B$34:$B$777,G$119)+'СЕТ СН'!$I$11+СВЦЭМ!$D$10+'СЕТ СН'!$I$5-'СЕТ СН'!$I$21</f>
        <v>5246.6828972099993</v>
      </c>
      <c r="H122" s="37">
        <f>SUMIFS(СВЦЭМ!$D$34:$D$777,СВЦЭМ!$A$34:$A$777,$A122,СВЦЭМ!$B$34:$B$777,H$119)+'СЕТ СН'!$I$11+СВЦЭМ!$D$10+'СЕТ СН'!$I$5-'СЕТ СН'!$I$21</f>
        <v>5237.8625731299999</v>
      </c>
      <c r="I122" s="37">
        <f>SUMIFS(СВЦЭМ!$D$34:$D$777,СВЦЭМ!$A$34:$A$777,$A122,СВЦЭМ!$B$34:$B$777,I$119)+'СЕТ СН'!$I$11+СВЦЭМ!$D$10+'СЕТ СН'!$I$5-'СЕТ СН'!$I$21</f>
        <v>5141.83599994</v>
      </c>
      <c r="J122" s="37">
        <f>SUMIFS(СВЦЭМ!$D$34:$D$777,СВЦЭМ!$A$34:$A$777,$A122,СВЦЭМ!$B$34:$B$777,J$119)+'СЕТ СН'!$I$11+СВЦЭМ!$D$10+'СЕТ СН'!$I$5-'СЕТ СН'!$I$21</f>
        <v>5050.41516099</v>
      </c>
      <c r="K122" s="37">
        <f>SUMIFS(СВЦЭМ!$D$34:$D$777,СВЦЭМ!$A$34:$A$777,$A122,СВЦЭМ!$B$34:$B$777,K$119)+'СЕТ СН'!$I$11+СВЦЭМ!$D$10+'СЕТ СН'!$I$5-'СЕТ СН'!$I$21</f>
        <v>4970.2594290199995</v>
      </c>
      <c r="L122" s="37">
        <f>SUMIFS(СВЦЭМ!$D$34:$D$777,СВЦЭМ!$A$34:$A$777,$A122,СВЦЭМ!$B$34:$B$777,L$119)+'СЕТ СН'!$I$11+СВЦЭМ!$D$10+'СЕТ СН'!$I$5-'СЕТ СН'!$I$21</f>
        <v>4886.7471283300001</v>
      </c>
      <c r="M122" s="37">
        <f>SUMIFS(СВЦЭМ!$D$34:$D$777,СВЦЭМ!$A$34:$A$777,$A122,СВЦЭМ!$B$34:$B$777,M$119)+'СЕТ СН'!$I$11+СВЦЭМ!$D$10+'СЕТ СН'!$I$5-'СЕТ СН'!$I$21</f>
        <v>4875.9894161499997</v>
      </c>
      <c r="N122" s="37">
        <f>SUMIFS(СВЦЭМ!$D$34:$D$777,СВЦЭМ!$A$34:$A$777,$A122,СВЦЭМ!$B$34:$B$777,N$119)+'СЕТ СН'!$I$11+СВЦЭМ!$D$10+'СЕТ СН'!$I$5-'СЕТ СН'!$I$21</f>
        <v>4868.0455453300001</v>
      </c>
      <c r="O122" s="37">
        <f>SUMIFS(СВЦЭМ!$D$34:$D$777,СВЦЭМ!$A$34:$A$777,$A122,СВЦЭМ!$B$34:$B$777,O$119)+'СЕТ СН'!$I$11+СВЦЭМ!$D$10+'СЕТ СН'!$I$5-'СЕТ СН'!$I$21</f>
        <v>4866.4008245599998</v>
      </c>
      <c r="P122" s="37">
        <f>SUMIFS(СВЦЭМ!$D$34:$D$777,СВЦЭМ!$A$34:$A$777,$A122,СВЦЭМ!$B$34:$B$777,P$119)+'СЕТ СН'!$I$11+СВЦЭМ!$D$10+'СЕТ СН'!$I$5-'СЕТ СН'!$I$21</f>
        <v>4862.3718261199992</v>
      </c>
      <c r="Q122" s="37">
        <f>SUMIFS(СВЦЭМ!$D$34:$D$777,СВЦЭМ!$A$34:$A$777,$A122,СВЦЭМ!$B$34:$B$777,Q$119)+'СЕТ СН'!$I$11+СВЦЭМ!$D$10+'СЕТ СН'!$I$5-'СЕТ СН'!$I$21</f>
        <v>4861.3589111000001</v>
      </c>
      <c r="R122" s="37">
        <f>SUMIFS(СВЦЭМ!$D$34:$D$777,СВЦЭМ!$A$34:$A$777,$A122,СВЦЭМ!$B$34:$B$777,R$119)+'СЕТ СН'!$I$11+СВЦЭМ!$D$10+'СЕТ СН'!$I$5-'СЕТ СН'!$I$21</f>
        <v>4863.1767800299995</v>
      </c>
      <c r="S122" s="37">
        <f>SUMIFS(СВЦЭМ!$D$34:$D$777,СВЦЭМ!$A$34:$A$777,$A122,СВЦЭМ!$B$34:$B$777,S$119)+'СЕТ СН'!$I$11+СВЦЭМ!$D$10+'СЕТ СН'!$I$5-'СЕТ СН'!$I$21</f>
        <v>4883.5448305199998</v>
      </c>
      <c r="T122" s="37">
        <f>SUMIFS(СВЦЭМ!$D$34:$D$777,СВЦЭМ!$A$34:$A$777,$A122,СВЦЭМ!$B$34:$B$777,T$119)+'СЕТ СН'!$I$11+СВЦЭМ!$D$10+'СЕТ СН'!$I$5-'СЕТ СН'!$I$21</f>
        <v>4937.0666281799995</v>
      </c>
      <c r="U122" s="37">
        <f>SUMIFS(СВЦЭМ!$D$34:$D$777,СВЦЭМ!$A$34:$A$777,$A122,СВЦЭМ!$B$34:$B$777,U$119)+'СЕТ СН'!$I$11+СВЦЭМ!$D$10+'СЕТ СН'!$I$5-'СЕТ СН'!$I$21</f>
        <v>5005.25935089</v>
      </c>
      <c r="V122" s="37">
        <f>SUMIFS(СВЦЭМ!$D$34:$D$777,СВЦЭМ!$A$34:$A$777,$A122,СВЦЭМ!$B$34:$B$777,V$119)+'СЕТ СН'!$I$11+СВЦЭМ!$D$10+'СЕТ СН'!$I$5-'СЕТ СН'!$I$21</f>
        <v>4976.7733423099999</v>
      </c>
      <c r="W122" s="37">
        <f>SUMIFS(СВЦЭМ!$D$34:$D$777,СВЦЭМ!$A$34:$A$777,$A122,СВЦЭМ!$B$34:$B$777,W$119)+'СЕТ СН'!$I$11+СВЦЭМ!$D$10+'СЕТ СН'!$I$5-'СЕТ СН'!$I$21</f>
        <v>5001.6616548499996</v>
      </c>
      <c r="X122" s="37">
        <f>SUMIFS(СВЦЭМ!$D$34:$D$777,СВЦЭМ!$A$34:$A$777,$A122,СВЦЭМ!$B$34:$B$777,X$119)+'СЕТ СН'!$I$11+СВЦЭМ!$D$10+'СЕТ СН'!$I$5-'СЕТ СН'!$I$21</f>
        <v>5068.4407481599992</v>
      </c>
      <c r="Y122" s="37">
        <f>SUMIFS(СВЦЭМ!$D$34:$D$777,СВЦЭМ!$A$34:$A$777,$A122,СВЦЭМ!$B$34:$B$777,Y$119)+'СЕТ СН'!$I$11+СВЦЭМ!$D$10+'СЕТ СН'!$I$5-'СЕТ СН'!$I$21</f>
        <v>5111.4405188000001</v>
      </c>
    </row>
    <row r="123" spans="1:27" ht="15.75" x14ac:dyDescent="0.2">
      <c r="A123" s="36">
        <f t="shared" si="3"/>
        <v>43073</v>
      </c>
      <c r="B123" s="37">
        <f>SUMIFS(СВЦЭМ!$D$34:$D$777,СВЦЭМ!$A$34:$A$777,$A123,СВЦЭМ!$B$34:$B$777,B$119)+'СЕТ СН'!$I$11+СВЦЭМ!$D$10+'СЕТ СН'!$I$5-'СЕТ СН'!$I$21</f>
        <v>5163.0898609899996</v>
      </c>
      <c r="C123" s="37">
        <f>SUMIFS(СВЦЭМ!$D$34:$D$777,СВЦЭМ!$A$34:$A$777,$A123,СВЦЭМ!$B$34:$B$777,C$119)+'СЕТ СН'!$I$11+СВЦЭМ!$D$10+'СЕТ СН'!$I$5-'СЕТ СН'!$I$21</f>
        <v>5195.6128560299994</v>
      </c>
      <c r="D123" s="37">
        <f>SUMIFS(СВЦЭМ!$D$34:$D$777,СВЦЭМ!$A$34:$A$777,$A123,СВЦЭМ!$B$34:$B$777,D$119)+'СЕТ СН'!$I$11+СВЦЭМ!$D$10+'СЕТ СН'!$I$5-'СЕТ СН'!$I$21</f>
        <v>5230.4607838699994</v>
      </c>
      <c r="E123" s="37">
        <f>SUMIFS(СВЦЭМ!$D$34:$D$777,СВЦЭМ!$A$34:$A$777,$A123,СВЦЭМ!$B$34:$B$777,E$119)+'СЕТ СН'!$I$11+СВЦЭМ!$D$10+'СЕТ СН'!$I$5-'СЕТ СН'!$I$21</f>
        <v>5236.8197830099998</v>
      </c>
      <c r="F123" s="37">
        <f>SUMIFS(СВЦЭМ!$D$34:$D$777,СВЦЭМ!$A$34:$A$777,$A123,СВЦЭМ!$B$34:$B$777,F$119)+'СЕТ СН'!$I$11+СВЦЭМ!$D$10+'СЕТ СН'!$I$5-'СЕТ СН'!$I$21</f>
        <v>5232.2281362699996</v>
      </c>
      <c r="G123" s="37">
        <f>SUMIFS(СВЦЭМ!$D$34:$D$777,СВЦЭМ!$A$34:$A$777,$A123,СВЦЭМ!$B$34:$B$777,G$119)+'СЕТ СН'!$I$11+СВЦЭМ!$D$10+'СЕТ СН'!$I$5-'СЕТ СН'!$I$21</f>
        <v>5221.1405344199993</v>
      </c>
      <c r="H123" s="37">
        <f>SUMIFS(СВЦЭМ!$D$34:$D$777,СВЦЭМ!$A$34:$A$777,$A123,СВЦЭМ!$B$34:$B$777,H$119)+'СЕТ СН'!$I$11+СВЦЭМ!$D$10+'СЕТ СН'!$I$5-'СЕТ СН'!$I$21</f>
        <v>5178.3697978999999</v>
      </c>
      <c r="I123" s="37">
        <f>SUMIFS(СВЦЭМ!$D$34:$D$777,СВЦЭМ!$A$34:$A$777,$A123,СВЦЭМ!$B$34:$B$777,I$119)+'СЕТ СН'!$I$11+СВЦЭМ!$D$10+'СЕТ СН'!$I$5-'СЕТ СН'!$I$21</f>
        <v>5100.4443586399993</v>
      </c>
      <c r="J123" s="37">
        <f>SUMIFS(СВЦЭМ!$D$34:$D$777,СВЦЭМ!$A$34:$A$777,$A123,СВЦЭМ!$B$34:$B$777,J$119)+'СЕТ СН'!$I$11+СВЦЭМ!$D$10+'СЕТ СН'!$I$5-'СЕТ СН'!$I$21</f>
        <v>5068.2845864299998</v>
      </c>
      <c r="K123" s="37">
        <f>SUMIFS(СВЦЭМ!$D$34:$D$777,СВЦЭМ!$A$34:$A$777,$A123,СВЦЭМ!$B$34:$B$777,K$119)+'СЕТ СН'!$I$11+СВЦЭМ!$D$10+'СЕТ СН'!$I$5-'СЕТ СН'!$I$21</f>
        <v>4963.1348979799996</v>
      </c>
      <c r="L123" s="37">
        <f>SUMIFS(СВЦЭМ!$D$34:$D$777,СВЦЭМ!$A$34:$A$777,$A123,СВЦЭМ!$B$34:$B$777,L$119)+'СЕТ СН'!$I$11+СВЦЭМ!$D$10+'СЕТ СН'!$I$5-'СЕТ СН'!$I$21</f>
        <v>4905.3948210899998</v>
      </c>
      <c r="M123" s="37">
        <f>SUMIFS(СВЦЭМ!$D$34:$D$777,СВЦЭМ!$A$34:$A$777,$A123,СВЦЭМ!$B$34:$B$777,M$119)+'СЕТ СН'!$I$11+СВЦЭМ!$D$10+'СЕТ СН'!$I$5-'СЕТ СН'!$I$21</f>
        <v>4879.7902929299999</v>
      </c>
      <c r="N123" s="37">
        <f>SUMIFS(СВЦЭМ!$D$34:$D$777,СВЦЭМ!$A$34:$A$777,$A123,СВЦЭМ!$B$34:$B$777,N$119)+'СЕТ СН'!$I$11+СВЦЭМ!$D$10+'СЕТ СН'!$I$5-'СЕТ СН'!$I$21</f>
        <v>4937.9153885399992</v>
      </c>
      <c r="O123" s="37">
        <f>SUMIFS(СВЦЭМ!$D$34:$D$777,СВЦЭМ!$A$34:$A$777,$A123,СВЦЭМ!$B$34:$B$777,O$119)+'СЕТ СН'!$I$11+СВЦЭМ!$D$10+'СЕТ СН'!$I$5-'СЕТ СН'!$I$21</f>
        <v>4944.9502945099994</v>
      </c>
      <c r="P123" s="37">
        <f>SUMIFS(СВЦЭМ!$D$34:$D$777,СВЦЭМ!$A$34:$A$777,$A123,СВЦЭМ!$B$34:$B$777,P$119)+'СЕТ СН'!$I$11+СВЦЭМ!$D$10+'СЕТ СН'!$I$5-'СЕТ СН'!$I$21</f>
        <v>4953.5130051599999</v>
      </c>
      <c r="Q123" s="37">
        <f>SUMIFS(СВЦЭМ!$D$34:$D$777,СВЦЭМ!$A$34:$A$777,$A123,СВЦЭМ!$B$34:$B$777,Q$119)+'СЕТ СН'!$I$11+СВЦЭМ!$D$10+'СЕТ СН'!$I$5-'СЕТ СН'!$I$21</f>
        <v>4954.9374884299996</v>
      </c>
      <c r="R123" s="37">
        <f>SUMIFS(СВЦЭМ!$D$34:$D$777,СВЦЭМ!$A$34:$A$777,$A123,СВЦЭМ!$B$34:$B$777,R$119)+'СЕТ СН'!$I$11+СВЦЭМ!$D$10+'СЕТ СН'!$I$5-'СЕТ СН'!$I$21</f>
        <v>4960.3476562599999</v>
      </c>
      <c r="S123" s="37">
        <f>SUMIFS(СВЦЭМ!$D$34:$D$777,СВЦЭМ!$A$34:$A$777,$A123,СВЦЭМ!$B$34:$B$777,S$119)+'СЕТ СН'!$I$11+СВЦЭМ!$D$10+'СЕТ СН'!$I$5-'СЕТ СН'!$I$21</f>
        <v>4883.8957160999998</v>
      </c>
      <c r="T123" s="37">
        <f>SUMIFS(СВЦЭМ!$D$34:$D$777,СВЦЭМ!$A$34:$A$777,$A123,СВЦЭМ!$B$34:$B$777,T$119)+'СЕТ СН'!$I$11+СВЦЭМ!$D$10+'СЕТ СН'!$I$5-'СЕТ СН'!$I$21</f>
        <v>4886.4630488000003</v>
      </c>
      <c r="U123" s="37">
        <f>SUMIFS(СВЦЭМ!$D$34:$D$777,СВЦЭМ!$A$34:$A$777,$A123,СВЦЭМ!$B$34:$B$777,U$119)+'СЕТ СН'!$I$11+СВЦЭМ!$D$10+'СЕТ СН'!$I$5-'СЕТ СН'!$I$21</f>
        <v>4870.4385782099998</v>
      </c>
      <c r="V123" s="37">
        <f>SUMIFS(СВЦЭМ!$D$34:$D$777,СВЦЭМ!$A$34:$A$777,$A123,СВЦЭМ!$B$34:$B$777,V$119)+'СЕТ СН'!$I$11+СВЦЭМ!$D$10+'СЕТ СН'!$I$5-'СЕТ СН'!$I$21</f>
        <v>4870.4497481899998</v>
      </c>
      <c r="W123" s="37">
        <f>SUMIFS(СВЦЭМ!$D$34:$D$777,СВЦЭМ!$A$34:$A$777,$A123,СВЦЭМ!$B$34:$B$777,W$119)+'СЕТ СН'!$I$11+СВЦЭМ!$D$10+'СЕТ СН'!$I$5-'СЕТ СН'!$I$21</f>
        <v>4947.3069756899995</v>
      </c>
      <c r="X123" s="37">
        <f>SUMIFS(СВЦЭМ!$D$34:$D$777,СВЦЭМ!$A$34:$A$777,$A123,СВЦЭМ!$B$34:$B$777,X$119)+'СЕТ СН'!$I$11+СВЦЭМ!$D$10+'СЕТ СН'!$I$5-'СЕТ СН'!$I$21</f>
        <v>5030.4300809599999</v>
      </c>
      <c r="Y123" s="37">
        <f>SUMIFS(СВЦЭМ!$D$34:$D$777,СВЦЭМ!$A$34:$A$777,$A123,СВЦЭМ!$B$34:$B$777,Y$119)+'СЕТ СН'!$I$11+СВЦЭМ!$D$10+'СЕТ СН'!$I$5-'СЕТ СН'!$I$21</f>
        <v>5082.5482130700002</v>
      </c>
    </row>
    <row r="124" spans="1:27" ht="15.75" x14ac:dyDescent="0.2">
      <c r="A124" s="36">
        <f t="shared" si="3"/>
        <v>43074</v>
      </c>
      <c r="B124" s="37">
        <f>SUMIFS(СВЦЭМ!$D$34:$D$777,СВЦЭМ!$A$34:$A$777,$A124,СВЦЭМ!$B$34:$B$777,B$119)+'СЕТ СН'!$I$11+СВЦЭМ!$D$10+'СЕТ СН'!$I$5-'СЕТ СН'!$I$21</f>
        <v>5154.8961388099997</v>
      </c>
      <c r="C124" s="37">
        <f>SUMIFS(СВЦЭМ!$D$34:$D$777,СВЦЭМ!$A$34:$A$777,$A124,СВЦЭМ!$B$34:$B$777,C$119)+'СЕТ СН'!$I$11+СВЦЭМ!$D$10+'СЕТ СН'!$I$5-'СЕТ СН'!$I$21</f>
        <v>5194.3988277199996</v>
      </c>
      <c r="D124" s="37">
        <f>SUMIFS(СВЦЭМ!$D$34:$D$777,СВЦЭМ!$A$34:$A$777,$A124,СВЦЭМ!$B$34:$B$777,D$119)+'СЕТ СН'!$I$11+СВЦЭМ!$D$10+'СЕТ СН'!$I$5-'СЕТ СН'!$I$21</f>
        <v>5238.2820210699992</v>
      </c>
      <c r="E124" s="37">
        <f>SUMIFS(СВЦЭМ!$D$34:$D$777,СВЦЭМ!$A$34:$A$777,$A124,СВЦЭМ!$B$34:$B$777,E$119)+'СЕТ СН'!$I$11+СВЦЭМ!$D$10+'СЕТ СН'!$I$5-'СЕТ СН'!$I$21</f>
        <v>5254.7239842999998</v>
      </c>
      <c r="F124" s="37">
        <f>SUMIFS(СВЦЭМ!$D$34:$D$777,СВЦЭМ!$A$34:$A$777,$A124,СВЦЭМ!$B$34:$B$777,F$119)+'СЕТ СН'!$I$11+СВЦЭМ!$D$10+'СЕТ СН'!$I$5-'СЕТ СН'!$I$21</f>
        <v>5246.1497785899992</v>
      </c>
      <c r="G124" s="37">
        <f>SUMIFS(СВЦЭМ!$D$34:$D$777,СВЦЭМ!$A$34:$A$777,$A124,СВЦЭМ!$B$34:$B$777,G$119)+'СЕТ СН'!$I$11+СВЦЭМ!$D$10+'СЕТ СН'!$I$5-'СЕТ СН'!$I$21</f>
        <v>5228.8521545999993</v>
      </c>
      <c r="H124" s="37">
        <f>SUMIFS(СВЦЭМ!$D$34:$D$777,СВЦЭМ!$A$34:$A$777,$A124,СВЦЭМ!$B$34:$B$777,H$119)+'СЕТ СН'!$I$11+СВЦЭМ!$D$10+'СЕТ СН'!$I$5-'СЕТ СН'!$I$21</f>
        <v>5156.5092281500001</v>
      </c>
      <c r="I124" s="37">
        <f>SUMIFS(СВЦЭМ!$D$34:$D$777,СВЦЭМ!$A$34:$A$777,$A124,СВЦЭМ!$B$34:$B$777,I$119)+'СЕТ СН'!$I$11+СВЦЭМ!$D$10+'СЕТ СН'!$I$5-'СЕТ СН'!$I$21</f>
        <v>5124.82115307</v>
      </c>
      <c r="J124" s="37">
        <f>SUMIFS(СВЦЭМ!$D$34:$D$777,СВЦЭМ!$A$34:$A$777,$A124,СВЦЭМ!$B$34:$B$777,J$119)+'СЕТ СН'!$I$11+СВЦЭМ!$D$10+'СЕТ СН'!$I$5-'СЕТ СН'!$I$21</f>
        <v>5065.3069217100001</v>
      </c>
      <c r="K124" s="37">
        <f>SUMIFS(СВЦЭМ!$D$34:$D$777,СВЦЭМ!$A$34:$A$777,$A124,СВЦЭМ!$B$34:$B$777,K$119)+'СЕТ СН'!$I$11+СВЦЭМ!$D$10+'СЕТ СН'!$I$5-'СЕТ СН'!$I$21</f>
        <v>4996.72467177</v>
      </c>
      <c r="L124" s="37">
        <f>SUMIFS(СВЦЭМ!$D$34:$D$777,СВЦЭМ!$A$34:$A$777,$A124,СВЦЭМ!$B$34:$B$777,L$119)+'СЕТ СН'!$I$11+СВЦЭМ!$D$10+'СЕТ СН'!$I$5-'СЕТ СН'!$I$21</f>
        <v>4931.2665487300001</v>
      </c>
      <c r="M124" s="37">
        <f>SUMIFS(СВЦЭМ!$D$34:$D$777,СВЦЭМ!$A$34:$A$777,$A124,СВЦЭМ!$B$34:$B$777,M$119)+'СЕТ СН'!$I$11+СВЦЭМ!$D$10+'СЕТ СН'!$I$5-'СЕТ СН'!$I$21</f>
        <v>4916.67521648</v>
      </c>
      <c r="N124" s="37">
        <f>SUMIFS(СВЦЭМ!$D$34:$D$777,СВЦЭМ!$A$34:$A$777,$A124,СВЦЭМ!$B$34:$B$777,N$119)+'СЕТ СН'!$I$11+СВЦЭМ!$D$10+'СЕТ СН'!$I$5-'СЕТ СН'!$I$21</f>
        <v>4931.2212921699993</v>
      </c>
      <c r="O124" s="37">
        <f>SUMIFS(СВЦЭМ!$D$34:$D$777,СВЦЭМ!$A$34:$A$777,$A124,СВЦЭМ!$B$34:$B$777,O$119)+'СЕТ СН'!$I$11+СВЦЭМ!$D$10+'СЕТ СН'!$I$5-'СЕТ СН'!$I$21</f>
        <v>4940.4703243799995</v>
      </c>
      <c r="P124" s="37">
        <f>SUMIFS(СВЦЭМ!$D$34:$D$777,СВЦЭМ!$A$34:$A$777,$A124,СВЦЭМ!$B$34:$B$777,P$119)+'СЕТ СН'!$I$11+СВЦЭМ!$D$10+'СЕТ СН'!$I$5-'СЕТ СН'!$I$21</f>
        <v>4948.5110511599996</v>
      </c>
      <c r="Q124" s="37">
        <f>SUMIFS(СВЦЭМ!$D$34:$D$777,СВЦЭМ!$A$34:$A$777,$A124,СВЦЭМ!$B$34:$B$777,Q$119)+'СЕТ СН'!$I$11+СВЦЭМ!$D$10+'СЕТ СН'!$I$5-'СЕТ СН'!$I$21</f>
        <v>4954.9425698599998</v>
      </c>
      <c r="R124" s="37">
        <f>SUMIFS(СВЦЭМ!$D$34:$D$777,СВЦЭМ!$A$34:$A$777,$A124,СВЦЭМ!$B$34:$B$777,R$119)+'СЕТ СН'!$I$11+СВЦЭМ!$D$10+'СЕТ СН'!$I$5-'СЕТ СН'!$I$21</f>
        <v>4946.7928743399998</v>
      </c>
      <c r="S124" s="37">
        <f>SUMIFS(СВЦЭМ!$D$34:$D$777,СВЦЭМ!$A$34:$A$777,$A124,СВЦЭМ!$B$34:$B$777,S$119)+'СЕТ СН'!$I$11+СВЦЭМ!$D$10+'СЕТ СН'!$I$5-'СЕТ СН'!$I$21</f>
        <v>4919.3997702399993</v>
      </c>
      <c r="T124" s="37">
        <f>SUMIFS(СВЦЭМ!$D$34:$D$777,СВЦЭМ!$A$34:$A$777,$A124,СВЦЭМ!$B$34:$B$777,T$119)+'СЕТ СН'!$I$11+СВЦЭМ!$D$10+'СЕТ СН'!$I$5-'СЕТ СН'!$I$21</f>
        <v>4884.9026375599997</v>
      </c>
      <c r="U124" s="37">
        <f>SUMIFS(СВЦЭМ!$D$34:$D$777,СВЦЭМ!$A$34:$A$777,$A124,СВЦЭМ!$B$34:$B$777,U$119)+'СЕТ СН'!$I$11+СВЦЭМ!$D$10+'СЕТ СН'!$I$5-'СЕТ СН'!$I$21</f>
        <v>4892.4722451199996</v>
      </c>
      <c r="V124" s="37">
        <f>SUMIFS(СВЦЭМ!$D$34:$D$777,СВЦЭМ!$A$34:$A$777,$A124,СВЦЭМ!$B$34:$B$777,V$119)+'СЕТ СН'!$I$11+СВЦЭМ!$D$10+'СЕТ СН'!$I$5-'СЕТ СН'!$I$21</f>
        <v>4911.5829571199993</v>
      </c>
      <c r="W124" s="37">
        <f>SUMIFS(СВЦЭМ!$D$34:$D$777,СВЦЭМ!$A$34:$A$777,$A124,СВЦЭМ!$B$34:$B$777,W$119)+'СЕТ СН'!$I$11+СВЦЭМ!$D$10+'СЕТ СН'!$I$5-'СЕТ СН'!$I$21</f>
        <v>4968.9826703299996</v>
      </c>
      <c r="X124" s="37">
        <f>SUMIFS(СВЦЭМ!$D$34:$D$777,СВЦЭМ!$A$34:$A$777,$A124,СВЦЭМ!$B$34:$B$777,X$119)+'СЕТ СН'!$I$11+СВЦЭМ!$D$10+'СЕТ СН'!$I$5-'СЕТ СН'!$I$21</f>
        <v>5039.4272746799998</v>
      </c>
      <c r="Y124" s="37">
        <f>SUMIFS(СВЦЭМ!$D$34:$D$777,СВЦЭМ!$A$34:$A$777,$A124,СВЦЭМ!$B$34:$B$777,Y$119)+'СЕТ СН'!$I$11+СВЦЭМ!$D$10+'СЕТ СН'!$I$5-'СЕТ СН'!$I$21</f>
        <v>5122.4689348599995</v>
      </c>
    </row>
    <row r="125" spans="1:27" ht="15.75" x14ac:dyDescent="0.2">
      <c r="A125" s="36">
        <f t="shared" si="3"/>
        <v>43075</v>
      </c>
      <c r="B125" s="37">
        <f>SUMIFS(СВЦЭМ!$D$34:$D$777,СВЦЭМ!$A$34:$A$777,$A125,СВЦЭМ!$B$34:$B$777,B$119)+'СЕТ СН'!$I$11+СВЦЭМ!$D$10+'СЕТ СН'!$I$5-'СЕТ СН'!$I$21</f>
        <v>5165.0447464600002</v>
      </c>
      <c r="C125" s="37">
        <f>SUMIFS(СВЦЭМ!$D$34:$D$777,СВЦЭМ!$A$34:$A$777,$A125,СВЦЭМ!$B$34:$B$777,C$119)+'СЕТ СН'!$I$11+СВЦЭМ!$D$10+'СЕТ СН'!$I$5-'СЕТ СН'!$I$21</f>
        <v>5202.8760963899995</v>
      </c>
      <c r="D125" s="37">
        <f>SUMIFS(СВЦЭМ!$D$34:$D$777,СВЦЭМ!$A$34:$A$777,$A125,СВЦЭМ!$B$34:$B$777,D$119)+'СЕТ СН'!$I$11+СВЦЭМ!$D$10+'СЕТ СН'!$I$5-'СЕТ СН'!$I$21</f>
        <v>5251.3032661799998</v>
      </c>
      <c r="E125" s="37">
        <f>SUMIFS(СВЦЭМ!$D$34:$D$777,СВЦЭМ!$A$34:$A$777,$A125,СВЦЭМ!$B$34:$B$777,E$119)+'СЕТ СН'!$I$11+СВЦЭМ!$D$10+'СЕТ СН'!$I$5-'СЕТ СН'!$I$21</f>
        <v>5261.4208374499995</v>
      </c>
      <c r="F125" s="37">
        <f>SUMIFS(СВЦЭМ!$D$34:$D$777,СВЦЭМ!$A$34:$A$777,$A125,СВЦЭМ!$B$34:$B$777,F$119)+'СЕТ СН'!$I$11+СВЦЭМ!$D$10+'СЕТ СН'!$I$5-'СЕТ СН'!$I$21</f>
        <v>5260.3116076099996</v>
      </c>
      <c r="G125" s="37">
        <f>SUMIFS(СВЦЭМ!$D$34:$D$777,СВЦЭМ!$A$34:$A$777,$A125,СВЦЭМ!$B$34:$B$777,G$119)+'СЕТ СН'!$I$11+СВЦЭМ!$D$10+'СЕТ СН'!$I$5-'СЕТ СН'!$I$21</f>
        <v>5242.8708648599995</v>
      </c>
      <c r="H125" s="37">
        <f>SUMIFS(СВЦЭМ!$D$34:$D$777,СВЦЭМ!$A$34:$A$777,$A125,СВЦЭМ!$B$34:$B$777,H$119)+'СЕТ СН'!$I$11+СВЦЭМ!$D$10+'СЕТ СН'!$I$5-'СЕТ СН'!$I$21</f>
        <v>5171.0466106699996</v>
      </c>
      <c r="I125" s="37">
        <f>SUMIFS(СВЦЭМ!$D$34:$D$777,СВЦЭМ!$A$34:$A$777,$A125,СВЦЭМ!$B$34:$B$777,I$119)+'СЕТ СН'!$I$11+СВЦЭМ!$D$10+'СЕТ СН'!$I$5-'СЕТ СН'!$I$21</f>
        <v>5144.5821349799999</v>
      </c>
      <c r="J125" s="37">
        <f>SUMIFS(СВЦЭМ!$D$34:$D$777,СВЦЭМ!$A$34:$A$777,$A125,СВЦЭМ!$B$34:$B$777,J$119)+'СЕТ СН'!$I$11+СВЦЭМ!$D$10+'СЕТ СН'!$I$5-'СЕТ СН'!$I$21</f>
        <v>5090.16639846</v>
      </c>
      <c r="K125" s="37">
        <f>SUMIFS(СВЦЭМ!$D$34:$D$777,СВЦЭМ!$A$34:$A$777,$A125,СВЦЭМ!$B$34:$B$777,K$119)+'СЕТ СН'!$I$11+СВЦЭМ!$D$10+'СЕТ СН'!$I$5-'СЕТ СН'!$I$21</f>
        <v>5054.2889335599994</v>
      </c>
      <c r="L125" s="37">
        <f>SUMIFS(СВЦЭМ!$D$34:$D$777,СВЦЭМ!$A$34:$A$777,$A125,СВЦЭМ!$B$34:$B$777,L$119)+'СЕТ СН'!$I$11+СВЦЭМ!$D$10+'СЕТ СН'!$I$5-'СЕТ СН'!$I$21</f>
        <v>4990.9961097699997</v>
      </c>
      <c r="M125" s="37">
        <f>SUMIFS(СВЦЭМ!$D$34:$D$777,СВЦЭМ!$A$34:$A$777,$A125,СВЦЭМ!$B$34:$B$777,M$119)+'СЕТ СН'!$I$11+СВЦЭМ!$D$10+'СЕТ СН'!$I$5-'СЕТ СН'!$I$21</f>
        <v>4984.2711516999998</v>
      </c>
      <c r="N125" s="37">
        <f>SUMIFS(СВЦЭМ!$D$34:$D$777,СВЦЭМ!$A$34:$A$777,$A125,СВЦЭМ!$B$34:$B$777,N$119)+'СЕТ СН'!$I$11+СВЦЭМ!$D$10+'СЕТ СН'!$I$5-'СЕТ СН'!$I$21</f>
        <v>4981.2525245799998</v>
      </c>
      <c r="O125" s="37">
        <f>SUMIFS(СВЦЭМ!$D$34:$D$777,СВЦЭМ!$A$34:$A$777,$A125,СВЦЭМ!$B$34:$B$777,O$119)+'СЕТ СН'!$I$11+СВЦЭМ!$D$10+'СЕТ СН'!$I$5-'СЕТ СН'!$I$21</f>
        <v>4981.1692659</v>
      </c>
      <c r="P125" s="37">
        <f>SUMIFS(СВЦЭМ!$D$34:$D$777,СВЦЭМ!$A$34:$A$777,$A125,СВЦЭМ!$B$34:$B$777,P$119)+'СЕТ СН'!$I$11+СВЦЭМ!$D$10+'СЕТ СН'!$I$5-'СЕТ СН'!$I$21</f>
        <v>4990.3409438299996</v>
      </c>
      <c r="Q125" s="37">
        <f>SUMIFS(СВЦЭМ!$D$34:$D$777,СВЦЭМ!$A$34:$A$777,$A125,СВЦЭМ!$B$34:$B$777,Q$119)+'СЕТ СН'!$I$11+СВЦЭМ!$D$10+'СЕТ СН'!$I$5-'СЕТ СН'!$I$21</f>
        <v>4993.81365138</v>
      </c>
      <c r="R125" s="37">
        <f>SUMIFS(СВЦЭМ!$D$34:$D$777,СВЦЭМ!$A$34:$A$777,$A125,СВЦЭМ!$B$34:$B$777,R$119)+'СЕТ СН'!$I$11+СВЦЭМ!$D$10+'СЕТ СН'!$I$5-'СЕТ СН'!$I$21</f>
        <v>4993.8312504400001</v>
      </c>
      <c r="S125" s="37">
        <f>SUMIFS(СВЦЭМ!$D$34:$D$777,СВЦЭМ!$A$34:$A$777,$A125,СВЦЭМ!$B$34:$B$777,S$119)+'СЕТ СН'!$I$11+СВЦЭМ!$D$10+'СЕТ СН'!$I$5-'СЕТ СН'!$I$21</f>
        <v>4967.5586608199992</v>
      </c>
      <c r="T125" s="37">
        <f>SUMIFS(СВЦЭМ!$D$34:$D$777,СВЦЭМ!$A$34:$A$777,$A125,СВЦЭМ!$B$34:$B$777,T$119)+'СЕТ СН'!$I$11+СВЦЭМ!$D$10+'СЕТ СН'!$I$5-'СЕТ СН'!$I$21</f>
        <v>4936.0051333399997</v>
      </c>
      <c r="U125" s="37">
        <f>SUMIFS(СВЦЭМ!$D$34:$D$777,СВЦЭМ!$A$34:$A$777,$A125,СВЦЭМ!$B$34:$B$777,U$119)+'СЕТ СН'!$I$11+СВЦЭМ!$D$10+'СЕТ СН'!$I$5-'СЕТ СН'!$I$21</f>
        <v>4940.1368601599997</v>
      </c>
      <c r="V125" s="37">
        <f>SUMIFS(СВЦЭМ!$D$34:$D$777,СВЦЭМ!$A$34:$A$777,$A125,СВЦЭМ!$B$34:$B$777,V$119)+'СЕТ СН'!$I$11+СВЦЭМ!$D$10+'СЕТ СН'!$I$5-'СЕТ СН'!$I$21</f>
        <v>4954.1971562700001</v>
      </c>
      <c r="W125" s="37">
        <f>SUMIFS(СВЦЭМ!$D$34:$D$777,СВЦЭМ!$A$34:$A$777,$A125,СВЦЭМ!$B$34:$B$777,W$119)+'СЕТ СН'!$I$11+СВЦЭМ!$D$10+'СЕТ СН'!$I$5-'СЕТ СН'!$I$21</f>
        <v>5011.7125494100001</v>
      </c>
      <c r="X125" s="37">
        <f>SUMIFS(СВЦЭМ!$D$34:$D$777,СВЦЭМ!$A$34:$A$777,$A125,СВЦЭМ!$B$34:$B$777,X$119)+'СЕТ СН'!$I$11+СВЦЭМ!$D$10+'СЕТ СН'!$I$5-'СЕТ СН'!$I$21</f>
        <v>5089.42740469</v>
      </c>
      <c r="Y125" s="37">
        <f>SUMIFS(СВЦЭМ!$D$34:$D$777,СВЦЭМ!$A$34:$A$777,$A125,СВЦЭМ!$B$34:$B$777,Y$119)+'СЕТ СН'!$I$11+СВЦЭМ!$D$10+'СЕТ СН'!$I$5-'СЕТ СН'!$I$21</f>
        <v>5158.0165099099995</v>
      </c>
    </row>
    <row r="126" spans="1:27" ht="15.75" x14ac:dyDescent="0.2">
      <c r="A126" s="36">
        <f t="shared" si="3"/>
        <v>43076</v>
      </c>
      <c r="B126" s="37">
        <f>SUMIFS(СВЦЭМ!$D$34:$D$777,СВЦЭМ!$A$34:$A$777,$A126,СВЦЭМ!$B$34:$B$777,B$119)+'СЕТ СН'!$I$11+СВЦЭМ!$D$10+'СЕТ СН'!$I$5-'СЕТ СН'!$I$21</f>
        <v>5184.4912619299994</v>
      </c>
      <c r="C126" s="37">
        <f>SUMIFS(СВЦЭМ!$D$34:$D$777,СВЦЭМ!$A$34:$A$777,$A126,СВЦЭМ!$B$34:$B$777,C$119)+'СЕТ СН'!$I$11+СВЦЭМ!$D$10+'СЕТ СН'!$I$5-'СЕТ СН'!$I$21</f>
        <v>5243.6253872799998</v>
      </c>
      <c r="D126" s="37">
        <f>SUMIFS(СВЦЭМ!$D$34:$D$777,СВЦЭМ!$A$34:$A$777,$A126,СВЦЭМ!$B$34:$B$777,D$119)+'СЕТ СН'!$I$11+СВЦЭМ!$D$10+'СЕТ СН'!$I$5-'СЕТ СН'!$I$21</f>
        <v>5275.3660918400001</v>
      </c>
      <c r="E126" s="37">
        <f>SUMIFS(СВЦЭМ!$D$34:$D$777,СВЦЭМ!$A$34:$A$777,$A126,СВЦЭМ!$B$34:$B$777,E$119)+'СЕТ СН'!$I$11+СВЦЭМ!$D$10+'СЕТ СН'!$I$5-'СЕТ СН'!$I$21</f>
        <v>5285.06699974</v>
      </c>
      <c r="F126" s="37">
        <f>SUMIFS(СВЦЭМ!$D$34:$D$777,СВЦЭМ!$A$34:$A$777,$A126,СВЦЭМ!$B$34:$B$777,F$119)+'СЕТ СН'!$I$11+СВЦЭМ!$D$10+'СЕТ СН'!$I$5-'СЕТ СН'!$I$21</f>
        <v>5287.0815398099994</v>
      </c>
      <c r="G126" s="37">
        <f>SUMIFS(СВЦЭМ!$D$34:$D$777,СВЦЭМ!$A$34:$A$777,$A126,СВЦЭМ!$B$34:$B$777,G$119)+'СЕТ СН'!$I$11+СВЦЭМ!$D$10+'СЕТ СН'!$I$5-'СЕТ СН'!$I$21</f>
        <v>5282.5484401199992</v>
      </c>
      <c r="H126" s="37">
        <f>SUMIFS(СВЦЭМ!$D$34:$D$777,СВЦЭМ!$A$34:$A$777,$A126,СВЦЭМ!$B$34:$B$777,H$119)+'СЕТ СН'!$I$11+СВЦЭМ!$D$10+'СЕТ СН'!$I$5-'СЕТ СН'!$I$21</f>
        <v>5225.9610162499994</v>
      </c>
      <c r="I126" s="37">
        <f>SUMIFS(СВЦЭМ!$D$34:$D$777,СВЦЭМ!$A$34:$A$777,$A126,СВЦЭМ!$B$34:$B$777,I$119)+'СЕТ СН'!$I$11+СВЦЭМ!$D$10+'СЕТ СН'!$I$5-'СЕТ СН'!$I$21</f>
        <v>5160.76054174</v>
      </c>
      <c r="J126" s="37">
        <f>SUMIFS(СВЦЭМ!$D$34:$D$777,СВЦЭМ!$A$34:$A$777,$A126,СВЦЭМ!$B$34:$B$777,J$119)+'СЕТ СН'!$I$11+СВЦЭМ!$D$10+'СЕТ СН'!$I$5-'СЕТ СН'!$I$21</f>
        <v>5102.6818412799994</v>
      </c>
      <c r="K126" s="37">
        <f>SUMIFS(СВЦЭМ!$D$34:$D$777,СВЦЭМ!$A$34:$A$777,$A126,СВЦЭМ!$B$34:$B$777,K$119)+'СЕТ СН'!$I$11+СВЦЭМ!$D$10+'СЕТ СН'!$I$5-'СЕТ СН'!$I$21</f>
        <v>5037.0179995899998</v>
      </c>
      <c r="L126" s="37">
        <f>SUMIFS(СВЦЭМ!$D$34:$D$777,СВЦЭМ!$A$34:$A$777,$A126,СВЦЭМ!$B$34:$B$777,L$119)+'СЕТ СН'!$I$11+СВЦЭМ!$D$10+'СЕТ СН'!$I$5-'СЕТ СН'!$I$21</f>
        <v>4959.6676627399993</v>
      </c>
      <c r="M126" s="37">
        <f>SUMIFS(СВЦЭМ!$D$34:$D$777,СВЦЭМ!$A$34:$A$777,$A126,СВЦЭМ!$B$34:$B$777,M$119)+'СЕТ СН'!$I$11+СВЦЭМ!$D$10+'СЕТ СН'!$I$5-'СЕТ СН'!$I$21</f>
        <v>4949.9445612500003</v>
      </c>
      <c r="N126" s="37">
        <f>SUMIFS(СВЦЭМ!$D$34:$D$777,СВЦЭМ!$A$34:$A$777,$A126,СВЦЭМ!$B$34:$B$777,N$119)+'СЕТ СН'!$I$11+СВЦЭМ!$D$10+'СЕТ СН'!$I$5-'СЕТ СН'!$I$21</f>
        <v>4973.7245135100002</v>
      </c>
      <c r="O126" s="37">
        <f>SUMIFS(СВЦЭМ!$D$34:$D$777,СВЦЭМ!$A$34:$A$777,$A126,СВЦЭМ!$B$34:$B$777,O$119)+'СЕТ СН'!$I$11+СВЦЭМ!$D$10+'СЕТ СН'!$I$5-'СЕТ СН'!$I$21</f>
        <v>4982.5711807499993</v>
      </c>
      <c r="P126" s="37">
        <f>SUMIFS(СВЦЭМ!$D$34:$D$777,СВЦЭМ!$A$34:$A$777,$A126,СВЦЭМ!$B$34:$B$777,P$119)+'СЕТ СН'!$I$11+СВЦЭМ!$D$10+'СЕТ СН'!$I$5-'СЕТ СН'!$I$21</f>
        <v>4994.0004090799994</v>
      </c>
      <c r="Q126" s="37">
        <f>SUMIFS(СВЦЭМ!$D$34:$D$777,СВЦЭМ!$A$34:$A$777,$A126,СВЦЭМ!$B$34:$B$777,Q$119)+'СЕТ СН'!$I$11+СВЦЭМ!$D$10+'СЕТ СН'!$I$5-'СЕТ СН'!$I$21</f>
        <v>4997.3913515699996</v>
      </c>
      <c r="R126" s="37">
        <f>SUMIFS(СВЦЭМ!$D$34:$D$777,СВЦЭМ!$A$34:$A$777,$A126,СВЦЭМ!$B$34:$B$777,R$119)+'СЕТ СН'!$I$11+СВЦЭМ!$D$10+'СЕТ СН'!$I$5-'СЕТ СН'!$I$21</f>
        <v>4992.2606988099997</v>
      </c>
      <c r="S126" s="37">
        <f>SUMIFS(СВЦЭМ!$D$34:$D$777,СВЦЭМ!$A$34:$A$777,$A126,СВЦЭМ!$B$34:$B$777,S$119)+'СЕТ СН'!$I$11+СВЦЭМ!$D$10+'СЕТ СН'!$I$5-'СЕТ СН'!$I$21</f>
        <v>4961.7033760499999</v>
      </c>
      <c r="T126" s="37">
        <f>SUMIFS(СВЦЭМ!$D$34:$D$777,СВЦЭМ!$A$34:$A$777,$A126,СВЦЭМ!$B$34:$B$777,T$119)+'СЕТ СН'!$I$11+СВЦЭМ!$D$10+'СЕТ СН'!$I$5-'СЕТ СН'!$I$21</f>
        <v>4931.1307381299994</v>
      </c>
      <c r="U126" s="37">
        <f>SUMIFS(СВЦЭМ!$D$34:$D$777,СВЦЭМ!$A$34:$A$777,$A126,СВЦЭМ!$B$34:$B$777,U$119)+'СЕТ СН'!$I$11+СВЦЭМ!$D$10+'СЕТ СН'!$I$5-'СЕТ СН'!$I$21</f>
        <v>4932.8959781399999</v>
      </c>
      <c r="V126" s="37">
        <f>SUMIFS(СВЦЭМ!$D$34:$D$777,СВЦЭМ!$A$34:$A$777,$A126,СВЦЭМ!$B$34:$B$777,V$119)+'СЕТ СН'!$I$11+СВЦЭМ!$D$10+'СЕТ СН'!$I$5-'СЕТ СН'!$I$21</f>
        <v>4948.0660424299995</v>
      </c>
      <c r="W126" s="37">
        <f>SUMIFS(СВЦЭМ!$D$34:$D$777,СВЦЭМ!$A$34:$A$777,$A126,СВЦЭМ!$B$34:$B$777,W$119)+'СЕТ СН'!$I$11+СВЦЭМ!$D$10+'СЕТ СН'!$I$5-'СЕТ СН'!$I$21</f>
        <v>5005.7513213799994</v>
      </c>
      <c r="X126" s="37">
        <f>SUMIFS(СВЦЭМ!$D$34:$D$777,СВЦЭМ!$A$34:$A$777,$A126,СВЦЭМ!$B$34:$B$777,X$119)+'СЕТ СН'!$I$11+СВЦЭМ!$D$10+'СЕТ СН'!$I$5-'СЕТ СН'!$I$21</f>
        <v>5088.5371403099998</v>
      </c>
      <c r="Y126" s="37">
        <f>SUMIFS(СВЦЭМ!$D$34:$D$777,СВЦЭМ!$A$34:$A$777,$A126,СВЦЭМ!$B$34:$B$777,Y$119)+'СЕТ СН'!$I$11+СВЦЭМ!$D$10+'СЕТ СН'!$I$5-'СЕТ СН'!$I$21</f>
        <v>5168.2330945499998</v>
      </c>
    </row>
    <row r="127" spans="1:27" ht="15.75" x14ac:dyDescent="0.2">
      <c r="A127" s="36">
        <f t="shared" si="3"/>
        <v>43077</v>
      </c>
      <c r="B127" s="37">
        <f>SUMIFS(СВЦЭМ!$D$34:$D$777,СВЦЭМ!$A$34:$A$777,$A127,СВЦЭМ!$B$34:$B$777,B$119)+'СЕТ СН'!$I$11+СВЦЭМ!$D$10+'СЕТ СН'!$I$5-'СЕТ СН'!$I$21</f>
        <v>5134.5401498299998</v>
      </c>
      <c r="C127" s="37">
        <f>SUMIFS(СВЦЭМ!$D$34:$D$777,СВЦЭМ!$A$34:$A$777,$A127,СВЦЭМ!$B$34:$B$777,C$119)+'СЕТ СН'!$I$11+СВЦЭМ!$D$10+'СЕТ СН'!$I$5-'СЕТ СН'!$I$21</f>
        <v>5185.0601488699995</v>
      </c>
      <c r="D127" s="37">
        <f>SUMIFS(СВЦЭМ!$D$34:$D$777,СВЦЭМ!$A$34:$A$777,$A127,СВЦЭМ!$B$34:$B$777,D$119)+'СЕТ СН'!$I$11+СВЦЭМ!$D$10+'СЕТ СН'!$I$5-'СЕТ СН'!$I$21</f>
        <v>5226.9007494500001</v>
      </c>
      <c r="E127" s="37">
        <f>SUMIFS(СВЦЭМ!$D$34:$D$777,СВЦЭМ!$A$34:$A$777,$A127,СВЦЭМ!$B$34:$B$777,E$119)+'СЕТ СН'!$I$11+СВЦЭМ!$D$10+'СЕТ СН'!$I$5-'СЕТ СН'!$I$21</f>
        <v>5242.4017780699996</v>
      </c>
      <c r="F127" s="37">
        <f>SUMIFS(СВЦЭМ!$D$34:$D$777,СВЦЭМ!$A$34:$A$777,$A127,СВЦЭМ!$B$34:$B$777,F$119)+'СЕТ СН'!$I$11+СВЦЭМ!$D$10+'СЕТ СН'!$I$5-'СЕТ СН'!$I$21</f>
        <v>5261.7797680900003</v>
      </c>
      <c r="G127" s="37">
        <f>SUMIFS(СВЦЭМ!$D$34:$D$777,СВЦЭМ!$A$34:$A$777,$A127,СВЦЭМ!$B$34:$B$777,G$119)+'СЕТ СН'!$I$11+СВЦЭМ!$D$10+'СЕТ СН'!$I$5-'СЕТ СН'!$I$21</f>
        <v>5247.4908134299994</v>
      </c>
      <c r="H127" s="37">
        <f>SUMIFS(СВЦЭМ!$D$34:$D$777,СВЦЭМ!$A$34:$A$777,$A127,СВЦЭМ!$B$34:$B$777,H$119)+'СЕТ СН'!$I$11+СВЦЭМ!$D$10+'СЕТ СН'!$I$5-'СЕТ СН'!$I$21</f>
        <v>5188.77846563</v>
      </c>
      <c r="I127" s="37">
        <f>SUMIFS(СВЦЭМ!$D$34:$D$777,СВЦЭМ!$A$34:$A$777,$A127,СВЦЭМ!$B$34:$B$777,I$119)+'СЕТ СН'!$I$11+СВЦЭМ!$D$10+'СЕТ СН'!$I$5-'СЕТ СН'!$I$21</f>
        <v>5097.3781156699997</v>
      </c>
      <c r="J127" s="37">
        <f>SUMIFS(СВЦЭМ!$D$34:$D$777,СВЦЭМ!$A$34:$A$777,$A127,СВЦЭМ!$B$34:$B$777,J$119)+'СЕТ СН'!$I$11+СВЦЭМ!$D$10+'СЕТ СН'!$I$5-'СЕТ СН'!$I$21</f>
        <v>5043.2067021399998</v>
      </c>
      <c r="K127" s="37">
        <f>SUMIFS(СВЦЭМ!$D$34:$D$777,СВЦЭМ!$A$34:$A$777,$A127,СВЦЭМ!$B$34:$B$777,K$119)+'СЕТ СН'!$I$11+СВЦЭМ!$D$10+'СЕТ СН'!$I$5-'СЕТ СН'!$I$21</f>
        <v>5019.1294942499999</v>
      </c>
      <c r="L127" s="37">
        <f>SUMIFS(СВЦЭМ!$D$34:$D$777,СВЦЭМ!$A$34:$A$777,$A127,СВЦЭМ!$B$34:$B$777,L$119)+'СЕТ СН'!$I$11+СВЦЭМ!$D$10+'СЕТ СН'!$I$5-'СЕТ СН'!$I$21</f>
        <v>4958.1726324699994</v>
      </c>
      <c r="M127" s="37">
        <f>SUMIFS(СВЦЭМ!$D$34:$D$777,СВЦЭМ!$A$34:$A$777,$A127,СВЦЭМ!$B$34:$B$777,M$119)+'СЕТ СН'!$I$11+СВЦЭМ!$D$10+'СЕТ СН'!$I$5-'СЕТ СН'!$I$21</f>
        <v>4954.4419055500002</v>
      </c>
      <c r="N127" s="37">
        <f>SUMIFS(СВЦЭМ!$D$34:$D$777,СВЦЭМ!$A$34:$A$777,$A127,СВЦЭМ!$B$34:$B$777,N$119)+'СЕТ СН'!$I$11+СВЦЭМ!$D$10+'СЕТ СН'!$I$5-'СЕТ СН'!$I$21</f>
        <v>4968.0349647799994</v>
      </c>
      <c r="O127" s="37">
        <f>SUMIFS(СВЦЭМ!$D$34:$D$777,СВЦЭМ!$A$34:$A$777,$A127,СВЦЭМ!$B$34:$B$777,O$119)+'СЕТ СН'!$I$11+СВЦЭМ!$D$10+'СЕТ СН'!$I$5-'СЕТ СН'!$I$21</f>
        <v>4996.0823890699994</v>
      </c>
      <c r="P127" s="37">
        <f>SUMIFS(СВЦЭМ!$D$34:$D$777,СВЦЭМ!$A$34:$A$777,$A127,СВЦЭМ!$B$34:$B$777,P$119)+'СЕТ СН'!$I$11+СВЦЭМ!$D$10+'СЕТ СН'!$I$5-'СЕТ СН'!$I$21</f>
        <v>4970.3569515899999</v>
      </c>
      <c r="Q127" s="37">
        <f>SUMIFS(СВЦЭМ!$D$34:$D$777,СВЦЭМ!$A$34:$A$777,$A127,СВЦЭМ!$B$34:$B$777,Q$119)+'СЕТ СН'!$I$11+СВЦЭМ!$D$10+'СЕТ СН'!$I$5-'СЕТ СН'!$I$21</f>
        <v>4960.1442742999998</v>
      </c>
      <c r="R127" s="37">
        <f>SUMIFS(СВЦЭМ!$D$34:$D$777,СВЦЭМ!$A$34:$A$777,$A127,СВЦЭМ!$B$34:$B$777,R$119)+'СЕТ СН'!$I$11+СВЦЭМ!$D$10+'СЕТ СН'!$I$5-'СЕТ СН'!$I$21</f>
        <v>4956.63547819</v>
      </c>
      <c r="S127" s="37">
        <f>SUMIFS(СВЦЭМ!$D$34:$D$777,СВЦЭМ!$A$34:$A$777,$A127,СВЦЭМ!$B$34:$B$777,S$119)+'СЕТ СН'!$I$11+СВЦЭМ!$D$10+'СЕТ СН'!$I$5-'СЕТ СН'!$I$21</f>
        <v>4919.4528623299993</v>
      </c>
      <c r="T127" s="37">
        <f>SUMIFS(СВЦЭМ!$D$34:$D$777,СВЦЭМ!$A$34:$A$777,$A127,СВЦЭМ!$B$34:$B$777,T$119)+'СЕТ СН'!$I$11+СВЦЭМ!$D$10+'СЕТ СН'!$I$5-'СЕТ СН'!$I$21</f>
        <v>4882.8372751799998</v>
      </c>
      <c r="U127" s="37">
        <f>SUMIFS(СВЦЭМ!$D$34:$D$777,СВЦЭМ!$A$34:$A$777,$A127,СВЦЭМ!$B$34:$B$777,U$119)+'СЕТ СН'!$I$11+СВЦЭМ!$D$10+'СЕТ СН'!$I$5-'СЕТ СН'!$I$21</f>
        <v>4884.2719583899998</v>
      </c>
      <c r="V127" s="37">
        <f>SUMIFS(СВЦЭМ!$D$34:$D$777,СВЦЭМ!$A$34:$A$777,$A127,СВЦЭМ!$B$34:$B$777,V$119)+'СЕТ СН'!$I$11+СВЦЭМ!$D$10+'СЕТ СН'!$I$5-'СЕТ СН'!$I$21</f>
        <v>4903.6030775299996</v>
      </c>
      <c r="W127" s="37">
        <f>SUMIFS(СВЦЭМ!$D$34:$D$777,СВЦЭМ!$A$34:$A$777,$A127,СВЦЭМ!$B$34:$B$777,W$119)+'СЕТ СН'!$I$11+СВЦЭМ!$D$10+'СЕТ СН'!$I$5-'СЕТ СН'!$I$21</f>
        <v>4964.3892817699998</v>
      </c>
      <c r="X127" s="37">
        <f>SUMIFS(СВЦЭМ!$D$34:$D$777,СВЦЭМ!$A$34:$A$777,$A127,СВЦЭМ!$B$34:$B$777,X$119)+'СЕТ СН'!$I$11+СВЦЭМ!$D$10+'СЕТ СН'!$I$5-'СЕТ СН'!$I$21</f>
        <v>5043.7814843199994</v>
      </c>
      <c r="Y127" s="37">
        <f>SUMIFS(СВЦЭМ!$D$34:$D$777,СВЦЭМ!$A$34:$A$777,$A127,СВЦЭМ!$B$34:$B$777,Y$119)+'СЕТ СН'!$I$11+СВЦЭМ!$D$10+'СЕТ СН'!$I$5-'СЕТ СН'!$I$21</f>
        <v>5126.6414055699997</v>
      </c>
    </row>
    <row r="128" spans="1:27" ht="15.75" x14ac:dyDescent="0.2">
      <c r="A128" s="36">
        <f t="shared" si="3"/>
        <v>43078</v>
      </c>
      <c r="B128" s="37">
        <f>SUMIFS(СВЦЭМ!$D$34:$D$777,СВЦЭМ!$A$34:$A$777,$A128,СВЦЭМ!$B$34:$B$777,B$119)+'СЕТ СН'!$I$11+СВЦЭМ!$D$10+'СЕТ СН'!$I$5-'СЕТ СН'!$I$21</f>
        <v>5185.4831442599998</v>
      </c>
      <c r="C128" s="37">
        <f>SUMIFS(СВЦЭМ!$D$34:$D$777,СВЦЭМ!$A$34:$A$777,$A128,СВЦЭМ!$B$34:$B$777,C$119)+'СЕТ СН'!$I$11+СВЦЭМ!$D$10+'СЕТ СН'!$I$5-'СЕТ СН'!$I$21</f>
        <v>5235.9388929999996</v>
      </c>
      <c r="D128" s="37">
        <f>SUMIFS(СВЦЭМ!$D$34:$D$777,СВЦЭМ!$A$34:$A$777,$A128,СВЦЭМ!$B$34:$B$777,D$119)+'СЕТ СН'!$I$11+СВЦЭМ!$D$10+'СЕТ СН'!$I$5-'СЕТ СН'!$I$21</f>
        <v>5274.2168444500003</v>
      </c>
      <c r="E128" s="37">
        <f>SUMIFS(СВЦЭМ!$D$34:$D$777,СВЦЭМ!$A$34:$A$777,$A128,СВЦЭМ!$B$34:$B$777,E$119)+'СЕТ СН'!$I$11+СВЦЭМ!$D$10+'СЕТ СН'!$I$5-'СЕТ СН'!$I$21</f>
        <v>5286.0159619799997</v>
      </c>
      <c r="F128" s="37">
        <f>SUMIFS(СВЦЭМ!$D$34:$D$777,СВЦЭМ!$A$34:$A$777,$A128,СВЦЭМ!$B$34:$B$777,F$119)+'СЕТ СН'!$I$11+СВЦЭМ!$D$10+'СЕТ СН'!$I$5-'СЕТ СН'!$I$21</f>
        <v>5287.7783493699999</v>
      </c>
      <c r="G128" s="37">
        <f>SUMIFS(СВЦЭМ!$D$34:$D$777,СВЦЭМ!$A$34:$A$777,$A128,СВЦЭМ!$B$34:$B$777,G$119)+'СЕТ СН'!$I$11+СВЦЭМ!$D$10+'СЕТ СН'!$I$5-'СЕТ СН'!$I$21</f>
        <v>5276.1392557599993</v>
      </c>
      <c r="H128" s="37">
        <f>SUMIFS(СВЦЭМ!$D$34:$D$777,СВЦЭМ!$A$34:$A$777,$A128,СВЦЭМ!$B$34:$B$777,H$119)+'СЕТ СН'!$I$11+СВЦЭМ!$D$10+'СЕТ СН'!$I$5-'СЕТ СН'!$I$21</f>
        <v>5243.4941432599999</v>
      </c>
      <c r="I128" s="37">
        <f>SUMIFS(СВЦЭМ!$D$34:$D$777,СВЦЭМ!$A$34:$A$777,$A128,СВЦЭМ!$B$34:$B$777,I$119)+'СЕТ СН'!$I$11+СВЦЭМ!$D$10+'СЕТ СН'!$I$5-'СЕТ СН'!$I$21</f>
        <v>5181.5399729399996</v>
      </c>
      <c r="J128" s="37">
        <f>SUMIFS(СВЦЭМ!$D$34:$D$777,СВЦЭМ!$A$34:$A$777,$A128,СВЦЭМ!$B$34:$B$777,J$119)+'СЕТ СН'!$I$11+СВЦЭМ!$D$10+'СЕТ СН'!$I$5-'СЕТ СН'!$I$21</f>
        <v>5101.1503544699999</v>
      </c>
      <c r="K128" s="37">
        <f>SUMIFS(СВЦЭМ!$D$34:$D$777,СВЦЭМ!$A$34:$A$777,$A128,СВЦЭМ!$B$34:$B$777,K$119)+'СЕТ СН'!$I$11+СВЦЭМ!$D$10+'СЕТ СН'!$I$5-'СЕТ СН'!$I$21</f>
        <v>4997.2887675499996</v>
      </c>
      <c r="L128" s="37">
        <f>SUMIFS(СВЦЭМ!$D$34:$D$777,СВЦЭМ!$A$34:$A$777,$A128,СВЦЭМ!$B$34:$B$777,L$119)+'СЕТ СН'!$I$11+СВЦЭМ!$D$10+'СЕТ СН'!$I$5-'СЕТ СН'!$I$21</f>
        <v>4911.9105755999999</v>
      </c>
      <c r="M128" s="37">
        <f>SUMIFS(СВЦЭМ!$D$34:$D$777,СВЦЭМ!$A$34:$A$777,$A128,СВЦЭМ!$B$34:$B$777,M$119)+'СЕТ СН'!$I$11+СВЦЭМ!$D$10+'СЕТ СН'!$I$5-'СЕТ СН'!$I$21</f>
        <v>4894.6945304799992</v>
      </c>
      <c r="N128" s="37">
        <f>SUMIFS(СВЦЭМ!$D$34:$D$777,СВЦЭМ!$A$34:$A$777,$A128,СВЦЭМ!$B$34:$B$777,N$119)+'СЕТ СН'!$I$11+СВЦЭМ!$D$10+'СЕТ СН'!$I$5-'СЕТ СН'!$I$21</f>
        <v>4888.6741543499993</v>
      </c>
      <c r="O128" s="37">
        <f>SUMIFS(СВЦЭМ!$D$34:$D$777,СВЦЭМ!$A$34:$A$777,$A128,СВЦЭМ!$B$34:$B$777,O$119)+'СЕТ СН'!$I$11+СВЦЭМ!$D$10+'СЕТ СН'!$I$5-'СЕТ СН'!$I$21</f>
        <v>4883.4512786099995</v>
      </c>
      <c r="P128" s="37">
        <f>SUMIFS(СВЦЭМ!$D$34:$D$777,СВЦЭМ!$A$34:$A$777,$A128,СВЦЭМ!$B$34:$B$777,P$119)+'СЕТ СН'!$I$11+СВЦЭМ!$D$10+'СЕТ СН'!$I$5-'СЕТ СН'!$I$21</f>
        <v>4880.2535056399993</v>
      </c>
      <c r="Q128" s="37">
        <f>SUMIFS(СВЦЭМ!$D$34:$D$777,СВЦЭМ!$A$34:$A$777,$A128,СВЦЭМ!$B$34:$B$777,Q$119)+'СЕТ СН'!$I$11+СВЦЭМ!$D$10+'СЕТ СН'!$I$5-'СЕТ СН'!$I$21</f>
        <v>4882.3560259200003</v>
      </c>
      <c r="R128" s="37">
        <f>SUMIFS(СВЦЭМ!$D$34:$D$777,СВЦЭМ!$A$34:$A$777,$A128,СВЦЭМ!$B$34:$B$777,R$119)+'СЕТ СН'!$I$11+СВЦЭМ!$D$10+'СЕТ СН'!$I$5-'СЕТ СН'!$I$21</f>
        <v>4885.7861676199991</v>
      </c>
      <c r="S128" s="37">
        <f>SUMIFS(СВЦЭМ!$D$34:$D$777,СВЦЭМ!$A$34:$A$777,$A128,СВЦЭМ!$B$34:$B$777,S$119)+'СЕТ СН'!$I$11+СВЦЭМ!$D$10+'СЕТ СН'!$I$5-'СЕТ СН'!$I$21</f>
        <v>4895.3047996599998</v>
      </c>
      <c r="T128" s="37">
        <f>SUMIFS(СВЦЭМ!$D$34:$D$777,СВЦЭМ!$A$34:$A$777,$A128,СВЦЭМ!$B$34:$B$777,T$119)+'СЕТ СН'!$I$11+СВЦЭМ!$D$10+'СЕТ СН'!$I$5-'СЕТ СН'!$I$21</f>
        <v>4903.2230536899997</v>
      </c>
      <c r="U128" s="37">
        <f>SUMIFS(СВЦЭМ!$D$34:$D$777,СВЦЭМ!$A$34:$A$777,$A128,СВЦЭМ!$B$34:$B$777,U$119)+'СЕТ СН'!$I$11+СВЦЭМ!$D$10+'СЕТ СН'!$I$5-'СЕТ СН'!$I$21</f>
        <v>4898.9219544600001</v>
      </c>
      <c r="V128" s="37">
        <f>SUMIFS(СВЦЭМ!$D$34:$D$777,СВЦЭМ!$A$34:$A$777,$A128,СВЦЭМ!$B$34:$B$777,V$119)+'СЕТ СН'!$I$11+СВЦЭМ!$D$10+'СЕТ СН'!$I$5-'СЕТ СН'!$I$21</f>
        <v>4896.9850858600003</v>
      </c>
      <c r="W128" s="37">
        <f>SUMIFS(СВЦЭМ!$D$34:$D$777,СВЦЭМ!$A$34:$A$777,$A128,СВЦЭМ!$B$34:$B$777,W$119)+'СЕТ СН'!$I$11+СВЦЭМ!$D$10+'СЕТ СН'!$I$5-'СЕТ СН'!$I$21</f>
        <v>4989.2488933099994</v>
      </c>
      <c r="X128" s="37">
        <f>SUMIFS(СВЦЭМ!$D$34:$D$777,СВЦЭМ!$A$34:$A$777,$A128,СВЦЭМ!$B$34:$B$777,X$119)+'СЕТ СН'!$I$11+СВЦЭМ!$D$10+'СЕТ СН'!$I$5-'СЕТ СН'!$I$21</f>
        <v>5066.9594918099992</v>
      </c>
      <c r="Y128" s="37">
        <f>SUMIFS(СВЦЭМ!$D$34:$D$777,СВЦЭМ!$A$34:$A$777,$A128,СВЦЭМ!$B$34:$B$777,Y$119)+'СЕТ СН'!$I$11+СВЦЭМ!$D$10+'СЕТ СН'!$I$5-'СЕТ СН'!$I$21</f>
        <v>5151.8530517999998</v>
      </c>
    </row>
    <row r="129" spans="1:25" ht="15.75" x14ac:dyDescent="0.2">
      <c r="A129" s="36">
        <f t="shared" si="3"/>
        <v>43079</v>
      </c>
      <c r="B129" s="37">
        <f>SUMIFS(СВЦЭМ!$D$34:$D$777,СВЦЭМ!$A$34:$A$777,$A129,СВЦЭМ!$B$34:$B$777,B$119)+'СЕТ СН'!$I$11+СВЦЭМ!$D$10+'СЕТ СН'!$I$5-'СЕТ СН'!$I$21</f>
        <v>5187.9010720299993</v>
      </c>
      <c r="C129" s="37">
        <f>SUMIFS(СВЦЭМ!$D$34:$D$777,СВЦЭМ!$A$34:$A$777,$A129,СВЦЭМ!$B$34:$B$777,C$119)+'СЕТ СН'!$I$11+СВЦЭМ!$D$10+'СЕТ СН'!$I$5-'СЕТ СН'!$I$21</f>
        <v>5165.95668467</v>
      </c>
      <c r="D129" s="37">
        <f>SUMIFS(СВЦЭМ!$D$34:$D$777,СВЦЭМ!$A$34:$A$777,$A129,СВЦЭМ!$B$34:$B$777,D$119)+'СЕТ СН'!$I$11+СВЦЭМ!$D$10+'СЕТ СН'!$I$5-'СЕТ СН'!$I$21</f>
        <v>5170.2907361899997</v>
      </c>
      <c r="E129" s="37">
        <f>SUMIFS(СВЦЭМ!$D$34:$D$777,СВЦЭМ!$A$34:$A$777,$A129,СВЦЭМ!$B$34:$B$777,E$119)+'СЕТ СН'!$I$11+СВЦЭМ!$D$10+'СЕТ СН'!$I$5-'СЕТ СН'!$I$21</f>
        <v>5170.6985343399992</v>
      </c>
      <c r="F129" s="37">
        <f>SUMIFS(СВЦЭМ!$D$34:$D$777,СВЦЭМ!$A$34:$A$777,$A129,СВЦЭМ!$B$34:$B$777,F$119)+'СЕТ СН'!$I$11+СВЦЭМ!$D$10+'СЕТ СН'!$I$5-'СЕТ СН'!$I$21</f>
        <v>5169.0791887400001</v>
      </c>
      <c r="G129" s="37">
        <f>SUMIFS(СВЦЭМ!$D$34:$D$777,СВЦЭМ!$A$34:$A$777,$A129,СВЦЭМ!$B$34:$B$777,G$119)+'СЕТ СН'!$I$11+СВЦЭМ!$D$10+'СЕТ СН'!$I$5-'СЕТ СН'!$I$21</f>
        <v>5171.49926383</v>
      </c>
      <c r="H129" s="37">
        <f>SUMIFS(СВЦЭМ!$D$34:$D$777,СВЦЭМ!$A$34:$A$777,$A129,СВЦЭМ!$B$34:$B$777,H$119)+'СЕТ СН'!$I$11+СВЦЭМ!$D$10+'СЕТ СН'!$I$5-'СЕТ СН'!$I$21</f>
        <v>5160.5328462699999</v>
      </c>
      <c r="I129" s="37">
        <f>SUMIFS(СВЦЭМ!$D$34:$D$777,СВЦЭМ!$A$34:$A$777,$A129,СВЦЭМ!$B$34:$B$777,I$119)+'СЕТ СН'!$I$11+СВЦЭМ!$D$10+'СЕТ СН'!$I$5-'СЕТ СН'!$I$21</f>
        <v>5123.7996285999998</v>
      </c>
      <c r="J129" s="37">
        <f>SUMIFS(СВЦЭМ!$D$34:$D$777,СВЦЭМ!$A$34:$A$777,$A129,СВЦЭМ!$B$34:$B$777,J$119)+'СЕТ СН'!$I$11+СВЦЭМ!$D$10+'СЕТ СН'!$I$5-'СЕТ СН'!$I$21</f>
        <v>5033.4657430299994</v>
      </c>
      <c r="K129" s="37">
        <f>SUMIFS(СВЦЭМ!$D$34:$D$777,СВЦЭМ!$A$34:$A$777,$A129,СВЦЭМ!$B$34:$B$777,K$119)+'СЕТ СН'!$I$11+СВЦЭМ!$D$10+'СЕТ СН'!$I$5-'СЕТ СН'!$I$21</f>
        <v>5024.9401148299994</v>
      </c>
      <c r="L129" s="37">
        <f>SUMIFS(СВЦЭМ!$D$34:$D$777,СВЦЭМ!$A$34:$A$777,$A129,СВЦЭМ!$B$34:$B$777,L$119)+'СЕТ СН'!$I$11+СВЦЭМ!$D$10+'СЕТ СН'!$I$5-'СЕТ СН'!$I$21</f>
        <v>4921.0650335299997</v>
      </c>
      <c r="M129" s="37">
        <f>SUMIFS(СВЦЭМ!$D$34:$D$777,СВЦЭМ!$A$34:$A$777,$A129,СВЦЭМ!$B$34:$B$777,M$119)+'СЕТ СН'!$I$11+СВЦЭМ!$D$10+'СЕТ СН'!$I$5-'СЕТ СН'!$I$21</f>
        <v>4908.8192736599995</v>
      </c>
      <c r="N129" s="37">
        <f>SUMIFS(СВЦЭМ!$D$34:$D$777,СВЦЭМ!$A$34:$A$777,$A129,СВЦЭМ!$B$34:$B$777,N$119)+'СЕТ СН'!$I$11+СВЦЭМ!$D$10+'СЕТ СН'!$I$5-'СЕТ СН'!$I$21</f>
        <v>4976.4697095899992</v>
      </c>
      <c r="O129" s="37">
        <f>SUMIFS(СВЦЭМ!$D$34:$D$777,СВЦЭМ!$A$34:$A$777,$A129,СВЦЭМ!$B$34:$B$777,O$119)+'СЕТ СН'!$I$11+СВЦЭМ!$D$10+'СЕТ СН'!$I$5-'СЕТ СН'!$I$21</f>
        <v>4972.4664238200003</v>
      </c>
      <c r="P129" s="37">
        <f>SUMIFS(СВЦЭМ!$D$34:$D$777,СВЦЭМ!$A$34:$A$777,$A129,СВЦЭМ!$B$34:$B$777,P$119)+'СЕТ СН'!$I$11+СВЦЭМ!$D$10+'СЕТ СН'!$I$5-'СЕТ СН'!$I$21</f>
        <v>4968.4588616700003</v>
      </c>
      <c r="Q129" s="37">
        <f>SUMIFS(СВЦЭМ!$D$34:$D$777,СВЦЭМ!$A$34:$A$777,$A129,СВЦЭМ!$B$34:$B$777,Q$119)+'СЕТ СН'!$I$11+СВЦЭМ!$D$10+'СЕТ СН'!$I$5-'СЕТ СН'!$I$21</f>
        <v>4965.3104874499995</v>
      </c>
      <c r="R129" s="37">
        <f>SUMIFS(СВЦЭМ!$D$34:$D$777,СВЦЭМ!$A$34:$A$777,$A129,СВЦЭМ!$B$34:$B$777,R$119)+'СЕТ СН'!$I$11+СВЦЭМ!$D$10+'СЕТ СН'!$I$5-'СЕТ СН'!$I$21</f>
        <v>4970.6108931500003</v>
      </c>
      <c r="S129" s="37">
        <f>SUMIFS(СВЦЭМ!$D$34:$D$777,СВЦЭМ!$A$34:$A$777,$A129,СВЦЭМ!$B$34:$B$777,S$119)+'СЕТ СН'!$I$11+СВЦЭМ!$D$10+'СЕТ СН'!$I$5-'СЕТ СН'!$I$21</f>
        <v>4930.9225570599992</v>
      </c>
      <c r="T129" s="37">
        <f>SUMIFS(СВЦЭМ!$D$34:$D$777,СВЦЭМ!$A$34:$A$777,$A129,СВЦЭМ!$B$34:$B$777,T$119)+'СЕТ СН'!$I$11+СВЦЭМ!$D$10+'СЕТ СН'!$I$5-'СЕТ СН'!$I$21</f>
        <v>4885.7628812599996</v>
      </c>
      <c r="U129" s="37">
        <f>SUMIFS(СВЦЭМ!$D$34:$D$777,СВЦЭМ!$A$34:$A$777,$A129,СВЦЭМ!$B$34:$B$777,U$119)+'СЕТ СН'!$I$11+СВЦЭМ!$D$10+'СЕТ СН'!$I$5-'СЕТ СН'!$I$21</f>
        <v>4882.4306786099996</v>
      </c>
      <c r="V129" s="37">
        <f>SUMIFS(СВЦЭМ!$D$34:$D$777,СВЦЭМ!$A$34:$A$777,$A129,СВЦЭМ!$B$34:$B$777,V$119)+'СЕТ СН'!$I$11+СВЦЭМ!$D$10+'СЕТ СН'!$I$5-'СЕТ СН'!$I$21</f>
        <v>4882.8032368699996</v>
      </c>
      <c r="W129" s="37">
        <f>SUMIFS(СВЦЭМ!$D$34:$D$777,СВЦЭМ!$A$34:$A$777,$A129,СВЦЭМ!$B$34:$B$777,W$119)+'СЕТ СН'!$I$11+СВЦЭМ!$D$10+'СЕТ СН'!$I$5-'СЕТ СН'!$I$21</f>
        <v>4920.8937002399998</v>
      </c>
      <c r="X129" s="37">
        <f>SUMIFS(СВЦЭМ!$D$34:$D$777,СВЦЭМ!$A$34:$A$777,$A129,СВЦЭМ!$B$34:$B$777,X$119)+'СЕТ СН'!$I$11+СВЦЭМ!$D$10+'СЕТ СН'!$I$5-'СЕТ СН'!$I$21</f>
        <v>5064.4671693499995</v>
      </c>
      <c r="Y129" s="37">
        <f>SUMIFS(СВЦЭМ!$D$34:$D$777,СВЦЭМ!$A$34:$A$777,$A129,СВЦЭМ!$B$34:$B$777,Y$119)+'СЕТ СН'!$I$11+СВЦЭМ!$D$10+'СЕТ СН'!$I$5-'СЕТ СН'!$I$21</f>
        <v>5080.2267224999996</v>
      </c>
    </row>
    <row r="130" spans="1:25" ht="15.75" x14ac:dyDescent="0.2">
      <c r="A130" s="36">
        <f t="shared" si="3"/>
        <v>43080</v>
      </c>
      <c r="B130" s="37">
        <f>SUMIFS(СВЦЭМ!$D$34:$D$777,СВЦЭМ!$A$34:$A$777,$A130,СВЦЭМ!$B$34:$B$777,B$119)+'СЕТ СН'!$I$11+СВЦЭМ!$D$10+'СЕТ СН'!$I$5-'СЕТ СН'!$I$21</f>
        <v>5157.7409079099998</v>
      </c>
      <c r="C130" s="37">
        <f>SUMIFS(СВЦЭМ!$D$34:$D$777,СВЦЭМ!$A$34:$A$777,$A130,СВЦЭМ!$B$34:$B$777,C$119)+'СЕТ СН'!$I$11+СВЦЭМ!$D$10+'СЕТ СН'!$I$5-'СЕТ СН'!$I$21</f>
        <v>5221.5168331799996</v>
      </c>
      <c r="D130" s="37">
        <f>SUMIFS(СВЦЭМ!$D$34:$D$777,СВЦЭМ!$A$34:$A$777,$A130,СВЦЭМ!$B$34:$B$777,D$119)+'СЕТ СН'!$I$11+СВЦЭМ!$D$10+'СЕТ СН'!$I$5-'СЕТ СН'!$I$21</f>
        <v>5260.7242125899993</v>
      </c>
      <c r="E130" s="37">
        <f>SUMIFS(СВЦЭМ!$D$34:$D$777,СВЦЭМ!$A$34:$A$777,$A130,СВЦЭМ!$B$34:$B$777,E$119)+'СЕТ СН'!$I$11+СВЦЭМ!$D$10+'СЕТ СН'!$I$5-'СЕТ СН'!$I$21</f>
        <v>5268.6713616999996</v>
      </c>
      <c r="F130" s="37">
        <f>SUMIFS(СВЦЭМ!$D$34:$D$777,СВЦЭМ!$A$34:$A$777,$A130,СВЦЭМ!$B$34:$B$777,F$119)+'СЕТ СН'!$I$11+СВЦЭМ!$D$10+'СЕТ СН'!$I$5-'СЕТ СН'!$I$21</f>
        <v>5266.0339569199996</v>
      </c>
      <c r="G130" s="37">
        <f>SUMIFS(СВЦЭМ!$D$34:$D$777,СВЦЭМ!$A$34:$A$777,$A130,СВЦЭМ!$B$34:$B$777,G$119)+'СЕТ СН'!$I$11+СВЦЭМ!$D$10+'СЕТ СН'!$I$5-'СЕТ СН'!$I$21</f>
        <v>5241.3909301499998</v>
      </c>
      <c r="H130" s="37">
        <f>SUMIFS(СВЦЭМ!$D$34:$D$777,СВЦЭМ!$A$34:$A$777,$A130,СВЦЭМ!$B$34:$B$777,H$119)+'СЕТ СН'!$I$11+СВЦЭМ!$D$10+'СЕТ СН'!$I$5-'СЕТ СН'!$I$21</f>
        <v>5199.2274822700001</v>
      </c>
      <c r="I130" s="37">
        <f>SUMIFS(СВЦЭМ!$D$34:$D$777,СВЦЭМ!$A$34:$A$777,$A130,СВЦЭМ!$B$34:$B$777,I$119)+'СЕТ СН'!$I$11+СВЦЭМ!$D$10+'СЕТ СН'!$I$5-'СЕТ СН'!$I$21</f>
        <v>5126.6638940899993</v>
      </c>
      <c r="J130" s="37">
        <f>SUMIFS(СВЦЭМ!$D$34:$D$777,СВЦЭМ!$A$34:$A$777,$A130,СВЦЭМ!$B$34:$B$777,J$119)+'СЕТ СН'!$I$11+СВЦЭМ!$D$10+'СЕТ СН'!$I$5-'СЕТ СН'!$I$21</f>
        <v>5065.9037961599997</v>
      </c>
      <c r="K130" s="37">
        <f>SUMIFS(СВЦЭМ!$D$34:$D$777,СВЦЭМ!$A$34:$A$777,$A130,СВЦЭМ!$B$34:$B$777,K$119)+'СЕТ СН'!$I$11+СВЦЭМ!$D$10+'СЕТ СН'!$I$5-'СЕТ СН'!$I$21</f>
        <v>4987.7664239899996</v>
      </c>
      <c r="L130" s="37">
        <f>SUMIFS(СВЦЭМ!$D$34:$D$777,СВЦЭМ!$A$34:$A$777,$A130,СВЦЭМ!$B$34:$B$777,L$119)+'СЕТ СН'!$I$11+СВЦЭМ!$D$10+'СЕТ СН'!$I$5-'СЕТ СН'!$I$21</f>
        <v>4922.5427616999996</v>
      </c>
      <c r="M130" s="37">
        <f>SUMIFS(СВЦЭМ!$D$34:$D$777,СВЦЭМ!$A$34:$A$777,$A130,СВЦЭМ!$B$34:$B$777,M$119)+'СЕТ СН'!$I$11+СВЦЭМ!$D$10+'СЕТ СН'!$I$5-'СЕТ СН'!$I$21</f>
        <v>4908.1674731599996</v>
      </c>
      <c r="N130" s="37">
        <f>SUMIFS(СВЦЭМ!$D$34:$D$777,СВЦЭМ!$A$34:$A$777,$A130,СВЦЭМ!$B$34:$B$777,N$119)+'СЕТ СН'!$I$11+СВЦЭМ!$D$10+'СЕТ СН'!$I$5-'СЕТ СН'!$I$21</f>
        <v>4899.4582713599993</v>
      </c>
      <c r="O130" s="37">
        <f>SUMIFS(СВЦЭМ!$D$34:$D$777,СВЦЭМ!$A$34:$A$777,$A130,СВЦЭМ!$B$34:$B$777,O$119)+'СЕТ СН'!$I$11+СВЦЭМ!$D$10+'СЕТ СН'!$I$5-'СЕТ СН'!$I$21</f>
        <v>4923.2691486499998</v>
      </c>
      <c r="P130" s="37">
        <f>SUMIFS(СВЦЭМ!$D$34:$D$777,СВЦЭМ!$A$34:$A$777,$A130,СВЦЭМ!$B$34:$B$777,P$119)+'СЕТ СН'!$I$11+СВЦЭМ!$D$10+'СЕТ СН'!$I$5-'СЕТ СН'!$I$21</f>
        <v>4939.1556487999997</v>
      </c>
      <c r="Q130" s="37">
        <f>SUMIFS(СВЦЭМ!$D$34:$D$777,СВЦЭМ!$A$34:$A$777,$A130,СВЦЭМ!$B$34:$B$777,Q$119)+'СЕТ СН'!$I$11+СВЦЭМ!$D$10+'СЕТ СН'!$I$5-'СЕТ СН'!$I$21</f>
        <v>4956.3371817099996</v>
      </c>
      <c r="R130" s="37">
        <f>SUMIFS(СВЦЭМ!$D$34:$D$777,СВЦЭМ!$A$34:$A$777,$A130,СВЦЭМ!$B$34:$B$777,R$119)+'СЕТ СН'!$I$11+СВЦЭМ!$D$10+'СЕТ СН'!$I$5-'СЕТ СН'!$I$21</f>
        <v>4961.0717351000003</v>
      </c>
      <c r="S130" s="37">
        <f>SUMIFS(СВЦЭМ!$D$34:$D$777,СВЦЭМ!$A$34:$A$777,$A130,СВЦЭМ!$B$34:$B$777,S$119)+'СЕТ СН'!$I$11+СВЦЭМ!$D$10+'СЕТ СН'!$I$5-'СЕТ СН'!$I$21</f>
        <v>4965.3826460599994</v>
      </c>
      <c r="T130" s="37">
        <f>SUMIFS(СВЦЭМ!$D$34:$D$777,СВЦЭМ!$A$34:$A$777,$A130,СВЦЭМ!$B$34:$B$777,T$119)+'СЕТ СН'!$I$11+СВЦЭМ!$D$10+'СЕТ СН'!$I$5-'СЕТ СН'!$I$21</f>
        <v>4971.50287295</v>
      </c>
      <c r="U130" s="37">
        <f>SUMIFS(СВЦЭМ!$D$34:$D$777,СВЦЭМ!$A$34:$A$777,$A130,СВЦЭМ!$B$34:$B$777,U$119)+'СЕТ СН'!$I$11+СВЦЭМ!$D$10+'СЕТ СН'!$I$5-'СЕТ СН'!$I$21</f>
        <v>4966.8224912200003</v>
      </c>
      <c r="V130" s="37">
        <f>SUMIFS(СВЦЭМ!$D$34:$D$777,СВЦЭМ!$A$34:$A$777,$A130,СВЦЭМ!$B$34:$B$777,V$119)+'СЕТ СН'!$I$11+СВЦЭМ!$D$10+'СЕТ СН'!$I$5-'СЕТ СН'!$I$21</f>
        <v>4965.9479506799998</v>
      </c>
      <c r="W130" s="37">
        <f>SUMIFS(СВЦЭМ!$D$34:$D$777,СВЦЭМ!$A$34:$A$777,$A130,СВЦЭМ!$B$34:$B$777,W$119)+'СЕТ СН'!$I$11+СВЦЭМ!$D$10+'СЕТ СН'!$I$5-'СЕТ СН'!$I$21</f>
        <v>5041.9627667099994</v>
      </c>
      <c r="X130" s="37">
        <f>SUMIFS(СВЦЭМ!$D$34:$D$777,СВЦЭМ!$A$34:$A$777,$A130,СВЦЭМ!$B$34:$B$777,X$119)+'СЕТ СН'!$I$11+СВЦЭМ!$D$10+'СЕТ СН'!$I$5-'СЕТ СН'!$I$21</f>
        <v>5121.75916985</v>
      </c>
      <c r="Y130" s="37">
        <f>SUMIFS(СВЦЭМ!$D$34:$D$777,СВЦЭМ!$A$34:$A$777,$A130,СВЦЭМ!$B$34:$B$777,Y$119)+'СЕТ СН'!$I$11+СВЦЭМ!$D$10+'СЕТ СН'!$I$5-'СЕТ СН'!$I$21</f>
        <v>5201.1989792499999</v>
      </c>
    </row>
    <row r="131" spans="1:25" ht="15.75" x14ac:dyDescent="0.2">
      <c r="A131" s="36">
        <f t="shared" si="3"/>
        <v>43081</v>
      </c>
      <c r="B131" s="37">
        <f>SUMIFS(СВЦЭМ!$D$34:$D$777,СВЦЭМ!$A$34:$A$777,$A131,СВЦЭМ!$B$34:$B$777,B$119)+'СЕТ СН'!$I$11+СВЦЭМ!$D$10+'СЕТ СН'!$I$5-'СЕТ СН'!$I$21</f>
        <v>5247.89576657</v>
      </c>
      <c r="C131" s="37">
        <f>SUMIFS(СВЦЭМ!$D$34:$D$777,СВЦЭМ!$A$34:$A$777,$A131,СВЦЭМ!$B$34:$B$777,C$119)+'СЕТ СН'!$I$11+СВЦЭМ!$D$10+'СЕТ СН'!$I$5-'СЕТ СН'!$I$21</f>
        <v>5258.2579117799996</v>
      </c>
      <c r="D131" s="37">
        <f>SUMIFS(СВЦЭМ!$D$34:$D$777,СВЦЭМ!$A$34:$A$777,$A131,СВЦЭМ!$B$34:$B$777,D$119)+'СЕТ СН'!$I$11+СВЦЭМ!$D$10+'СЕТ СН'!$I$5-'СЕТ СН'!$I$21</f>
        <v>5275.8017121100002</v>
      </c>
      <c r="E131" s="37">
        <f>SUMIFS(СВЦЭМ!$D$34:$D$777,СВЦЭМ!$A$34:$A$777,$A131,СВЦЭМ!$B$34:$B$777,E$119)+'СЕТ СН'!$I$11+СВЦЭМ!$D$10+'СЕТ СН'!$I$5-'СЕТ СН'!$I$21</f>
        <v>5279.5744804299993</v>
      </c>
      <c r="F131" s="37">
        <f>SUMIFS(СВЦЭМ!$D$34:$D$777,СВЦЭМ!$A$34:$A$777,$A131,СВЦЭМ!$B$34:$B$777,F$119)+'СЕТ СН'!$I$11+СВЦЭМ!$D$10+'СЕТ СН'!$I$5-'СЕТ СН'!$I$21</f>
        <v>5279.6140278099992</v>
      </c>
      <c r="G131" s="37">
        <f>SUMIFS(СВЦЭМ!$D$34:$D$777,СВЦЭМ!$A$34:$A$777,$A131,СВЦЭМ!$B$34:$B$777,G$119)+'СЕТ СН'!$I$11+СВЦЭМ!$D$10+'СЕТ СН'!$I$5-'СЕТ СН'!$I$21</f>
        <v>5267.61419785</v>
      </c>
      <c r="H131" s="37">
        <f>SUMIFS(СВЦЭМ!$D$34:$D$777,СВЦЭМ!$A$34:$A$777,$A131,СВЦЭМ!$B$34:$B$777,H$119)+'СЕТ СН'!$I$11+СВЦЭМ!$D$10+'СЕТ СН'!$I$5-'СЕТ СН'!$I$21</f>
        <v>5251.0168868700002</v>
      </c>
      <c r="I131" s="37">
        <f>SUMIFS(СВЦЭМ!$D$34:$D$777,СВЦЭМ!$A$34:$A$777,$A131,СВЦЭМ!$B$34:$B$777,I$119)+'СЕТ СН'!$I$11+СВЦЭМ!$D$10+'СЕТ СН'!$I$5-'СЕТ СН'!$I$21</f>
        <v>5132.3434128700001</v>
      </c>
      <c r="J131" s="37">
        <f>SUMIFS(СВЦЭМ!$D$34:$D$777,СВЦЭМ!$A$34:$A$777,$A131,СВЦЭМ!$B$34:$B$777,J$119)+'СЕТ СН'!$I$11+СВЦЭМ!$D$10+'СЕТ СН'!$I$5-'СЕТ СН'!$I$21</f>
        <v>5073.1228771299993</v>
      </c>
      <c r="K131" s="37">
        <f>SUMIFS(СВЦЭМ!$D$34:$D$777,СВЦЭМ!$A$34:$A$777,$A131,СВЦЭМ!$B$34:$B$777,K$119)+'СЕТ СН'!$I$11+СВЦЭМ!$D$10+'СЕТ СН'!$I$5-'СЕТ СН'!$I$21</f>
        <v>5005.0906921599999</v>
      </c>
      <c r="L131" s="37">
        <f>SUMIFS(СВЦЭМ!$D$34:$D$777,СВЦЭМ!$A$34:$A$777,$A131,СВЦЭМ!$B$34:$B$777,L$119)+'СЕТ СН'!$I$11+СВЦЭМ!$D$10+'СЕТ СН'!$I$5-'СЕТ СН'!$I$21</f>
        <v>4941.5112781299995</v>
      </c>
      <c r="M131" s="37">
        <f>SUMIFS(СВЦЭМ!$D$34:$D$777,СВЦЭМ!$A$34:$A$777,$A131,СВЦЭМ!$B$34:$B$777,M$119)+'СЕТ СН'!$I$11+СВЦЭМ!$D$10+'СЕТ СН'!$I$5-'СЕТ СН'!$I$21</f>
        <v>4929.3789526199998</v>
      </c>
      <c r="N131" s="37">
        <f>SUMIFS(СВЦЭМ!$D$34:$D$777,СВЦЭМ!$A$34:$A$777,$A131,СВЦЭМ!$B$34:$B$777,N$119)+'СЕТ СН'!$I$11+СВЦЭМ!$D$10+'СЕТ СН'!$I$5-'СЕТ СН'!$I$21</f>
        <v>4929.9056211699999</v>
      </c>
      <c r="O131" s="37">
        <f>SUMIFS(СВЦЭМ!$D$34:$D$777,СВЦЭМ!$A$34:$A$777,$A131,СВЦЭМ!$B$34:$B$777,O$119)+'СЕТ СН'!$I$11+СВЦЭМ!$D$10+'СЕТ СН'!$I$5-'СЕТ СН'!$I$21</f>
        <v>5009.84377116</v>
      </c>
      <c r="P131" s="37">
        <f>SUMIFS(СВЦЭМ!$D$34:$D$777,СВЦЭМ!$A$34:$A$777,$A131,СВЦЭМ!$B$34:$B$777,P$119)+'СЕТ СН'!$I$11+СВЦЭМ!$D$10+'СЕТ СН'!$I$5-'СЕТ СН'!$I$21</f>
        <v>5033.5153526599997</v>
      </c>
      <c r="Q131" s="37">
        <f>SUMIFS(СВЦЭМ!$D$34:$D$777,СВЦЭМ!$A$34:$A$777,$A131,СВЦЭМ!$B$34:$B$777,Q$119)+'СЕТ СН'!$I$11+СВЦЭМ!$D$10+'СЕТ СН'!$I$5-'СЕТ СН'!$I$21</f>
        <v>5037.7206146099998</v>
      </c>
      <c r="R131" s="37">
        <f>SUMIFS(СВЦЭМ!$D$34:$D$777,СВЦЭМ!$A$34:$A$777,$A131,СВЦЭМ!$B$34:$B$777,R$119)+'СЕТ СН'!$I$11+СВЦЭМ!$D$10+'СЕТ СН'!$I$5-'СЕТ СН'!$I$21</f>
        <v>4979.3016136899996</v>
      </c>
      <c r="S131" s="37">
        <f>SUMIFS(СВЦЭМ!$D$34:$D$777,СВЦЭМ!$A$34:$A$777,$A131,СВЦЭМ!$B$34:$B$777,S$119)+'СЕТ СН'!$I$11+СВЦЭМ!$D$10+'СЕТ СН'!$I$5-'СЕТ СН'!$I$21</f>
        <v>4971.4913307999996</v>
      </c>
      <c r="T131" s="37">
        <f>SUMIFS(СВЦЭМ!$D$34:$D$777,СВЦЭМ!$A$34:$A$777,$A131,СВЦЭМ!$B$34:$B$777,T$119)+'СЕТ СН'!$I$11+СВЦЭМ!$D$10+'СЕТ СН'!$I$5-'СЕТ СН'!$I$21</f>
        <v>4981.1105877600003</v>
      </c>
      <c r="U131" s="37">
        <f>SUMIFS(СВЦЭМ!$D$34:$D$777,СВЦЭМ!$A$34:$A$777,$A131,СВЦЭМ!$B$34:$B$777,U$119)+'СЕТ СН'!$I$11+СВЦЭМ!$D$10+'СЕТ СН'!$I$5-'СЕТ СН'!$I$21</f>
        <v>4986.4887808499998</v>
      </c>
      <c r="V131" s="37">
        <f>SUMIFS(СВЦЭМ!$D$34:$D$777,СВЦЭМ!$A$34:$A$777,$A131,СВЦЭМ!$B$34:$B$777,V$119)+'СЕТ СН'!$I$11+СВЦЭМ!$D$10+'СЕТ СН'!$I$5-'СЕТ СН'!$I$21</f>
        <v>4992.1103335799999</v>
      </c>
      <c r="W131" s="37">
        <f>SUMIFS(СВЦЭМ!$D$34:$D$777,СВЦЭМ!$A$34:$A$777,$A131,СВЦЭМ!$B$34:$B$777,W$119)+'СЕТ СН'!$I$11+СВЦЭМ!$D$10+'СЕТ СН'!$I$5-'СЕТ СН'!$I$21</f>
        <v>5036.4825133300001</v>
      </c>
      <c r="X131" s="37">
        <f>SUMIFS(СВЦЭМ!$D$34:$D$777,СВЦЭМ!$A$34:$A$777,$A131,СВЦЭМ!$B$34:$B$777,X$119)+'СЕТ СН'!$I$11+СВЦЭМ!$D$10+'СЕТ СН'!$I$5-'СЕТ СН'!$I$21</f>
        <v>5109.2760321799997</v>
      </c>
      <c r="Y131" s="37">
        <f>SUMIFS(СВЦЭМ!$D$34:$D$777,СВЦЭМ!$A$34:$A$777,$A131,СВЦЭМ!$B$34:$B$777,Y$119)+'СЕТ СН'!$I$11+СВЦЭМ!$D$10+'СЕТ СН'!$I$5-'СЕТ СН'!$I$21</f>
        <v>5144.5056236700002</v>
      </c>
    </row>
    <row r="132" spans="1:25" ht="15.75" x14ac:dyDescent="0.2">
      <c r="A132" s="36">
        <f t="shared" si="3"/>
        <v>43082</v>
      </c>
      <c r="B132" s="37">
        <f>SUMIFS(СВЦЭМ!$D$34:$D$777,СВЦЭМ!$A$34:$A$777,$A132,СВЦЭМ!$B$34:$B$777,B$119)+'СЕТ СН'!$I$11+СВЦЭМ!$D$10+'СЕТ СН'!$I$5-'СЕТ СН'!$I$21</f>
        <v>5198.5155029099997</v>
      </c>
      <c r="C132" s="37">
        <f>SUMIFS(СВЦЭМ!$D$34:$D$777,СВЦЭМ!$A$34:$A$777,$A132,СВЦЭМ!$B$34:$B$777,C$119)+'СЕТ СН'!$I$11+СВЦЭМ!$D$10+'СЕТ СН'!$I$5-'СЕТ СН'!$I$21</f>
        <v>5260.3729030899995</v>
      </c>
      <c r="D132" s="37">
        <f>SUMIFS(СВЦЭМ!$D$34:$D$777,СВЦЭМ!$A$34:$A$777,$A132,СВЦЭМ!$B$34:$B$777,D$119)+'СЕТ СН'!$I$11+СВЦЭМ!$D$10+'СЕТ СН'!$I$5-'СЕТ СН'!$I$21</f>
        <v>5281.6363217999997</v>
      </c>
      <c r="E132" s="37">
        <f>SUMIFS(СВЦЭМ!$D$34:$D$777,СВЦЭМ!$A$34:$A$777,$A132,СВЦЭМ!$B$34:$B$777,E$119)+'СЕТ СН'!$I$11+СВЦЭМ!$D$10+'СЕТ СН'!$I$5-'СЕТ СН'!$I$21</f>
        <v>5285.4574641199997</v>
      </c>
      <c r="F132" s="37">
        <f>SUMIFS(СВЦЭМ!$D$34:$D$777,СВЦЭМ!$A$34:$A$777,$A132,СВЦЭМ!$B$34:$B$777,F$119)+'СЕТ СН'!$I$11+СВЦЭМ!$D$10+'СЕТ СН'!$I$5-'СЕТ СН'!$I$21</f>
        <v>5286.8167411899994</v>
      </c>
      <c r="G132" s="37">
        <f>SUMIFS(СВЦЭМ!$D$34:$D$777,СВЦЭМ!$A$34:$A$777,$A132,СВЦЭМ!$B$34:$B$777,G$119)+'СЕТ СН'!$I$11+СВЦЭМ!$D$10+'СЕТ СН'!$I$5-'СЕТ СН'!$I$21</f>
        <v>5280.3214511799997</v>
      </c>
      <c r="H132" s="37">
        <f>SUMIFS(СВЦЭМ!$D$34:$D$777,СВЦЭМ!$A$34:$A$777,$A132,СВЦЭМ!$B$34:$B$777,H$119)+'СЕТ СН'!$I$11+СВЦЭМ!$D$10+'СЕТ СН'!$I$5-'СЕТ СН'!$I$21</f>
        <v>5214.6726621799999</v>
      </c>
      <c r="I132" s="37">
        <f>SUMIFS(СВЦЭМ!$D$34:$D$777,СВЦЭМ!$A$34:$A$777,$A132,СВЦЭМ!$B$34:$B$777,I$119)+'СЕТ СН'!$I$11+СВЦЭМ!$D$10+'СЕТ СН'!$I$5-'СЕТ СН'!$I$21</f>
        <v>5129.4404527899997</v>
      </c>
      <c r="J132" s="37">
        <f>SUMIFS(СВЦЭМ!$D$34:$D$777,СВЦЭМ!$A$34:$A$777,$A132,СВЦЭМ!$B$34:$B$777,J$119)+'СЕТ СН'!$I$11+СВЦЭМ!$D$10+'СЕТ СН'!$I$5-'СЕТ СН'!$I$21</f>
        <v>5110.6063950999996</v>
      </c>
      <c r="K132" s="37">
        <f>SUMIFS(СВЦЭМ!$D$34:$D$777,СВЦЭМ!$A$34:$A$777,$A132,СВЦЭМ!$B$34:$B$777,K$119)+'СЕТ СН'!$I$11+СВЦЭМ!$D$10+'СЕТ СН'!$I$5-'СЕТ СН'!$I$21</f>
        <v>5048.83586801</v>
      </c>
      <c r="L132" s="37">
        <f>SUMIFS(СВЦЭМ!$D$34:$D$777,СВЦЭМ!$A$34:$A$777,$A132,СВЦЭМ!$B$34:$B$777,L$119)+'СЕТ СН'!$I$11+СВЦЭМ!$D$10+'СЕТ СН'!$I$5-'СЕТ СН'!$I$21</f>
        <v>4991.8562994799995</v>
      </c>
      <c r="M132" s="37">
        <f>SUMIFS(СВЦЭМ!$D$34:$D$777,СВЦЭМ!$A$34:$A$777,$A132,СВЦЭМ!$B$34:$B$777,M$119)+'СЕТ СН'!$I$11+СВЦЭМ!$D$10+'СЕТ СН'!$I$5-'СЕТ СН'!$I$21</f>
        <v>4966.9430281499999</v>
      </c>
      <c r="N132" s="37">
        <f>SUMIFS(СВЦЭМ!$D$34:$D$777,СВЦЭМ!$A$34:$A$777,$A132,СВЦЭМ!$B$34:$B$777,N$119)+'СЕТ СН'!$I$11+СВЦЭМ!$D$10+'СЕТ СН'!$I$5-'СЕТ СН'!$I$21</f>
        <v>4956.5050597999998</v>
      </c>
      <c r="O132" s="37">
        <f>SUMIFS(СВЦЭМ!$D$34:$D$777,СВЦЭМ!$A$34:$A$777,$A132,СВЦЭМ!$B$34:$B$777,O$119)+'СЕТ СН'!$I$11+СВЦЭМ!$D$10+'СЕТ СН'!$I$5-'СЕТ СН'!$I$21</f>
        <v>4955.0442782499995</v>
      </c>
      <c r="P132" s="37">
        <f>SUMIFS(СВЦЭМ!$D$34:$D$777,СВЦЭМ!$A$34:$A$777,$A132,СВЦЭМ!$B$34:$B$777,P$119)+'СЕТ СН'!$I$11+СВЦЭМ!$D$10+'СЕТ СН'!$I$5-'СЕТ СН'!$I$21</f>
        <v>4959.0407249899999</v>
      </c>
      <c r="Q132" s="37">
        <f>SUMIFS(СВЦЭМ!$D$34:$D$777,СВЦЭМ!$A$34:$A$777,$A132,СВЦЭМ!$B$34:$B$777,Q$119)+'СЕТ СН'!$I$11+СВЦЭМ!$D$10+'СЕТ СН'!$I$5-'СЕТ СН'!$I$21</f>
        <v>4961.7731248</v>
      </c>
      <c r="R132" s="37">
        <f>SUMIFS(СВЦЭМ!$D$34:$D$777,СВЦЭМ!$A$34:$A$777,$A132,СВЦЭМ!$B$34:$B$777,R$119)+'СЕТ СН'!$I$11+СВЦЭМ!$D$10+'СЕТ СН'!$I$5-'СЕТ СН'!$I$21</f>
        <v>4966.2501443000001</v>
      </c>
      <c r="S132" s="37">
        <f>SUMIFS(СВЦЭМ!$D$34:$D$777,СВЦЭМ!$A$34:$A$777,$A132,СВЦЭМ!$B$34:$B$777,S$119)+'СЕТ СН'!$I$11+СВЦЭМ!$D$10+'СЕТ СН'!$I$5-'СЕТ СН'!$I$21</f>
        <v>4966.2125325699999</v>
      </c>
      <c r="T132" s="37">
        <f>SUMIFS(СВЦЭМ!$D$34:$D$777,СВЦЭМ!$A$34:$A$777,$A132,СВЦЭМ!$B$34:$B$777,T$119)+'СЕТ СН'!$I$11+СВЦЭМ!$D$10+'СЕТ СН'!$I$5-'СЕТ СН'!$I$21</f>
        <v>4985.4105645</v>
      </c>
      <c r="U132" s="37">
        <f>SUMIFS(СВЦЭМ!$D$34:$D$777,СВЦЭМ!$A$34:$A$777,$A132,СВЦЭМ!$B$34:$B$777,U$119)+'СЕТ СН'!$I$11+СВЦЭМ!$D$10+'СЕТ СН'!$I$5-'СЕТ СН'!$I$21</f>
        <v>4988.1577400999995</v>
      </c>
      <c r="V132" s="37">
        <f>SUMIFS(СВЦЭМ!$D$34:$D$777,СВЦЭМ!$A$34:$A$777,$A132,СВЦЭМ!$B$34:$B$777,V$119)+'СЕТ СН'!$I$11+СВЦЭМ!$D$10+'СЕТ СН'!$I$5-'СЕТ СН'!$I$21</f>
        <v>4982.7208056500003</v>
      </c>
      <c r="W132" s="37">
        <f>SUMIFS(СВЦЭМ!$D$34:$D$777,СВЦЭМ!$A$34:$A$777,$A132,СВЦЭМ!$B$34:$B$777,W$119)+'СЕТ СН'!$I$11+СВЦЭМ!$D$10+'СЕТ СН'!$I$5-'СЕТ СН'!$I$21</f>
        <v>5009.8858021699998</v>
      </c>
      <c r="X132" s="37">
        <f>SUMIFS(СВЦЭМ!$D$34:$D$777,СВЦЭМ!$A$34:$A$777,$A132,СВЦЭМ!$B$34:$B$777,X$119)+'СЕТ СН'!$I$11+СВЦЭМ!$D$10+'СЕТ СН'!$I$5-'СЕТ СН'!$I$21</f>
        <v>5068.1989995699996</v>
      </c>
      <c r="Y132" s="37">
        <f>SUMIFS(СВЦЭМ!$D$34:$D$777,СВЦЭМ!$A$34:$A$777,$A132,СВЦЭМ!$B$34:$B$777,Y$119)+'СЕТ СН'!$I$11+СВЦЭМ!$D$10+'СЕТ СН'!$I$5-'СЕТ СН'!$I$21</f>
        <v>5078.2349419499997</v>
      </c>
    </row>
    <row r="133" spans="1:25" ht="15.75" x14ac:dyDescent="0.2">
      <c r="A133" s="36">
        <f t="shared" si="3"/>
        <v>43083</v>
      </c>
      <c r="B133" s="37">
        <f>SUMIFS(СВЦЭМ!$D$34:$D$777,СВЦЭМ!$A$34:$A$777,$A133,СВЦЭМ!$B$34:$B$777,B$119)+'СЕТ СН'!$I$11+СВЦЭМ!$D$10+'СЕТ СН'!$I$5-'СЕТ СН'!$I$21</f>
        <v>5079.93052154</v>
      </c>
      <c r="C133" s="37">
        <f>SUMIFS(СВЦЭМ!$D$34:$D$777,СВЦЭМ!$A$34:$A$777,$A133,СВЦЭМ!$B$34:$B$777,C$119)+'СЕТ СН'!$I$11+СВЦЭМ!$D$10+'СЕТ СН'!$I$5-'СЕТ СН'!$I$21</f>
        <v>5114.3537523099994</v>
      </c>
      <c r="D133" s="37">
        <f>SUMIFS(СВЦЭМ!$D$34:$D$777,СВЦЭМ!$A$34:$A$777,$A133,СВЦЭМ!$B$34:$B$777,D$119)+'СЕТ СН'!$I$11+СВЦЭМ!$D$10+'СЕТ СН'!$I$5-'СЕТ СН'!$I$21</f>
        <v>5192.21277654</v>
      </c>
      <c r="E133" s="37">
        <f>SUMIFS(СВЦЭМ!$D$34:$D$777,СВЦЭМ!$A$34:$A$777,$A133,СВЦЭМ!$B$34:$B$777,E$119)+'СЕТ СН'!$I$11+СВЦЭМ!$D$10+'СЕТ СН'!$I$5-'СЕТ СН'!$I$21</f>
        <v>5282.8279897699995</v>
      </c>
      <c r="F133" s="37">
        <f>SUMIFS(СВЦЭМ!$D$34:$D$777,СВЦЭМ!$A$34:$A$777,$A133,СВЦЭМ!$B$34:$B$777,F$119)+'СЕТ СН'!$I$11+СВЦЭМ!$D$10+'СЕТ СН'!$I$5-'СЕТ СН'!$I$21</f>
        <v>5284.4161783599993</v>
      </c>
      <c r="G133" s="37">
        <f>SUMIFS(СВЦЭМ!$D$34:$D$777,СВЦЭМ!$A$34:$A$777,$A133,СВЦЭМ!$B$34:$B$777,G$119)+'СЕТ СН'!$I$11+СВЦЭМ!$D$10+'СЕТ СН'!$I$5-'СЕТ СН'!$I$21</f>
        <v>5289.3282285299993</v>
      </c>
      <c r="H133" s="37">
        <f>SUMIFS(СВЦЭМ!$D$34:$D$777,СВЦЭМ!$A$34:$A$777,$A133,СВЦЭМ!$B$34:$B$777,H$119)+'СЕТ СН'!$I$11+СВЦЭМ!$D$10+'СЕТ СН'!$I$5-'СЕТ СН'!$I$21</f>
        <v>5246.2979194700001</v>
      </c>
      <c r="I133" s="37">
        <f>SUMIFS(СВЦЭМ!$D$34:$D$777,СВЦЭМ!$A$34:$A$777,$A133,СВЦЭМ!$B$34:$B$777,I$119)+'СЕТ СН'!$I$11+СВЦЭМ!$D$10+'СЕТ СН'!$I$5-'СЕТ СН'!$I$21</f>
        <v>5160.1465264399994</v>
      </c>
      <c r="J133" s="37">
        <f>SUMIFS(СВЦЭМ!$D$34:$D$777,СВЦЭМ!$A$34:$A$777,$A133,СВЦЭМ!$B$34:$B$777,J$119)+'СЕТ СН'!$I$11+СВЦЭМ!$D$10+'СЕТ СН'!$I$5-'СЕТ СН'!$I$21</f>
        <v>5096.9203877899999</v>
      </c>
      <c r="K133" s="37">
        <f>SUMIFS(СВЦЭМ!$D$34:$D$777,СВЦЭМ!$A$34:$A$777,$A133,СВЦЭМ!$B$34:$B$777,K$119)+'СЕТ СН'!$I$11+СВЦЭМ!$D$10+'СЕТ СН'!$I$5-'СЕТ СН'!$I$21</f>
        <v>5044.1141339999995</v>
      </c>
      <c r="L133" s="37">
        <f>SUMIFS(СВЦЭМ!$D$34:$D$777,СВЦЭМ!$A$34:$A$777,$A133,СВЦЭМ!$B$34:$B$777,L$119)+'СЕТ СН'!$I$11+СВЦЭМ!$D$10+'СЕТ СН'!$I$5-'СЕТ СН'!$I$21</f>
        <v>4972.9861072799995</v>
      </c>
      <c r="M133" s="37">
        <f>SUMIFS(СВЦЭМ!$D$34:$D$777,СВЦЭМ!$A$34:$A$777,$A133,СВЦЭМ!$B$34:$B$777,M$119)+'СЕТ СН'!$I$11+СВЦЭМ!$D$10+'СЕТ СН'!$I$5-'СЕТ СН'!$I$21</f>
        <v>4958.1759666599992</v>
      </c>
      <c r="N133" s="37">
        <f>SUMIFS(СВЦЭМ!$D$34:$D$777,СВЦЭМ!$A$34:$A$777,$A133,СВЦЭМ!$B$34:$B$777,N$119)+'СЕТ СН'!$I$11+СВЦЭМ!$D$10+'СЕТ СН'!$I$5-'СЕТ СН'!$I$21</f>
        <v>4968.1792342499994</v>
      </c>
      <c r="O133" s="37">
        <f>SUMIFS(СВЦЭМ!$D$34:$D$777,СВЦЭМ!$A$34:$A$777,$A133,СВЦЭМ!$B$34:$B$777,O$119)+'СЕТ СН'!$I$11+СВЦЭМ!$D$10+'СЕТ СН'!$I$5-'СЕТ СН'!$I$21</f>
        <v>4964.1118818499999</v>
      </c>
      <c r="P133" s="37">
        <f>SUMIFS(СВЦЭМ!$D$34:$D$777,СВЦЭМ!$A$34:$A$777,$A133,СВЦЭМ!$B$34:$B$777,P$119)+'СЕТ СН'!$I$11+СВЦЭМ!$D$10+'СЕТ СН'!$I$5-'СЕТ СН'!$I$21</f>
        <v>4995.5421819000003</v>
      </c>
      <c r="Q133" s="37">
        <f>SUMIFS(СВЦЭМ!$D$34:$D$777,СВЦЭМ!$A$34:$A$777,$A133,СВЦЭМ!$B$34:$B$777,Q$119)+'СЕТ СН'!$I$11+СВЦЭМ!$D$10+'СЕТ СН'!$I$5-'СЕТ СН'!$I$21</f>
        <v>4997.0541986400003</v>
      </c>
      <c r="R133" s="37">
        <f>SUMIFS(СВЦЭМ!$D$34:$D$777,СВЦЭМ!$A$34:$A$777,$A133,СВЦЭМ!$B$34:$B$777,R$119)+'СЕТ СН'!$I$11+СВЦЭМ!$D$10+'СЕТ СН'!$I$5-'СЕТ СН'!$I$21</f>
        <v>4994.16790468</v>
      </c>
      <c r="S133" s="37">
        <f>SUMIFS(СВЦЭМ!$D$34:$D$777,СВЦЭМ!$A$34:$A$777,$A133,СВЦЭМ!$B$34:$B$777,S$119)+'СЕТ СН'!$I$11+СВЦЭМ!$D$10+'СЕТ СН'!$I$5-'СЕТ СН'!$I$21</f>
        <v>4966.8352853699998</v>
      </c>
      <c r="T133" s="37">
        <f>SUMIFS(СВЦЭМ!$D$34:$D$777,СВЦЭМ!$A$34:$A$777,$A133,СВЦЭМ!$B$34:$B$777,T$119)+'СЕТ СН'!$I$11+СВЦЭМ!$D$10+'СЕТ СН'!$I$5-'СЕТ СН'!$I$21</f>
        <v>4945.4477203199995</v>
      </c>
      <c r="U133" s="37">
        <f>SUMIFS(СВЦЭМ!$D$34:$D$777,СВЦЭМ!$A$34:$A$777,$A133,СВЦЭМ!$B$34:$B$777,U$119)+'СЕТ СН'!$I$11+СВЦЭМ!$D$10+'СЕТ СН'!$I$5-'СЕТ СН'!$I$21</f>
        <v>4951.3311336099996</v>
      </c>
      <c r="V133" s="37">
        <f>SUMIFS(СВЦЭМ!$D$34:$D$777,СВЦЭМ!$A$34:$A$777,$A133,СВЦЭМ!$B$34:$B$777,V$119)+'СЕТ СН'!$I$11+СВЦЭМ!$D$10+'СЕТ СН'!$I$5-'СЕТ СН'!$I$21</f>
        <v>4966.9945047399997</v>
      </c>
      <c r="W133" s="37">
        <f>SUMIFS(СВЦЭМ!$D$34:$D$777,СВЦЭМ!$A$34:$A$777,$A133,СВЦЭМ!$B$34:$B$777,W$119)+'СЕТ СН'!$I$11+СВЦЭМ!$D$10+'СЕТ СН'!$I$5-'СЕТ СН'!$I$21</f>
        <v>5019.5188793799998</v>
      </c>
      <c r="X133" s="37">
        <f>SUMIFS(СВЦЭМ!$D$34:$D$777,СВЦЭМ!$A$34:$A$777,$A133,СВЦЭМ!$B$34:$B$777,X$119)+'СЕТ СН'!$I$11+СВЦЭМ!$D$10+'СЕТ СН'!$I$5-'СЕТ СН'!$I$21</f>
        <v>5082.5415304199996</v>
      </c>
      <c r="Y133" s="37">
        <f>SUMIFS(СВЦЭМ!$D$34:$D$777,СВЦЭМ!$A$34:$A$777,$A133,СВЦЭМ!$B$34:$B$777,Y$119)+'СЕТ СН'!$I$11+СВЦЭМ!$D$10+'СЕТ СН'!$I$5-'СЕТ СН'!$I$21</f>
        <v>5160.2636763</v>
      </c>
    </row>
    <row r="134" spans="1:25" ht="15.75" x14ac:dyDescent="0.2">
      <c r="A134" s="36">
        <f t="shared" si="3"/>
        <v>43084</v>
      </c>
      <c r="B134" s="37">
        <f>SUMIFS(СВЦЭМ!$D$34:$D$777,СВЦЭМ!$A$34:$A$777,$A134,СВЦЭМ!$B$34:$B$777,B$119)+'СЕТ СН'!$I$11+СВЦЭМ!$D$10+'СЕТ СН'!$I$5-'СЕТ СН'!$I$21</f>
        <v>5183.9616325499992</v>
      </c>
      <c r="C134" s="37">
        <f>SUMIFS(СВЦЭМ!$D$34:$D$777,СВЦЭМ!$A$34:$A$777,$A134,СВЦЭМ!$B$34:$B$777,C$119)+'СЕТ СН'!$I$11+СВЦЭМ!$D$10+'СЕТ СН'!$I$5-'СЕТ СН'!$I$21</f>
        <v>5167.3799725700001</v>
      </c>
      <c r="D134" s="37">
        <f>SUMIFS(СВЦЭМ!$D$34:$D$777,СВЦЭМ!$A$34:$A$777,$A134,СВЦЭМ!$B$34:$B$777,D$119)+'СЕТ СН'!$I$11+СВЦЭМ!$D$10+'СЕТ СН'!$I$5-'СЕТ СН'!$I$21</f>
        <v>5134.82479306</v>
      </c>
      <c r="E134" s="37">
        <f>SUMIFS(СВЦЭМ!$D$34:$D$777,СВЦЭМ!$A$34:$A$777,$A134,СВЦЭМ!$B$34:$B$777,E$119)+'СЕТ СН'!$I$11+СВЦЭМ!$D$10+'СЕТ СН'!$I$5-'СЕТ СН'!$I$21</f>
        <v>5150.2269504899996</v>
      </c>
      <c r="F134" s="37">
        <f>SUMIFS(СВЦЭМ!$D$34:$D$777,СВЦЭМ!$A$34:$A$777,$A134,СВЦЭМ!$B$34:$B$777,F$119)+'СЕТ СН'!$I$11+СВЦЭМ!$D$10+'СЕТ СН'!$I$5-'СЕТ СН'!$I$21</f>
        <v>5236.4126249499996</v>
      </c>
      <c r="G134" s="37">
        <f>SUMIFS(СВЦЭМ!$D$34:$D$777,СВЦЭМ!$A$34:$A$777,$A134,СВЦЭМ!$B$34:$B$777,G$119)+'СЕТ СН'!$I$11+СВЦЭМ!$D$10+'СЕТ СН'!$I$5-'СЕТ СН'!$I$21</f>
        <v>5264.2577352899998</v>
      </c>
      <c r="H134" s="37">
        <f>SUMIFS(СВЦЭМ!$D$34:$D$777,СВЦЭМ!$A$34:$A$777,$A134,СВЦЭМ!$B$34:$B$777,H$119)+'СЕТ СН'!$I$11+СВЦЭМ!$D$10+'СЕТ СН'!$I$5-'СЕТ СН'!$I$21</f>
        <v>5211.5534127399997</v>
      </c>
      <c r="I134" s="37">
        <f>SUMIFS(СВЦЭМ!$D$34:$D$777,СВЦЭМ!$A$34:$A$777,$A134,СВЦЭМ!$B$34:$B$777,I$119)+'СЕТ СН'!$I$11+СВЦЭМ!$D$10+'СЕТ СН'!$I$5-'СЕТ СН'!$I$21</f>
        <v>5130.3724923</v>
      </c>
      <c r="J134" s="37">
        <f>SUMIFS(СВЦЭМ!$D$34:$D$777,СВЦЭМ!$A$34:$A$777,$A134,СВЦЭМ!$B$34:$B$777,J$119)+'СЕТ СН'!$I$11+СВЦЭМ!$D$10+'СЕТ СН'!$I$5-'СЕТ СН'!$I$21</f>
        <v>5090.2693792399996</v>
      </c>
      <c r="K134" s="37">
        <f>SUMIFS(СВЦЭМ!$D$34:$D$777,СВЦЭМ!$A$34:$A$777,$A134,СВЦЭМ!$B$34:$B$777,K$119)+'СЕТ СН'!$I$11+СВЦЭМ!$D$10+'СЕТ СН'!$I$5-'СЕТ СН'!$I$21</f>
        <v>5036.0392019800001</v>
      </c>
      <c r="L134" s="37">
        <f>SUMIFS(СВЦЭМ!$D$34:$D$777,СВЦЭМ!$A$34:$A$777,$A134,СВЦЭМ!$B$34:$B$777,L$119)+'СЕТ СН'!$I$11+СВЦЭМ!$D$10+'СЕТ СН'!$I$5-'СЕТ СН'!$I$21</f>
        <v>4973.3699201999998</v>
      </c>
      <c r="M134" s="37">
        <f>SUMIFS(СВЦЭМ!$D$34:$D$777,СВЦЭМ!$A$34:$A$777,$A134,СВЦЭМ!$B$34:$B$777,M$119)+'СЕТ СН'!$I$11+СВЦЭМ!$D$10+'СЕТ СН'!$I$5-'СЕТ СН'!$I$21</f>
        <v>4952.5225505500002</v>
      </c>
      <c r="N134" s="37">
        <f>SUMIFS(СВЦЭМ!$D$34:$D$777,СВЦЭМ!$A$34:$A$777,$A134,СВЦЭМ!$B$34:$B$777,N$119)+'СЕТ СН'!$I$11+СВЦЭМ!$D$10+'СЕТ СН'!$I$5-'СЕТ СН'!$I$21</f>
        <v>4957.8657629199997</v>
      </c>
      <c r="O134" s="37">
        <f>SUMIFS(СВЦЭМ!$D$34:$D$777,СВЦЭМ!$A$34:$A$777,$A134,СВЦЭМ!$B$34:$B$777,O$119)+'СЕТ СН'!$I$11+СВЦЭМ!$D$10+'СЕТ СН'!$I$5-'СЕТ СН'!$I$21</f>
        <v>4974.6149320799996</v>
      </c>
      <c r="P134" s="37">
        <f>SUMIFS(СВЦЭМ!$D$34:$D$777,СВЦЭМ!$A$34:$A$777,$A134,СВЦЭМ!$B$34:$B$777,P$119)+'СЕТ СН'!$I$11+СВЦЭМ!$D$10+'СЕТ СН'!$I$5-'СЕТ СН'!$I$21</f>
        <v>4999.9818372499994</v>
      </c>
      <c r="Q134" s="37">
        <f>SUMIFS(СВЦЭМ!$D$34:$D$777,СВЦЭМ!$A$34:$A$777,$A134,СВЦЭМ!$B$34:$B$777,Q$119)+'СЕТ СН'!$I$11+СВЦЭМ!$D$10+'СЕТ СН'!$I$5-'СЕТ СН'!$I$21</f>
        <v>5004.3770872200002</v>
      </c>
      <c r="R134" s="37">
        <f>SUMIFS(СВЦЭМ!$D$34:$D$777,СВЦЭМ!$A$34:$A$777,$A134,СВЦЭМ!$B$34:$B$777,R$119)+'СЕТ СН'!$I$11+СВЦЭМ!$D$10+'СЕТ СН'!$I$5-'СЕТ СН'!$I$21</f>
        <v>5005.7597177799998</v>
      </c>
      <c r="S134" s="37">
        <f>SUMIFS(СВЦЭМ!$D$34:$D$777,СВЦЭМ!$A$34:$A$777,$A134,СВЦЭМ!$B$34:$B$777,S$119)+'СЕТ СН'!$I$11+СВЦЭМ!$D$10+'СЕТ СН'!$I$5-'СЕТ СН'!$I$21</f>
        <v>4980.2048864600001</v>
      </c>
      <c r="T134" s="37">
        <f>SUMIFS(СВЦЭМ!$D$34:$D$777,СВЦЭМ!$A$34:$A$777,$A134,СВЦЭМ!$B$34:$B$777,T$119)+'СЕТ СН'!$I$11+СВЦЭМ!$D$10+'СЕТ СН'!$I$5-'СЕТ СН'!$I$21</f>
        <v>4949.7527133499998</v>
      </c>
      <c r="U134" s="37">
        <f>SUMIFS(СВЦЭМ!$D$34:$D$777,СВЦЭМ!$A$34:$A$777,$A134,СВЦЭМ!$B$34:$B$777,U$119)+'СЕТ СН'!$I$11+СВЦЭМ!$D$10+'СЕТ СН'!$I$5-'СЕТ СН'!$I$21</f>
        <v>4954.5905149399996</v>
      </c>
      <c r="V134" s="37">
        <f>SUMIFS(СВЦЭМ!$D$34:$D$777,СВЦЭМ!$A$34:$A$777,$A134,СВЦЭМ!$B$34:$B$777,V$119)+'СЕТ СН'!$I$11+СВЦЭМ!$D$10+'СЕТ СН'!$I$5-'СЕТ СН'!$I$21</f>
        <v>4971.8683207899994</v>
      </c>
      <c r="W134" s="37">
        <f>SUMIFS(СВЦЭМ!$D$34:$D$777,СВЦЭМ!$A$34:$A$777,$A134,СВЦЭМ!$B$34:$B$777,W$119)+'СЕТ СН'!$I$11+СВЦЭМ!$D$10+'СЕТ СН'!$I$5-'СЕТ СН'!$I$21</f>
        <v>5025.3218771800002</v>
      </c>
      <c r="X134" s="37">
        <f>SUMIFS(СВЦЭМ!$D$34:$D$777,СВЦЭМ!$A$34:$A$777,$A134,СВЦЭМ!$B$34:$B$777,X$119)+'СЕТ СН'!$I$11+СВЦЭМ!$D$10+'СЕТ СН'!$I$5-'СЕТ СН'!$I$21</f>
        <v>5082.4455483199999</v>
      </c>
      <c r="Y134" s="37">
        <f>SUMIFS(СВЦЭМ!$D$34:$D$777,СВЦЭМ!$A$34:$A$777,$A134,СВЦЭМ!$B$34:$B$777,Y$119)+'СЕТ СН'!$I$11+СВЦЭМ!$D$10+'СЕТ СН'!$I$5-'СЕТ СН'!$I$21</f>
        <v>5161.3125739099996</v>
      </c>
    </row>
    <row r="135" spans="1:25" ht="15.75" x14ac:dyDescent="0.2">
      <c r="A135" s="36">
        <f t="shared" si="3"/>
        <v>43085</v>
      </c>
      <c r="B135" s="37">
        <f>SUMIFS(СВЦЭМ!$D$34:$D$777,СВЦЭМ!$A$34:$A$777,$A135,СВЦЭМ!$B$34:$B$777,B$119)+'СЕТ СН'!$I$11+СВЦЭМ!$D$10+'СЕТ СН'!$I$5-'СЕТ СН'!$I$21</f>
        <v>5189.0081359199994</v>
      </c>
      <c r="C135" s="37">
        <f>SUMIFS(СВЦЭМ!$D$34:$D$777,СВЦЭМ!$A$34:$A$777,$A135,СВЦЭМ!$B$34:$B$777,C$119)+'СЕТ СН'!$I$11+СВЦЭМ!$D$10+'СЕТ СН'!$I$5-'СЕТ СН'!$I$21</f>
        <v>5179.48369886</v>
      </c>
      <c r="D135" s="37">
        <f>SUMIFS(СВЦЭМ!$D$34:$D$777,СВЦЭМ!$A$34:$A$777,$A135,СВЦЭМ!$B$34:$B$777,D$119)+'СЕТ СН'!$I$11+СВЦЭМ!$D$10+'СЕТ СН'!$I$5-'СЕТ СН'!$I$21</f>
        <v>5161.4254933100001</v>
      </c>
      <c r="E135" s="37">
        <f>SUMIFS(СВЦЭМ!$D$34:$D$777,СВЦЭМ!$A$34:$A$777,$A135,СВЦЭМ!$B$34:$B$777,E$119)+'СЕТ СН'!$I$11+СВЦЭМ!$D$10+'СЕТ СН'!$I$5-'СЕТ СН'!$I$21</f>
        <v>5161.7038895899996</v>
      </c>
      <c r="F135" s="37">
        <f>SUMIFS(СВЦЭМ!$D$34:$D$777,СВЦЭМ!$A$34:$A$777,$A135,СВЦЭМ!$B$34:$B$777,F$119)+'СЕТ СН'!$I$11+СВЦЭМ!$D$10+'СЕТ СН'!$I$5-'СЕТ СН'!$I$21</f>
        <v>5161.0466691499996</v>
      </c>
      <c r="G135" s="37">
        <f>SUMIFS(СВЦЭМ!$D$34:$D$777,СВЦЭМ!$A$34:$A$777,$A135,СВЦЭМ!$B$34:$B$777,G$119)+'СЕТ СН'!$I$11+СВЦЭМ!$D$10+'СЕТ СН'!$I$5-'СЕТ СН'!$I$21</f>
        <v>5166.0656891399994</v>
      </c>
      <c r="H135" s="37">
        <f>SUMIFS(СВЦЭМ!$D$34:$D$777,СВЦЭМ!$A$34:$A$777,$A135,СВЦЭМ!$B$34:$B$777,H$119)+'СЕТ СН'!$I$11+СВЦЭМ!$D$10+'СЕТ СН'!$I$5-'СЕТ СН'!$I$21</f>
        <v>5154.4336932099995</v>
      </c>
      <c r="I135" s="37">
        <f>SUMIFS(СВЦЭМ!$D$34:$D$777,СВЦЭМ!$A$34:$A$777,$A135,СВЦЭМ!$B$34:$B$777,I$119)+'СЕТ СН'!$I$11+СВЦЭМ!$D$10+'СЕТ СН'!$I$5-'СЕТ СН'!$I$21</f>
        <v>5106.3067817299998</v>
      </c>
      <c r="J135" s="37">
        <f>SUMIFS(СВЦЭМ!$D$34:$D$777,СВЦЭМ!$A$34:$A$777,$A135,СВЦЭМ!$B$34:$B$777,J$119)+'СЕТ СН'!$I$11+СВЦЭМ!$D$10+'СЕТ СН'!$I$5-'СЕТ СН'!$I$21</f>
        <v>5092.7693744600001</v>
      </c>
      <c r="K135" s="37">
        <f>SUMIFS(СВЦЭМ!$D$34:$D$777,СВЦЭМ!$A$34:$A$777,$A135,СВЦЭМ!$B$34:$B$777,K$119)+'СЕТ СН'!$I$11+СВЦЭМ!$D$10+'СЕТ СН'!$I$5-'СЕТ СН'!$I$21</f>
        <v>5040.3609020200001</v>
      </c>
      <c r="L135" s="37">
        <f>SUMIFS(СВЦЭМ!$D$34:$D$777,СВЦЭМ!$A$34:$A$777,$A135,СВЦЭМ!$B$34:$B$777,L$119)+'СЕТ СН'!$I$11+СВЦЭМ!$D$10+'СЕТ СН'!$I$5-'СЕТ СН'!$I$21</f>
        <v>4976.7721529299997</v>
      </c>
      <c r="M135" s="37">
        <f>SUMIFS(СВЦЭМ!$D$34:$D$777,СВЦЭМ!$A$34:$A$777,$A135,СВЦЭМ!$B$34:$B$777,M$119)+'СЕТ СН'!$I$11+СВЦЭМ!$D$10+'СЕТ СН'!$I$5-'СЕТ СН'!$I$21</f>
        <v>4961.3872067499997</v>
      </c>
      <c r="N135" s="37">
        <f>SUMIFS(СВЦЭМ!$D$34:$D$777,СВЦЭМ!$A$34:$A$777,$A135,СВЦЭМ!$B$34:$B$777,N$119)+'СЕТ СН'!$I$11+СВЦЭМ!$D$10+'СЕТ СН'!$I$5-'СЕТ СН'!$I$21</f>
        <v>4973.1859978299999</v>
      </c>
      <c r="O135" s="37">
        <f>SUMIFS(СВЦЭМ!$D$34:$D$777,СВЦЭМ!$A$34:$A$777,$A135,СВЦЭМ!$B$34:$B$777,O$119)+'СЕТ СН'!$I$11+СВЦЭМ!$D$10+'СЕТ СН'!$I$5-'СЕТ СН'!$I$21</f>
        <v>4991.6835492800001</v>
      </c>
      <c r="P135" s="37">
        <f>SUMIFS(СВЦЭМ!$D$34:$D$777,СВЦЭМ!$A$34:$A$777,$A135,СВЦЭМ!$B$34:$B$777,P$119)+'СЕТ СН'!$I$11+СВЦЭМ!$D$10+'СЕТ СН'!$I$5-'СЕТ СН'!$I$21</f>
        <v>5003.2345206800001</v>
      </c>
      <c r="Q135" s="37">
        <f>SUMIFS(СВЦЭМ!$D$34:$D$777,СВЦЭМ!$A$34:$A$777,$A135,СВЦЭМ!$B$34:$B$777,Q$119)+'СЕТ СН'!$I$11+СВЦЭМ!$D$10+'СЕТ СН'!$I$5-'СЕТ СН'!$I$21</f>
        <v>5006.36847459</v>
      </c>
      <c r="R135" s="37">
        <f>SUMIFS(СВЦЭМ!$D$34:$D$777,СВЦЭМ!$A$34:$A$777,$A135,СВЦЭМ!$B$34:$B$777,R$119)+'СЕТ СН'!$I$11+СВЦЭМ!$D$10+'СЕТ СН'!$I$5-'СЕТ СН'!$I$21</f>
        <v>5003.1641598499991</v>
      </c>
      <c r="S135" s="37">
        <f>SUMIFS(СВЦЭМ!$D$34:$D$777,СВЦЭМ!$A$34:$A$777,$A135,СВЦЭМ!$B$34:$B$777,S$119)+'СЕТ СН'!$I$11+СВЦЭМ!$D$10+'СЕТ СН'!$I$5-'СЕТ СН'!$I$21</f>
        <v>4978.2298349699995</v>
      </c>
      <c r="T135" s="37">
        <f>SUMIFS(СВЦЭМ!$D$34:$D$777,СВЦЭМ!$A$34:$A$777,$A135,СВЦЭМ!$B$34:$B$777,T$119)+'СЕТ СН'!$I$11+СВЦЭМ!$D$10+'СЕТ СН'!$I$5-'СЕТ СН'!$I$21</f>
        <v>4952.8399066900001</v>
      </c>
      <c r="U135" s="37">
        <f>SUMIFS(СВЦЭМ!$D$34:$D$777,СВЦЭМ!$A$34:$A$777,$A135,СВЦЭМ!$B$34:$B$777,U$119)+'СЕТ СН'!$I$11+СВЦЭМ!$D$10+'СЕТ СН'!$I$5-'СЕТ СН'!$I$21</f>
        <v>4972.4186037099998</v>
      </c>
      <c r="V135" s="37">
        <f>SUMIFS(СВЦЭМ!$D$34:$D$777,СВЦЭМ!$A$34:$A$777,$A135,СВЦЭМ!$B$34:$B$777,V$119)+'СЕТ СН'!$I$11+СВЦЭМ!$D$10+'СЕТ СН'!$I$5-'СЕТ СН'!$I$21</f>
        <v>4990.7452310799999</v>
      </c>
      <c r="W135" s="37">
        <f>SUMIFS(СВЦЭМ!$D$34:$D$777,СВЦЭМ!$A$34:$A$777,$A135,СВЦЭМ!$B$34:$B$777,W$119)+'СЕТ СН'!$I$11+СВЦЭМ!$D$10+'СЕТ СН'!$I$5-'СЕТ СН'!$I$21</f>
        <v>5017.3312012699998</v>
      </c>
      <c r="X135" s="37">
        <f>SUMIFS(СВЦЭМ!$D$34:$D$777,СВЦЭМ!$A$34:$A$777,$A135,СВЦЭМ!$B$34:$B$777,X$119)+'СЕТ СН'!$I$11+СВЦЭМ!$D$10+'СЕТ СН'!$I$5-'СЕТ СН'!$I$21</f>
        <v>5080.0293215299998</v>
      </c>
      <c r="Y135" s="37">
        <f>SUMIFS(СВЦЭМ!$D$34:$D$777,СВЦЭМ!$A$34:$A$777,$A135,СВЦЭМ!$B$34:$B$777,Y$119)+'СЕТ СН'!$I$11+СВЦЭМ!$D$10+'СЕТ СН'!$I$5-'СЕТ СН'!$I$21</f>
        <v>5156.6952763199997</v>
      </c>
    </row>
    <row r="136" spans="1:25" ht="15.75" x14ac:dyDescent="0.2">
      <c r="A136" s="36">
        <f t="shared" si="3"/>
        <v>43086</v>
      </c>
      <c r="B136" s="37">
        <f>SUMIFS(СВЦЭМ!$D$34:$D$777,СВЦЭМ!$A$34:$A$777,$A136,СВЦЭМ!$B$34:$B$777,B$119)+'СЕТ СН'!$I$11+СВЦЭМ!$D$10+'СЕТ СН'!$I$5-'СЕТ СН'!$I$21</f>
        <v>5186.6181337399994</v>
      </c>
      <c r="C136" s="37">
        <f>SUMIFS(СВЦЭМ!$D$34:$D$777,СВЦЭМ!$A$34:$A$777,$A136,СВЦЭМ!$B$34:$B$777,C$119)+'СЕТ СН'!$I$11+СВЦЭМ!$D$10+'СЕТ СН'!$I$5-'СЕТ СН'!$I$21</f>
        <v>5170.8163415700001</v>
      </c>
      <c r="D136" s="37">
        <f>SUMIFS(СВЦЭМ!$D$34:$D$777,СВЦЭМ!$A$34:$A$777,$A136,СВЦЭМ!$B$34:$B$777,D$119)+'СЕТ СН'!$I$11+СВЦЭМ!$D$10+'СЕТ СН'!$I$5-'СЕТ СН'!$I$21</f>
        <v>5158.4848167999999</v>
      </c>
      <c r="E136" s="37">
        <f>SUMIFS(СВЦЭМ!$D$34:$D$777,СВЦЭМ!$A$34:$A$777,$A136,СВЦЭМ!$B$34:$B$777,E$119)+'СЕТ СН'!$I$11+СВЦЭМ!$D$10+'СЕТ СН'!$I$5-'СЕТ СН'!$I$21</f>
        <v>5156.5395471599995</v>
      </c>
      <c r="F136" s="37">
        <f>SUMIFS(СВЦЭМ!$D$34:$D$777,СВЦЭМ!$A$34:$A$777,$A136,СВЦЭМ!$B$34:$B$777,F$119)+'СЕТ СН'!$I$11+СВЦЭМ!$D$10+'СЕТ СН'!$I$5-'СЕТ СН'!$I$21</f>
        <v>5155.7334728999995</v>
      </c>
      <c r="G136" s="37">
        <f>SUMIFS(СВЦЭМ!$D$34:$D$777,СВЦЭМ!$A$34:$A$777,$A136,СВЦЭМ!$B$34:$B$777,G$119)+'СЕТ СН'!$I$11+СВЦЭМ!$D$10+'СЕТ СН'!$I$5-'СЕТ СН'!$I$21</f>
        <v>5159.9990254899994</v>
      </c>
      <c r="H136" s="37">
        <f>SUMIFS(СВЦЭМ!$D$34:$D$777,СВЦЭМ!$A$34:$A$777,$A136,СВЦЭМ!$B$34:$B$777,H$119)+'СЕТ СН'!$I$11+СВЦЭМ!$D$10+'СЕТ СН'!$I$5-'СЕТ СН'!$I$21</f>
        <v>5168.1812612799995</v>
      </c>
      <c r="I136" s="37">
        <f>SUMIFS(СВЦЭМ!$D$34:$D$777,СВЦЭМ!$A$34:$A$777,$A136,СВЦЭМ!$B$34:$B$777,I$119)+'СЕТ СН'!$I$11+СВЦЭМ!$D$10+'СЕТ СН'!$I$5-'СЕТ СН'!$I$21</f>
        <v>5181.4879418700002</v>
      </c>
      <c r="J136" s="37">
        <f>SUMIFS(СВЦЭМ!$D$34:$D$777,СВЦЭМ!$A$34:$A$777,$A136,СВЦЭМ!$B$34:$B$777,J$119)+'СЕТ СН'!$I$11+СВЦЭМ!$D$10+'СЕТ СН'!$I$5-'СЕТ СН'!$I$21</f>
        <v>5140.2851651599995</v>
      </c>
      <c r="K136" s="37">
        <f>SUMIFS(СВЦЭМ!$D$34:$D$777,СВЦЭМ!$A$34:$A$777,$A136,СВЦЭМ!$B$34:$B$777,K$119)+'СЕТ СН'!$I$11+СВЦЭМ!$D$10+'СЕТ СН'!$I$5-'СЕТ СН'!$I$21</f>
        <v>5048.8873163999997</v>
      </c>
      <c r="L136" s="37">
        <f>SUMIFS(СВЦЭМ!$D$34:$D$777,СВЦЭМ!$A$34:$A$777,$A136,СВЦЭМ!$B$34:$B$777,L$119)+'СЕТ СН'!$I$11+СВЦЭМ!$D$10+'СЕТ СН'!$I$5-'СЕТ СН'!$I$21</f>
        <v>4964.2125746700003</v>
      </c>
      <c r="M136" s="37">
        <f>SUMIFS(СВЦЭМ!$D$34:$D$777,СВЦЭМ!$A$34:$A$777,$A136,СВЦЭМ!$B$34:$B$777,M$119)+'СЕТ СН'!$I$11+СВЦЭМ!$D$10+'СЕТ СН'!$I$5-'СЕТ СН'!$I$21</f>
        <v>4949.7949988399996</v>
      </c>
      <c r="N136" s="37">
        <f>SUMIFS(СВЦЭМ!$D$34:$D$777,СВЦЭМ!$A$34:$A$777,$A136,СВЦЭМ!$B$34:$B$777,N$119)+'СЕТ СН'!$I$11+СВЦЭМ!$D$10+'СЕТ СН'!$I$5-'СЕТ СН'!$I$21</f>
        <v>4964.6443661499998</v>
      </c>
      <c r="O136" s="37">
        <f>SUMIFS(СВЦЭМ!$D$34:$D$777,СВЦЭМ!$A$34:$A$777,$A136,СВЦЭМ!$B$34:$B$777,O$119)+'СЕТ СН'!$I$11+СВЦЭМ!$D$10+'СЕТ СН'!$I$5-'СЕТ СН'!$I$21</f>
        <v>4969.1152096899996</v>
      </c>
      <c r="P136" s="37">
        <f>SUMIFS(СВЦЭМ!$D$34:$D$777,СВЦЭМ!$A$34:$A$777,$A136,СВЦЭМ!$B$34:$B$777,P$119)+'СЕТ СН'!$I$11+СВЦЭМ!$D$10+'СЕТ СН'!$I$5-'СЕТ СН'!$I$21</f>
        <v>4980.4258437199996</v>
      </c>
      <c r="Q136" s="37">
        <f>SUMIFS(СВЦЭМ!$D$34:$D$777,СВЦЭМ!$A$34:$A$777,$A136,СВЦЭМ!$B$34:$B$777,Q$119)+'СЕТ СН'!$I$11+СВЦЭМ!$D$10+'СЕТ СН'!$I$5-'СЕТ СН'!$I$21</f>
        <v>4986.7190061199999</v>
      </c>
      <c r="R136" s="37">
        <f>SUMIFS(СВЦЭМ!$D$34:$D$777,СВЦЭМ!$A$34:$A$777,$A136,СВЦЭМ!$B$34:$B$777,R$119)+'СЕТ СН'!$I$11+СВЦЭМ!$D$10+'СЕТ СН'!$I$5-'СЕТ СН'!$I$21</f>
        <v>4985.6629131600002</v>
      </c>
      <c r="S136" s="37">
        <f>SUMIFS(СВЦЭМ!$D$34:$D$777,СВЦЭМ!$A$34:$A$777,$A136,СВЦЭМ!$B$34:$B$777,S$119)+'СЕТ СН'!$I$11+СВЦЭМ!$D$10+'СЕТ СН'!$I$5-'СЕТ СН'!$I$21</f>
        <v>4952.43907872</v>
      </c>
      <c r="T136" s="37">
        <f>SUMIFS(СВЦЭМ!$D$34:$D$777,СВЦЭМ!$A$34:$A$777,$A136,СВЦЭМ!$B$34:$B$777,T$119)+'СЕТ СН'!$I$11+СВЦЭМ!$D$10+'СЕТ СН'!$I$5-'СЕТ СН'!$I$21</f>
        <v>4970.8087294899997</v>
      </c>
      <c r="U136" s="37">
        <f>SUMIFS(СВЦЭМ!$D$34:$D$777,СВЦЭМ!$A$34:$A$777,$A136,СВЦЭМ!$B$34:$B$777,U$119)+'СЕТ СН'!$I$11+СВЦЭМ!$D$10+'СЕТ СН'!$I$5-'СЕТ СН'!$I$21</f>
        <v>4976.1922609199992</v>
      </c>
      <c r="V136" s="37">
        <f>SUMIFS(СВЦЭМ!$D$34:$D$777,СВЦЭМ!$A$34:$A$777,$A136,СВЦЭМ!$B$34:$B$777,V$119)+'СЕТ СН'!$I$11+СВЦЭМ!$D$10+'СЕТ СН'!$I$5-'СЕТ СН'!$I$21</f>
        <v>4994.5459724899993</v>
      </c>
      <c r="W136" s="37">
        <f>SUMIFS(СВЦЭМ!$D$34:$D$777,СВЦЭМ!$A$34:$A$777,$A136,СВЦЭМ!$B$34:$B$777,W$119)+'СЕТ СН'!$I$11+СВЦЭМ!$D$10+'СЕТ СН'!$I$5-'СЕТ СН'!$I$21</f>
        <v>5042.6066765999994</v>
      </c>
      <c r="X136" s="37">
        <f>SUMIFS(СВЦЭМ!$D$34:$D$777,СВЦЭМ!$A$34:$A$777,$A136,СВЦЭМ!$B$34:$B$777,X$119)+'СЕТ СН'!$I$11+СВЦЭМ!$D$10+'СЕТ СН'!$I$5-'СЕТ СН'!$I$21</f>
        <v>5086.8139269000003</v>
      </c>
      <c r="Y136" s="37">
        <f>SUMIFS(СВЦЭМ!$D$34:$D$777,СВЦЭМ!$A$34:$A$777,$A136,СВЦЭМ!$B$34:$B$777,Y$119)+'СЕТ СН'!$I$11+СВЦЭМ!$D$10+'СЕТ СН'!$I$5-'СЕТ СН'!$I$21</f>
        <v>5127.9967496299996</v>
      </c>
    </row>
    <row r="137" spans="1:25" ht="15.75" x14ac:dyDescent="0.2">
      <c r="A137" s="36">
        <f t="shared" si="3"/>
        <v>43087</v>
      </c>
      <c r="B137" s="37">
        <f>SUMIFS(СВЦЭМ!$D$34:$D$777,СВЦЭМ!$A$34:$A$777,$A137,СВЦЭМ!$B$34:$B$777,B$119)+'СЕТ СН'!$I$11+СВЦЭМ!$D$10+'СЕТ СН'!$I$5-'СЕТ СН'!$I$21</f>
        <v>5185.7955422599998</v>
      </c>
      <c r="C137" s="37">
        <f>SUMIFS(СВЦЭМ!$D$34:$D$777,СВЦЭМ!$A$34:$A$777,$A137,СВЦЭМ!$B$34:$B$777,C$119)+'СЕТ СН'!$I$11+СВЦЭМ!$D$10+'СЕТ СН'!$I$5-'СЕТ СН'!$I$21</f>
        <v>5170.3357573599997</v>
      </c>
      <c r="D137" s="37">
        <f>SUMIFS(СВЦЭМ!$D$34:$D$777,СВЦЭМ!$A$34:$A$777,$A137,СВЦЭМ!$B$34:$B$777,D$119)+'СЕТ СН'!$I$11+СВЦЭМ!$D$10+'СЕТ СН'!$I$5-'СЕТ СН'!$I$21</f>
        <v>5158.6890636899998</v>
      </c>
      <c r="E137" s="37">
        <f>SUMIFS(СВЦЭМ!$D$34:$D$777,СВЦЭМ!$A$34:$A$777,$A137,СВЦЭМ!$B$34:$B$777,E$119)+'СЕТ СН'!$I$11+СВЦЭМ!$D$10+'СЕТ СН'!$I$5-'СЕТ СН'!$I$21</f>
        <v>5157.0061222599998</v>
      </c>
      <c r="F137" s="37">
        <f>SUMIFS(СВЦЭМ!$D$34:$D$777,СВЦЭМ!$A$34:$A$777,$A137,СВЦЭМ!$B$34:$B$777,F$119)+'СЕТ СН'!$I$11+СВЦЭМ!$D$10+'СЕТ СН'!$I$5-'СЕТ СН'!$I$21</f>
        <v>5157.2029386599997</v>
      </c>
      <c r="G137" s="37">
        <f>SUMIFS(СВЦЭМ!$D$34:$D$777,СВЦЭМ!$A$34:$A$777,$A137,СВЦЭМ!$B$34:$B$777,G$119)+'СЕТ СН'!$I$11+СВЦЭМ!$D$10+'СЕТ СН'!$I$5-'СЕТ СН'!$I$21</f>
        <v>5166.1924607199999</v>
      </c>
      <c r="H137" s="37">
        <f>SUMIFS(СВЦЭМ!$D$34:$D$777,СВЦЭМ!$A$34:$A$777,$A137,СВЦЭМ!$B$34:$B$777,H$119)+'СЕТ СН'!$I$11+СВЦЭМ!$D$10+'СЕТ СН'!$I$5-'СЕТ СН'!$I$21</f>
        <v>5183.4726268899994</v>
      </c>
      <c r="I137" s="37">
        <f>SUMIFS(СВЦЭМ!$D$34:$D$777,СВЦЭМ!$A$34:$A$777,$A137,СВЦЭМ!$B$34:$B$777,I$119)+'СЕТ СН'!$I$11+СВЦЭМ!$D$10+'СЕТ СН'!$I$5-'СЕТ СН'!$I$21</f>
        <v>5167.5019364999998</v>
      </c>
      <c r="J137" s="37">
        <f>SUMIFS(СВЦЭМ!$D$34:$D$777,СВЦЭМ!$A$34:$A$777,$A137,СВЦЭМ!$B$34:$B$777,J$119)+'СЕТ СН'!$I$11+СВЦЭМ!$D$10+'СЕТ СН'!$I$5-'СЕТ СН'!$I$21</f>
        <v>5106.9115783899997</v>
      </c>
      <c r="K137" s="37">
        <f>SUMIFS(СВЦЭМ!$D$34:$D$777,СВЦЭМ!$A$34:$A$777,$A137,СВЦЭМ!$B$34:$B$777,K$119)+'СЕТ СН'!$I$11+СВЦЭМ!$D$10+'СЕТ СН'!$I$5-'СЕТ СН'!$I$21</f>
        <v>5043.2696121099998</v>
      </c>
      <c r="L137" s="37">
        <f>SUMIFS(СВЦЭМ!$D$34:$D$777,СВЦЭМ!$A$34:$A$777,$A137,СВЦЭМ!$B$34:$B$777,L$119)+'СЕТ СН'!$I$11+СВЦЭМ!$D$10+'СЕТ СН'!$I$5-'СЕТ СН'!$I$21</f>
        <v>4977.4080395700003</v>
      </c>
      <c r="M137" s="37">
        <f>SUMIFS(СВЦЭМ!$D$34:$D$777,СВЦЭМ!$A$34:$A$777,$A137,СВЦЭМ!$B$34:$B$777,M$119)+'СЕТ СН'!$I$11+СВЦЭМ!$D$10+'СЕТ СН'!$I$5-'СЕТ СН'!$I$21</f>
        <v>4972.4438379499998</v>
      </c>
      <c r="N137" s="37">
        <f>SUMIFS(СВЦЭМ!$D$34:$D$777,СВЦЭМ!$A$34:$A$777,$A137,СВЦЭМ!$B$34:$B$777,N$119)+'СЕТ СН'!$I$11+СВЦЭМ!$D$10+'СЕТ СН'!$I$5-'СЕТ СН'!$I$21</f>
        <v>4989.7933769699994</v>
      </c>
      <c r="O137" s="37">
        <f>SUMIFS(СВЦЭМ!$D$34:$D$777,СВЦЭМ!$A$34:$A$777,$A137,СВЦЭМ!$B$34:$B$777,O$119)+'СЕТ СН'!$I$11+СВЦЭМ!$D$10+'СЕТ СН'!$I$5-'СЕТ СН'!$I$21</f>
        <v>5012.7944326999996</v>
      </c>
      <c r="P137" s="37">
        <f>SUMIFS(СВЦЭМ!$D$34:$D$777,СВЦЭМ!$A$34:$A$777,$A137,СВЦЭМ!$B$34:$B$777,P$119)+'СЕТ СН'!$I$11+СВЦЭМ!$D$10+'СЕТ СН'!$I$5-'СЕТ СН'!$I$21</f>
        <v>5017.7166000399993</v>
      </c>
      <c r="Q137" s="37">
        <f>SUMIFS(СВЦЭМ!$D$34:$D$777,СВЦЭМ!$A$34:$A$777,$A137,СВЦЭМ!$B$34:$B$777,Q$119)+'СЕТ СН'!$I$11+СВЦЭМ!$D$10+'СЕТ СН'!$I$5-'СЕТ СН'!$I$21</f>
        <v>5009.25135649</v>
      </c>
      <c r="R137" s="37">
        <f>SUMIFS(СВЦЭМ!$D$34:$D$777,СВЦЭМ!$A$34:$A$777,$A137,СВЦЭМ!$B$34:$B$777,R$119)+'СЕТ СН'!$I$11+СВЦЭМ!$D$10+'СЕТ СН'!$I$5-'СЕТ СН'!$I$21</f>
        <v>5007.9359217599995</v>
      </c>
      <c r="S137" s="37">
        <f>SUMIFS(СВЦЭМ!$D$34:$D$777,СВЦЭМ!$A$34:$A$777,$A137,СВЦЭМ!$B$34:$B$777,S$119)+'СЕТ СН'!$I$11+СВЦЭМ!$D$10+'СЕТ СН'!$I$5-'СЕТ СН'!$I$21</f>
        <v>4978.2968660799997</v>
      </c>
      <c r="T137" s="37">
        <f>SUMIFS(СВЦЭМ!$D$34:$D$777,СВЦЭМ!$A$34:$A$777,$A137,СВЦЭМ!$B$34:$B$777,T$119)+'СЕТ СН'!$I$11+СВЦЭМ!$D$10+'СЕТ СН'!$I$5-'СЕТ СН'!$I$21</f>
        <v>4963.7875890099995</v>
      </c>
      <c r="U137" s="37">
        <f>SUMIFS(СВЦЭМ!$D$34:$D$777,СВЦЭМ!$A$34:$A$777,$A137,СВЦЭМ!$B$34:$B$777,U$119)+'СЕТ СН'!$I$11+СВЦЭМ!$D$10+'СЕТ СН'!$I$5-'СЕТ СН'!$I$21</f>
        <v>4965.4818750199993</v>
      </c>
      <c r="V137" s="37">
        <f>SUMIFS(СВЦЭМ!$D$34:$D$777,СВЦЭМ!$A$34:$A$777,$A137,СВЦЭМ!$B$34:$B$777,V$119)+'СЕТ СН'!$I$11+СВЦЭМ!$D$10+'СЕТ СН'!$I$5-'СЕТ СН'!$I$21</f>
        <v>4976.6892339799997</v>
      </c>
      <c r="W137" s="37">
        <f>SUMIFS(СВЦЭМ!$D$34:$D$777,СВЦЭМ!$A$34:$A$777,$A137,СВЦЭМ!$B$34:$B$777,W$119)+'СЕТ СН'!$I$11+СВЦЭМ!$D$10+'СЕТ СН'!$I$5-'СЕТ СН'!$I$21</f>
        <v>5032.1371119099995</v>
      </c>
      <c r="X137" s="37">
        <f>SUMIFS(СВЦЭМ!$D$34:$D$777,СВЦЭМ!$A$34:$A$777,$A137,СВЦЭМ!$B$34:$B$777,X$119)+'СЕТ СН'!$I$11+СВЦЭМ!$D$10+'СЕТ СН'!$I$5-'СЕТ СН'!$I$21</f>
        <v>5096.5903333999995</v>
      </c>
      <c r="Y137" s="37">
        <f>SUMIFS(СВЦЭМ!$D$34:$D$777,СВЦЭМ!$A$34:$A$777,$A137,СВЦЭМ!$B$34:$B$777,Y$119)+'СЕТ СН'!$I$11+СВЦЭМ!$D$10+'СЕТ СН'!$I$5-'СЕТ СН'!$I$21</f>
        <v>5166.5108471599997</v>
      </c>
    </row>
    <row r="138" spans="1:25" ht="15.75" x14ac:dyDescent="0.2">
      <c r="A138" s="36">
        <f t="shared" si="3"/>
        <v>43088</v>
      </c>
      <c r="B138" s="37">
        <f>SUMIFS(СВЦЭМ!$D$34:$D$777,СВЦЭМ!$A$34:$A$777,$A138,СВЦЭМ!$B$34:$B$777,B$119)+'СЕТ СН'!$I$11+СВЦЭМ!$D$10+'СЕТ СН'!$I$5-'СЕТ СН'!$I$21</f>
        <v>5172.8866332399994</v>
      </c>
      <c r="C138" s="37">
        <f>SUMIFS(СВЦЭМ!$D$34:$D$777,СВЦЭМ!$A$34:$A$777,$A138,СВЦЭМ!$B$34:$B$777,C$119)+'СЕТ СН'!$I$11+СВЦЭМ!$D$10+'СЕТ СН'!$I$5-'СЕТ СН'!$I$21</f>
        <v>5177.0088956199997</v>
      </c>
      <c r="D138" s="37">
        <f>SUMIFS(СВЦЭМ!$D$34:$D$777,СВЦЭМ!$A$34:$A$777,$A138,СВЦЭМ!$B$34:$B$777,D$119)+'СЕТ СН'!$I$11+СВЦЭМ!$D$10+'СЕТ СН'!$I$5-'СЕТ СН'!$I$21</f>
        <v>5171.0921962899993</v>
      </c>
      <c r="E138" s="37">
        <f>SUMIFS(СВЦЭМ!$D$34:$D$777,СВЦЭМ!$A$34:$A$777,$A138,СВЦЭМ!$B$34:$B$777,E$119)+'СЕТ СН'!$I$11+СВЦЭМ!$D$10+'СЕТ СН'!$I$5-'СЕТ СН'!$I$21</f>
        <v>5168.4343475699998</v>
      </c>
      <c r="F138" s="37">
        <f>SUMIFS(СВЦЭМ!$D$34:$D$777,СВЦЭМ!$A$34:$A$777,$A138,СВЦЭМ!$B$34:$B$777,F$119)+'СЕТ СН'!$I$11+СВЦЭМ!$D$10+'СЕТ СН'!$I$5-'СЕТ СН'!$I$21</f>
        <v>5168.02631655</v>
      </c>
      <c r="G138" s="37">
        <f>SUMIFS(СВЦЭМ!$D$34:$D$777,СВЦЭМ!$A$34:$A$777,$A138,СВЦЭМ!$B$34:$B$777,G$119)+'СЕТ СН'!$I$11+СВЦЭМ!$D$10+'СЕТ СН'!$I$5-'СЕТ СН'!$I$21</f>
        <v>5170.7810626800001</v>
      </c>
      <c r="H138" s="37">
        <f>SUMIFS(СВЦЭМ!$D$34:$D$777,СВЦЭМ!$A$34:$A$777,$A138,СВЦЭМ!$B$34:$B$777,H$119)+'СЕТ СН'!$I$11+СВЦЭМ!$D$10+'СЕТ СН'!$I$5-'СЕТ СН'!$I$21</f>
        <v>5170.6508469999999</v>
      </c>
      <c r="I138" s="37">
        <f>SUMIFS(СВЦЭМ!$D$34:$D$777,СВЦЭМ!$A$34:$A$777,$A138,СВЦЭМ!$B$34:$B$777,I$119)+'СЕТ СН'!$I$11+СВЦЭМ!$D$10+'СЕТ СН'!$I$5-'СЕТ СН'!$I$21</f>
        <v>5113.2905128799994</v>
      </c>
      <c r="J138" s="37">
        <f>SUMIFS(СВЦЭМ!$D$34:$D$777,СВЦЭМ!$A$34:$A$777,$A138,СВЦЭМ!$B$34:$B$777,J$119)+'СЕТ СН'!$I$11+СВЦЭМ!$D$10+'СЕТ СН'!$I$5-'СЕТ СН'!$I$21</f>
        <v>5069.7388466299999</v>
      </c>
      <c r="K138" s="37">
        <f>SUMIFS(СВЦЭМ!$D$34:$D$777,СВЦЭМ!$A$34:$A$777,$A138,СВЦЭМ!$B$34:$B$777,K$119)+'СЕТ СН'!$I$11+СВЦЭМ!$D$10+'СЕТ СН'!$I$5-'СЕТ СН'!$I$21</f>
        <v>5003.0579146799992</v>
      </c>
      <c r="L138" s="37">
        <f>SUMIFS(СВЦЭМ!$D$34:$D$777,СВЦЭМ!$A$34:$A$777,$A138,СВЦЭМ!$B$34:$B$777,L$119)+'СЕТ СН'!$I$11+СВЦЭМ!$D$10+'СЕТ СН'!$I$5-'СЕТ СН'!$I$21</f>
        <v>4946.1737182199995</v>
      </c>
      <c r="M138" s="37">
        <f>SUMIFS(СВЦЭМ!$D$34:$D$777,СВЦЭМ!$A$34:$A$777,$A138,СВЦЭМ!$B$34:$B$777,M$119)+'СЕТ СН'!$I$11+СВЦЭМ!$D$10+'СЕТ СН'!$I$5-'СЕТ СН'!$I$21</f>
        <v>4936.1097843400003</v>
      </c>
      <c r="N138" s="37">
        <f>SUMIFS(СВЦЭМ!$D$34:$D$777,СВЦЭМ!$A$34:$A$777,$A138,СВЦЭМ!$B$34:$B$777,N$119)+'СЕТ СН'!$I$11+СВЦЭМ!$D$10+'СЕТ СН'!$I$5-'СЕТ СН'!$I$21</f>
        <v>4954.1486284999992</v>
      </c>
      <c r="O138" s="37">
        <f>SUMIFS(СВЦЭМ!$D$34:$D$777,СВЦЭМ!$A$34:$A$777,$A138,СВЦЭМ!$B$34:$B$777,O$119)+'СЕТ СН'!$I$11+СВЦЭМ!$D$10+'СЕТ СН'!$I$5-'СЕТ СН'!$I$21</f>
        <v>4953.3990838099999</v>
      </c>
      <c r="P138" s="37">
        <f>SUMIFS(СВЦЭМ!$D$34:$D$777,СВЦЭМ!$A$34:$A$777,$A138,СВЦЭМ!$B$34:$B$777,P$119)+'СЕТ СН'!$I$11+СВЦЭМ!$D$10+'СЕТ СН'!$I$5-'СЕТ СН'!$I$21</f>
        <v>4960.9073369399994</v>
      </c>
      <c r="Q138" s="37">
        <f>SUMIFS(СВЦЭМ!$D$34:$D$777,СВЦЭМ!$A$34:$A$777,$A138,СВЦЭМ!$B$34:$B$777,Q$119)+'СЕТ СН'!$I$11+СВЦЭМ!$D$10+'СЕТ СН'!$I$5-'СЕТ СН'!$I$21</f>
        <v>4964.8399397199992</v>
      </c>
      <c r="R138" s="37">
        <f>SUMIFS(СВЦЭМ!$D$34:$D$777,СВЦЭМ!$A$34:$A$777,$A138,СВЦЭМ!$B$34:$B$777,R$119)+'СЕТ СН'!$I$11+СВЦЭМ!$D$10+'СЕТ СН'!$I$5-'СЕТ СН'!$I$21</f>
        <v>4960.1746403999996</v>
      </c>
      <c r="S138" s="37">
        <f>SUMIFS(СВЦЭМ!$D$34:$D$777,СВЦЭМ!$A$34:$A$777,$A138,СВЦЭМ!$B$34:$B$777,S$119)+'СЕТ СН'!$I$11+СВЦЭМ!$D$10+'СЕТ СН'!$I$5-'СЕТ СН'!$I$21</f>
        <v>4937.9193429199995</v>
      </c>
      <c r="T138" s="37">
        <f>SUMIFS(СВЦЭМ!$D$34:$D$777,СВЦЭМ!$A$34:$A$777,$A138,СВЦЭМ!$B$34:$B$777,T$119)+'СЕТ СН'!$I$11+СВЦЭМ!$D$10+'СЕТ СН'!$I$5-'СЕТ СН'!$I$21</f>
        <v>4941.3948767999991</v>
      </c>
      <c r="U138" s="37">
        <f>SUMIFS(СВЦЭМ!$D$34:$D$777,СВЦЭМ!$A$34:$A$777,$A138,СВЦЭМ!$B$34:$B$777,U$119)+'СЕТ СН'!$I$11+СВЦЭМ!$D$10+'СЕТ СН'!$I$5-'СЕТ СН'!$I$21</f>
        <v>4941.9671094699997</v>
      </c>
      <c r="V138" s="37">
        <f>SUMIFS(СВЦЭМ!$D$34:$D$777,СВЦЭМ!$A$34:$A$777,$A138,СВЦЭМ!$B$34:$B$777,V$119)+'СЕТ СН'!$I$11+СВЦЭМ!$D$10+'СЕТ СН'!$I$5-'СЕТ СН'!$I$21</f>
        <v>4931.6005414599995</v>
      </c>
      <c r="W138" s="37">
        <f>SUMIFS(СВЦЭМ!$D$34:$D$777,СВЦЭМ!$A$34:$A$777,$A138,СВЦЭМ!$B$34:$B$777,W$119)+'СЕТ СН'!$I$11+СВЦЭМ!$D$10+'СЕТ СН'!$I$5-'СЕТ СН'!$I$21</f>
        <v>4977.6241155299995</v>
      </c>
      <c r="X138" s="37">
        <f>SUMIFS(СВЦЭМ!$D$34:$D$777,СВЦЭМ!$A$34:$A$777,$A138,СВЦЭМ!$B$34:$B$777,X$119)+'СЕТ СН'!$I$11+СВЦЭМ!$D$10+'СЕТ СН'!$I$5-'СЕТ СН'!$I$21</f>
        <v>5049.3369509599997</v>
      </c>
      <c r="Y138" s="37">
        <f>SUMIFS(СВЦЭМ!$D$34:$D$777,СВЦЭМ!$A$34:$A$777,$A138,СВЦЭМ!$B$34:$B$777,Y$119)+'СЕТ СН'!$I$11+СВЦЭМ!$D$10+'СЕТ СН'!$I$5-'СЕТ СН'!$I$21</f>
        <v>5128.0235671499995</v>
      </c>
    </row>
    <row r="139" spans="1:25" ht="15.75" x14ac:dyDescent="0.2">
      <c r="A139" s="36">
        <f t="shared" si="3"/>
        <v>43089</v>
      </c>
      <c r="B139" s="37">
        <f>SUMIFS(СВЦЭМ!$D$34:$D$777,СВЦЭМ!$A$34:$A$777,$A139,СВЦЭМ!$B$34:$B$777,B$119)+'СЕТ СН'!$I$11+СВЦЭМ!$D$10+'СЕТ СН'!$I$5-'СЕТ СН'!$I$21</f>
        <v>5152.9935592599995</v>
      </c>
      <c r="C139" s="37">
        <f>SUMIFS(СВЦЭМ!$D$34:$D$777,СВЦЭМ!$A$34:$A$777,$A139,СВЦЭМ!$B$34:$B$777,C$119)+'СЕТ СН'!$I$11+СВЦЭМ!$D$10+'СЕТ СН'!$I$5-'СЕТ СН'!$I$21</f>
        <v>5165.8906216400001</v>
      </c>
      <c r="D139" s="37">
        <f>SUMIFS(СВЦЭМ!$D$34:$D$777,СВЦЭМ!$A$34:$A$777,$A139,СВЦЭМ!$B$34:$B$777,D$119)+'СЕТ СН'!$I$11+СВЦЭМ!$D$10+'СЕТ СН'!$I$5-'СЕТ СН'!$I$21</f>
        <v>5165.46847626</v>
      </c>
      <c r="E139" s="37">
        <f>SUMIFS(СВЦЭМ!$D$34:$D$777,СВЦЭМ!$A$34:$A$777,$A139,СВЦЭМ!$B$34:$B$777,E$119)+'СЕТ СН'!$I$11+СВЦЭМ!$D$10+'СЕТ СН'!$I$5-'СЕТ СН'!$I$21</f>
        <v>5161.5935823899999</v>
      </c>
      <c r="F139" s="37">
        <f>SUMIFS(СВЦЭМ!$D$34:$D$777,СВЦЭМ!$A$34:$A$777,$A139,СВЦЭМ!$B$34:$B$777,F$119)+'СЕТ СН'!$I$11+СВЦЭМ!$D$10+'СЕТ СН'!$I$5-'СЕТ СН'!$I$21</f>
        <v>5160.5016334299999</v>
      </c>
      <c r="G139" s="37">
        <f>SUMIFS(СВЦЭМ!$D$34:$D$777,СВЦЭМ!$A$34:$A$777,$A139,СВЦЭМ!$B$34:$B$777,G$119)+'СЕТ СН'!$I$11+СВЦЭМ!$D$10+'СЕТ СН'!$I$5-'СЕТ СН'!$I$21</f>
        <v>5167.1881801199997</v>
      </c>
      <c r="H139" s="37">
        <f>SUMIFS(СВЦЭМ!$D$34:$D$777,СВЦЭМ!$A$34:$A$777,$A139,СВЦЭМ!$B$34:$B$777,H$119)+'СЕТ СН'!$I$11+СВЦЭМ!$D$10+'СЕТ СН'!$I$5-'СЕТ СН'!$I$21</f>
        <v>5167.4148845399995</v>
      </c>
      <c r="I139" s="37">
        <f>SUMIFS(СВЦЭМ!$D$34:$D$777,СВЦЭМ!$A$34:$A$777,$A139,СВЦЭМ!$B$34:$B$777,I$119)+'СЕТ СН'!$I$11+СВЦЭМ!$D$10+'СЕТ СН'!$I$5-'СЕТ СН'!$I$21</f>
        <v>5096.1202551899996</v>
      </c>
      <c r="J139" s="37">
        <f>SUMIFS(СВЦЭМ!$D$34:$D$777,СВЦЭМ!$A$34:$A$777,$A139,СВЦЭМ!$B$34:$B$777,J$119)+'СЕТ СН'!$I$11+СВЦЭМ!$D$10+'СЕТ СН'!$I$5-'СЕТ СН'!$I$21</f>
        <v>5095.9214170300002</v>
      </c>
      <c r="K139" s="37">
        <f>SUMIFS(СВЦЭМ!$D$34:$D$777,СВЦЭМ!$A$34:$A$777,$A139,СВЦЭМ!$B$34:$B$777,K$119)+'СЕТ СН'!$I$11+СВЦЭМ!$D$10+'СЕТ СН'!$I$5-'СЕТ СН'!$I$21</f>
        <v>5026.76818645</v>
      </c>
      <c r="L139" s="37">
        <f>SUMIFS(СВЦЭМ!$D$34:$D$777,СВЦЭМ!$A$34:$A$777,$A139,СВЦЭМ!$B$34:$B$777,L$119)+'СЕТ СН'!$I$11+СВЦЭМ!$D$10+'СЕТ СН'!$I$5-'СЕТ СН'!$I$21</f>
        <v>4958.3282589299997</v>
      </c>
      <c r="M139" s="37">
        <f>SUMIFS(СВЦЭМ!$D$34:$D$777,СВЦЭМ!$A$34:$A$777,$A139,СВЦЭМ!$B$34:$B$777,M$119)+'СЕТ СН'!$I$11+СВЦЭМ!$D$10+'СЕТ СН'!$I$5-'СЕТ СН'!$I$21</f>
        <v>4950.6015165600002</v>
      </c>
      <c r="N139" s="37">
        <f>SUMIFS(СВЦЭМ!$D$34:$D$777,СВЦЭМ!$A$34:$A$777,$A139,СВЦЭМ!$B$34:$B$777,N$119)+'СЕТ СН'!$I$11+СВЦЭМ!$D$10+'СЕТ СН'!$I$5-'СЕТ СН'!$I$21</f>
        <v>4973.1568541699999</v>
      </c>
      <c r="O139" s="37">
        <f>SUMIFS(СВЦЭМ!$D$34:$D$777,СВЦЭМ!$A$34:$A$777,$A139,СВЦЭМ!$B$34:$B$777,O$119)+'СЕТ СН'!$I$11+СВЦЭМ!$D$10+'СЕТ СН'!$I$5-'СЕТ СН'!$I$21</f>
        <v>4985.1749577999999</v>
      </c>
      <c r="P139" s="37">
        <f>SUMIFS(СВЦЭМ!$D$34:$D$777,СВЦЭМ!$A$34:$A$777,$A139,СВЦЭМ!$B$34:$B$777,P$119)+'СЕТ СН'!$I$11+СВЦЭМ!$D$10+'СЕТ СН'!$I$5-'СЕТ СН'!$I$21</f>
        <v>4991.2782517899996</v>
      </c>
      <c r="Q139" s="37">
        <f>SUMIFS(СВЦЭМ!$D$34:$D$777,СВЦЭМ!$A$34:$A$777,$A139,СВЦЭМ!$B$34:$B$777,Q$119)+'СЕТ СН'!$I$11+СВЦЭМ!$D$10+'СЕТ СН'!$I$5-'СЕТ СН'!$I$21</f>
        <v>4994.0107628899996</v>
      </c>
      <c r="R139" s="37">
        <f>SUMIFS(СВЦЭМ!$D$34:$D$777,СВЦЭМ!$A$34:$A$777,$A139,СВЦЭМ!$B$34:$B$777,R$119)+'СЕТ СН'!$I$11+СВЦЭМ!$D$10+'СЕТ СН'!$I$5-'СЕТ СН'!$I$21</f>
        <v>4993.3041754099995</v>
      </c>
      <c r="S139" s="37">
        <f>SUMIFS(СВЦЭМ!$D$34:$D$777,СВЦЭМ!$A$34:$A$777,$A139,СВЦЭМ!$B$34:$B$777,S$119)+'СЕТ СН'!$I$11+СВЦЭМ!$D$10+'СЕТ СН'!$I$5-'СЕТ СН'!$I$21</f>
        <v>4954.9837841299995</v>
      </c>
      <c r="T139" s="37">
        <f>SUMIFS(СВЦЭМ!$D$34:$D$777,СВЦЭМ!$A$34:$A$777,$A139,СВЦЭМ!$B$34:$B$777,T$119)+'СЕТ СН'!$I$11+СВЦЭМ!$D$10+'СЕТ СН'!$I$5-'СЕТ СН'!$I$21</f>
        <v>4917.1725220899998</v>
      </c>
      <c r="U139" s="37">
        <f>SUMIFS(СВЦЭМ!$D$34:$D$777,СВЦЭМ!$A$34:$A$777,$A139,СВЦЭМ!$B$34:$B$777,U$119)+'СЕТ СН'!$I$11+СВЦЭМ!$D$10+'СЕТ СН'!$I$5-'СЕТ СН'!$I$21</f>
        <v>4923.5235918299995</v>
      </c>
      <c r="V139" s="37">
        <f>SUMIFS(СВЦЭМ!$D$34:$D$777,СВЦЭМ!$A$34:$A$777,$A139,СВЦЭМ!$B$34:$B$777,V$119)+'СЕТ СН'!$I$11+СВЦЭМ!$D$10+'СЕТ СН'!$I$5-'СЕТ СН'!$I$21</f>
        <v>4933.1213614899998</v>
      </c>
      <c r="W139" s="37">
        <f>SUMIFS(СВЦЭМ!$D$34:$D$777,СВЦЭМ!$A$34:$A$777,$A139,СВЦЭМ!$B$34:$B$777,W$119)+'СЕТ СН'!$I$11+СВЦЭМ!$D$10+'СЕТ СН'!$I$5-'СЕТ СН'!$I$21</f>
        <v>4988.4827221099995</v>
      </c>
      <c r="X139" s="37">
        <f>SUMIFS(СВЦЭМ!$D$34:$D$777,СВЦЭМ!$A$34:$A$777,$A139,СВЦЭМ!$B$34:$B$777,X$119)+'СЕТ СН'!$I$11+СВЦЭМ!$D$10+'СЕТ СН'!$I$5-'СЕТ СН'!$I$21</f>
        <v>5021.3376847899999</v>
      </c>
      <c r="Y139" s="37">
        <f>SUMIFS(СВЦЭМ!$D$34:$D$777,СВЦЭМ!$A$34:$A$777,$A139,СВЦЭМ!$B$34:$B$777,Y$119)+'СЕТ СН'!$I$11+СВЦЭМ!$D$10+'СЕТ СН'!$I$5-'СЕТ СН'!$I$21</f>
        <v>5081.7276039399994</v>
      </c>
    </row>
    <row r="140" spans="1:25" ht="15.75" x14ac:dyDescent="0.2">
      <c r="A140" s="36">
        <f t="shared" si="3"/>
        <v>43090</v>
      </c>
      <c r="B140" s="37">
        <f>SUMIFS(СВЦЭМ!$D$34:$D$777,СВЦЭМ!$A$34:$A$777,$A140,СВЦЭМ!$B$34:$B$777,B$119)+'СЕТ СН'!$I$11+СВЦЭМ!$D$10+'СЕТ СН'!$I$5-'СЕТ СН'!$I$21</f>
        <v>5161.3720048099995</v>
      </c>
      <c r="C140" s="37">
        <f>SUMIFS(СВЦЭМ!$D$34:$D$777,СВЦЭМ!$A$34:$A$777,$A140,СВЦЭМ!$B$34:$B$777,C$119)+'СЕТ СН'!$I$11+СВЦЭМ!$D$10+'СЕТ СН'!$I$5-'СЕТ СН'!$I$21</f>
        <v>5205.9085566100002</v>
      </c>
      <c r="D140" s="37">
        <f>SUMIFS(СВЦЭМ!$D$34:$D$777,СВЦЭМ!$A$34:$A$777,$A140,СВЦЭМ!$B$34:$B$777,D$119)+'СЕТ СН'!$I$11+СВЦЭМ!$D$10+'СЕТ СН'!$I$5-'СЕТ СН'!$I$21</f>
        <v>5242.1898614299998</v>
      </c>
      <c r="E140" s="37">
        <f>SUMIFS(СВЦЭМ!$D$34:$D$777,СВЦЭМ!$A$34:$A$777,$A140,СВЦЭМ!$B$34:$B$777,E$119)+'СЕТ СН'!$I$11+СВЦЭМ!$D$10+'СЕТ СН'!$I$5-'СЕТ СН'!$I$21</f>
        <v>5251.2686263199994</v>
      </c>
      <c r="F140" s="37">
        <f>SUMIFS(СВЦЭМ!$D$34:$D$777,СВЦЭМ!$A$34:$A$777,$A140,СВЦЭМ!$B$34:$B$777,F$119)+'СЕТ СН'!$I$11+СВЦЭМ!$D$10+'СЕТ СН'!$I$5-'СЕТ СН'!$I$21</f>
        <v>5253.8658892200001</v>
      </c>
      <c r="G140" s="37">
        <f>SUMIFS(СВЦЭМ!$D$34:$D$777,СВЦЭМ!$A$34:$A$777,$A140,СВЦЭМ!$B$34:$B$777,G$119)+'СЕТ СН'!$I$11+СВЦЭМ!$D$10+'СЕТ СН'!$I$5-'СЕТ СН'!$I$21</f>
        <v>5234.7914748000003</v>
      </c>
      <c r="H140" s="37">
        <f>SUMIFS(СВЦЭМ!$D$34:$D$777,СВЦЭМ!$A$34:$A$777,$A140,СВЦЭМ!$B$34:$B$777,H$119)+'СЕТ СН'!$I$11+СВЦЭМ!$D$10+'СЕТ СН'!$I$5-'СЕТ СН'!$I$21</f>
        <v>5171.5910988699998</v>
      </c>
      <c r="I140" s="37">
        <f>SUMIFS(СВЦЭМ!$D$34:$D$777,СВЦЭМ!$A$34:$A$777,$A140,СВЦЭМ!$B$34:$B$777,I$119)+'СЕТ СН'!$I$11+СВЦЭМ!$D$10+'СЕТ СН'!$I$5-'СЕТ СН'!$I$21</f>
        <v>5107.0248059099995</v>
      </c>
      <c r="J140" s="37">
        <f>SUMIFS(СВЦЭМ!$D$34:$D$777,СВЦЭМ!$A$34:$A$777,$A140,СВЦЭМ!$B$34:$B$777,J$119)+'СЕТ СН'!$I$11+СВЦЭМ!$D$10+'СЕТ СН'!$I$5-'СЕТ СН'!$I$21</f>
        <v>5074.4429586999995</v>
      </c>
      <c r="K140" s="37">
        <f>SUMIFS(СВЦЭМ!$D$34:$D$777,СВЦЭМ!$A$34:$A$777,$A140,СВЦЭМ!$B$34:$B$777,K$119)+'СЕТ СН'!$I$11+СВЦЭМ!$D$10+'СЕТ СН'!$I$5-'СЕТ СН'!$I$21</f>
        <v>5019.3333141399999</v>
      </c>
      <c r="L140" s="37">
        <f>SUMIFS(СВЦЭМ!$D$34:$D$777,СВЦЭМ!$A$34:$A$777,$A140,СВЦЭМ!$B$34:$B$777,L$119)+'СЕТ СН'!$I$11+СВЦЭМ!$D$10+'СЕТ СН'!$I$5-'СЕТ СН'!$I$21</f>
        <v>4965.6198195799998</v>
      </c>
      <c r="M140" s="37">
        <f>SUMIFS(СВЦЭМ!$D$34:$D$777,СВЦЭМ!$A$34:$A$777,$A140,СВЦЭМ!$B$34:$B$777,M$119)+'СЕТ СН'!$I$11+СВЦЭМ!$D$10+'СЕТ СН'!$I$5-'СЕТ СН'!$I$21</f>
        <v>4949.5500493599993</v>
      </c>
      <c r="N140" s="37">
        <f>SUMIFS(СВЦЭМ!$D$34:$D$777,СВЦЭМ!$A$34:$A$777,$A140,СВЦЭМ!$B$34:$B$777,N$119)+'СЕТ СН'!$I$11+СВЦЭМ!$D$10+'СЕТ СН'!$I$5-'СЕТ СН'!$I$21</f>
        <v>4921.7526406399993</v>
      </c>
      <c r="O140" s="37">
        <f>SUMIFS(СВЦЭМ!$D$34:$D$777,СВЦЭМ!$A$34:$A$777,$A140,СВЦЭМ!$B$34:$B$777,O$119)+'СЕТ СН'!$I$11+СВЦЭМ!$D$10+'СЕТ СН'!$I$5-'СЕТ СН'!$I$21</f>
        <v>4911.4935666700003</v>
      </c>
      <c r="P140" s="37">
        <f>SUMIFS(СВЦЭМ!$D$34:$D$777,СВЦЭМ!$A$34:$A$777,$A140,СВЦЭМ!$B$34:$B$777,P$119)+'СЕТ СН'!$I$11+СВЦЭМ!$D$10+'СЕТ СН'!$I$5-'СЕТ СН'!$I$21</f>
        <v>4922.5085032499992</v>
      </c>
      <c r="Q140" s="37">
        <f>SUMIFS(СВЦЭМ!$D$34:$D$777,СВЦЭМ!$A$34:$A$777,$A140,СВЦЭМ!$B$34:$B$777,Q$119)+'СЕТ СН'!$I$11+СВЦЭМ!$D$10+'СЕТ СН'!$I$5-'СЕТ СН'!$I$21</f>
        <v>4929.1988059199994</v>
      </c>
      <c r="R140" s="37">
        <f>SUMIFS(СВЦЭМ!$D$34:$D$777,СВЦЭМ!$A$34:$A$777,$A140,СВЦЭМ!$B$34:$B$777,R$119)+'СЕТ СН'!$I$11+СВЦЭМ!$D$10+'СЕТ СН'!$I$5-'СЕТ СН'!$I$21</f>
        <v>4926.3107446599997</v>
      </c>
      <c r="S140" s="37">
        <f>SUMIFS(СВЦЭМ!$D$34:$D$777,СВЦЭМ!$A$34:$A$777,$A140,СВЦЭМ!$B$34:$B$777,S$119)+'СЕТ СН'!$I$11+СВЦЭМ!$D$10+'СЕТ СН'!$I$5-'СЕТ СН'!$I$21</f>
        <v>4886.5282467699999</v>
      </c>
      <c r="T140" s="37">
        <f>SUMIFS(СВЦЭМ!$D$34:$D$777,СВЦЭМ!$A$34:$A$777,$A140,СВЦЭМ!$B$34:$B$777,T$119)+'СЕТ СН'!$I$11+СВЦЭМ!$D$10+'СЕТ СН'!$I$5-'СЕТ СН'!$I$21</f>
        <v>4858.7719780799998</v>
      </c>
      <c r="U140" s="37">
        <f>SUMIFS(СВЦЭМ!$D$34:$D$777,СВЦЭМ!$A$34:$A$777,$A140,СВЦЭМ!$B$34:$B$777,U$119)+'СЕТ СН'!$I$11+СВЦЭМ!$D$10+'СЕТ СН'!$I$5-'СЕТ СН'!$I$21</f>
        <v>4864.7121391199998</v>
      </c>
      <c r="V140" s="37">
        <f>SUMIFS(СВЦЭМ!$D$34:$D$777,СВЦЭМ!$A$34:$A$777,$A140,СВЦЭМ!$B$34:$B$777,V$119)+'СЕТ СН'!$I$11+СВЦЭМ!$D$10+'СЕТ СН'!$I$5-'СЕТ СН'!$I$21</f>
        <v>4882.0525893399999</v>
      </c>
      <c r="W140" s="37">
        <f>SUMIFS(СВЦЭМ!$D$34:$D$777,СВЦЭМ!$A$34:$A$777,$A140,СВЦЭМ!$B$34:$B$777,W$119)+'СЕТ СН'!$I$11+СВЦЭМ!$D$10+'СЕТ СН'!$I$5-'СЕТ СН'!$I$21</f>
        <v>4943.82575748</v>
      </c>
      <c r="X140" s="37">
        <f>SUMIFS(СВЦЭМ!$D$34:$D$777,СВЦЭМ!$A$34:$A$777,$A140,СВЦЭМ!$B$34:$B$777,X$119)+'СЕТ СН'!$I$11+СВЦЭМ!$D$10+'СЕТ СН'!$I$5-'СЕТ СН'!$I$21</f>
        <v>5015.4761366099992</v>
      </c>
      <c r="Y140" s="37">
        <f>SUMIFS(СВЦЭМ!$D$34:$D$777,СВЦЭМ!$A$34:$A$777,$A140,СВЦЭМ!$B$34:$B$777,Y$119)+'СЕТ СН'!$I$11+СВЦЭМ!$D$10+'СЕТ СН'!$I$5-'СЕТ СН'!$I$21</f>
        <v>5092.5808614799998</v>
      </c>
    </row>
    <row r="141" spans="1:25" ht="15.75" x14ac:dyDescent="0.2">
      <c r="A141" s="36">
        <f t="shared" si="3"/>
        <v>43091</v>
      </c>
      <c r="B141" s="37">
        <f>SUMIFS(СВЦЭМ!$D$34:$D$777,СВЦЭМ!$A$34:$A$777,$A141,СВЦЭМ!$B$34:$B$777,B$119)+'СЕТ СН'!$I$11+СВЦЭМ!$D$10+'СЕТ СН'!$I$5-'СЕТ СН'!$I$21</f>
        <v>5181.8169228199995</v>
      </c>
      <c r="C141" s="37">
        <f>SUMIFS(СВЦЭМ!$D$34:$D$777,СВЦЭМ!$A$34:$A$777,$A141,СВЦЭМ!$B$34:$B$777,C$119)+'СЕТ СН'!$I$11+СВЦЭМ!$D$10+'СЕТ СН'!$I$5-'СЕТ СН'!$I$21</f>
        <v>5204.4672486599993</v>
      </c>
      <c r="D141" s="37">
        <f>SUMIFS(СВЦЭМ!$D$34:$D$777,СВЦЭМ!$A$34:$A$777,$A141,СВЦЭМ!$B$34:$B$777,D$119)+'СЕТ СН'!$I$11+СВЦЭМ!$D$10+'СЕТ СН'!$I$5-'СЕТ СН'!$I$21</f>
        <v>5222.7082586999995</v>
      </c>
      <c r="E141" s="37">
        <f>SUMIFS(СВЦЭМ!$D$34:$D$777,СВЦЭМ!$A$34:$A$777,$A141,СВЦЭМ!$B$34:$B$777,E$119)+'СЕТ СН'!$I$11+СВЦЭМ!$D$10+'СЕТ СН'!$I$5-'СЕТ СН'!$I$21</f>
        <v>5231.7868584899998</v>
      </c>
      <c r="F141" s="37">
        <f>SUMIFS(СВЦЭМ!$D$34:$D$777,СВЦЭМ!$A$34:$A$777,$A141,СВЦЭМ!$B$34:$B$777,F$119)+'СЕТ СН'!$I$11+СВЦЭМ!$D$10+'СЕТ СН'!$I$5-'СЕТ СН'!$I$21</f>
        <v>5235.2691417799997</v>
      </c>
      <c r="G141" s="37">
        <f>SUMIFS(СВЦЭМ!$D$34:$D$777,СВЦЭМ!$A$34:$A$777,$A141,СВЦЭМ!$B$34:$B$777,G$119)+'СЕТ СН'!$I$11+СВЦЭМ!$D$10+'СЕТ СН'!$I$5-'СЕТ СН'!$I$21</f>
        <v>5223.5794242399998</v>
      </c>
      <c r="H141" s="37">
        <f>SUMIFS(СВЦЭМ!$D$34:$D$777,СВЦЭМ!$A$34:$A$777,$A141,СВЦЭМ!$B$34:$B$777,H$119)+'СЕТ СН'!$I$11+СВЦЭМ!$D$10+'СЕТ СН'!$I$5-'СЕТ СН'!$I$21</f>
        <v>5165.0832704899994</v>
      </c>
      <c r="I141" s="37">
        <f>SUMIFS(СВЦЭМ!$D$34:$D$777,СВЦЭМ!$A$34:$A$777,$A141,СВЦЭМ!$B$34:$B$777,I$119)+'СЕТ СН'!$I$11+СВЦЭМ!$D$10+'СЕТ СН'!$I$5-'СЕТ СН'!$I$21</f>
        <v>5094.5024891799994</v>
      </c>
      <c r="J141" s="37">
        <f>SUMIFS(СВЦЭМ!$D$34:$D$777,СВЦЭМ!$A$34:$A$777,$A141,СВЦЭМ!$B$34:$B$777,J$119)+'СЕТ СН'!$I$11+СВЦЭМ!$D$10+'СЕТ СН'!$I$5-'СЕТ СН'!$I$21</f>
        <v>5046.3721869599995</v>
      </c>
      <c r="K141" s="37">
        <f>SUMIFS(СВЦЭМ!$D$34:$D$777,СВЦЭМ!$A$34:$A$777,$A141,СВЦЭМ!$B$34:$B$777,K$119)+'СЕТ СН'!$I$11+СВЦЭМ!$D$10+'СЕТ СН'!$I$5-'СЕТ СН'!$I$21</f>
        <v>4979.8415692799999</v>
      </c>
      <c r="L141" s="37">
        <f>SUMIFS(СВЦЭМ!$D$34:$D$777,СВЦЭМ!$A$34:$A$777,$A141,СВЦЭМ!$B$34:$B$777,L$119)+'СЕТ СН'!$I$11+СВЦЭМ!$D$10+'СЕТ СН'!$I$5-'СЕТ СН'!$I$21</f>
        <v>4921.9604096599996</v>
      </c>
      <c r="M141" s="37">
        <f>SUMIFS(СВЦЭМ!$D$34:$D$777,СВЦЭМ!$A$34:$A$777,$A141,СВЦЭМ!$B$34:$B$777,M$119)+'СЕТ СН'!$I$11+СВЦЭМ!$D$10+'СЕТ СН'!$I$5-'СЕТ СН'!$I$21</f>
        <v>4910.7566929299992</v>
      </c>
      <c r="N141" s="37">
        <f>SUMIFS(СВЦЭМ!$D$34:$D$777,СВЦЭМ!$A$34:$A$777,$A141,СВЦЭМ!$B$34:$B$777,N$119)+'СЕТ СН'!$I$11+СВЦЭМ!$D$10+'СЕТ СН'!$I$5-'СЕТ СН'!$I$21</f>
        <v>4931.7083201400001</v>
      </c>
      <c r="O141" s="37">
        <f>SUMIFS(СВЦЭМ!$D$34:$D$777,СВЦЭМ!$A$34:$A$777,$A141,СВЦЭМ!$B$34:$B$777,O$119)+'СЕТ СН'!$I$11+СВЦЭМ!$D$10+'СЕТ СН'!$I$5-'СЕТ СН'!$I$21</f>
        <v>4947.1653667499995</v>
      </c>
      <c r="P141" s="37">
        <f>SUMIFS(СВЦЭМ!$D$34:$D$777,СВЦЭМ!$A$34:$A$777,$A141,СВЦЭМ!$B$34:$B$777,P$119)+'СЕТ СН'!$I$11+СВЦЭМ!$D$10+'СЕТ СН'!$I$5-'СЕТ СН'!$I$21</f>
        <v>4958.4335697299994</v>
      </c>
      <c r="Q141" s="37">
        <f>SUMIFS(СВЦЭМ!$D$34:$D$777,СВЦЭМ!$A$34:$A$777,$A141,СВЦЭМ!$B$34:$B$777,Q$119)+'СЕТ СН'!$I$11+СВЦЭМ!$D$10+'СЕТ СН'!$I$5-'СЕТ СН'!$I$21</f>
        <v>4956.0535975000003</v>
      </c>
      <c r="R141" s="37">
        <f>SUMIFS(СВЦЭМ!$D$34:$D$777,СВЦЭМ!$A$34:$A$777,$A141,СВЦЭМ!$B$34:$B$777,R$119)+'СЕТ СН'!$I$11+СВЦЭМ!$D$10+'СЕТ СН'!$I$5-'СЕТ СН'!$I$21</f>
        <v>4956.2452922899993</v>
      </c>
      <c r="S141" s="37">
        <f>SUMIFS(СВЦЭМ!$D$34:$D$777,СВЦЭМ!$A$34:$A$777,$A141,СВЦЭМ!$B$34:$B$777,S$119)+'СЕТ СН'!$I$11+СВЦЭМ!$D$10+'СЕТ СН'!$I$5-'СЕТ СН'!$I$21</f>
        <v>4933.9275824099996</v>
      </c>
      <c r="T141" s="37">
        <f>SUMIFS(СВЦЭМ!$D$34:$D$777,СВЦЭМ!$A$34:$A$777,$A141,СВЦЭМ!$B$34:$B$777,T$119)+'СЕТ СН'!$I$11+СВЦЭМ!$D$10+'СЕТ СН'!$I$5-'СЕТ СН'!$I$21</f>
        <v>4898.8717259699997</v>
      </c>
      <c r="U141" s="37">
        <f>SUMIFS(СВЦЭМ!$D$34:$D$777,СВЦЭМ!$A$34:$A$777,$A141,СВЦЭМ!$B$34:$B$777,U$119)+'СЕТ СН'!$I$11+СВЦЭМ!$D$10+'СЕТ СН'!$I$5-'СЕТ СН'!$I$21</f>
        <v>4904.5941519299995</v>
      </c>
      <c r="V141" s="37">
        <f>SUMIFS(СВЦЭМ!$D$34:$D$777,СВЦЭМ!$A$34:$A$777,$A141,СВЦЭМ!$B$34:$B$777,V$119)+'СЕТ СН'!$I$11+СВЦЭМ!$D$10+'СЕТ СН'!$I$5-'СЕТ СН'!$I$21</f>
        <v>4916.2931453199999</v>
      </c>
      <c r="W141" s="37">
        <f>SUMIFS(СВЦЭМ!$D$34:$D$777,СВЦЭМ!$A$34:$A$777,$A141,СВЦЭМ!$B$34:$B$777,W$119)+'СЕТ СН'!$I$11+СВЦЭМ!$D$10+'СЕТ СН'!$I$5-'СЕТ СН'!$I$21</f>
        <v>4969.1282261399992</v>
      </c>
      <c r="X141" s="37">
        <f>SUMIFS(СВЦЭМ!$D$34:$D$777,СВЦЭМ!$A$34:$A$777,$A141,СВЦЭМ!$B$34:$B$777,X$119)+'СЕТ СН'!$I$11+СВЦЭМ!$D$10+'СЕТ СН'!$I$5-'СЕТ СН'!$I$21</f>
        <v>5029.3159369599998</v>
      </c>
      <c r="Y141" s="37">
        <f>SUMIFS(СВЦЭМ!$D$34:$D$777,СВЦЭМ!$A$34:$A$777,$A141,СВЦЭМ!$B$34:$B$777,Y$119)+'СЕТ СН'!$I$11+СВЦЭМ!$D$10+'СЕТ СН'!$I$5-'СЕТ СН'!$I$21</f>
        <v>5100.3248834099995</v>
      </c>
    </row>
    <row r="142" spans="1:25" ht="15.75" x14ac:dyDescent="0.2">
      <c r="A142" s="36">
        <f t="shared" si="3"/>
        <v>43092</v>
      </c>
      <c r="B142" s="37">
        <f>SUMIFS(СВЦЭМ!$D$34:$D$777,СВЦЭМ!$A$34:$A$777,$A142,СВЦЭМ!$B$34:$B$777,B$119)+'СЕТ СН'!$I$11+СВЦЭМ!$D$10+'СЕТ СН'!$I$5-'СЕТ СН'!$I$21</f>
        <v>5144.5562651199998</v>
      </c>
      <c r="C142" s="37">
        <f>SUMIFS(СВЦЭМ!$D$34:$D$777,СВЦЭМ!$A$34:$A$777,$A142,СВЦЭМ!$B$34:$B$777,C$119)+'СЕТ СН'!$I$11+СВЦЭМ!$D$10+'СЕТ СН'!$I$5-'СЕТ СН'!$I$21</f>
        <v>5176.3555462999993</v>
      </c>
      <c r="D142" s="37">
        <f>SUMIFS(СВЦЭМ!$D$34:$D$777,СВЦЭМ!$A$34:$A$777,$A142,СВЦЭМ!$B$34:$B$777,D$119)+'СЕТ СН'!$I$11+СВЦЭМ!$D$10+'СЕТ СН'!$I$5-'СЕТ СН'!$I$21</f>
        <v>5207.4056017099992</v>
      </c>
      <c r="E142" s="37">
        <f>SUMIFS(СВЦЭМ!$D$34:$D$777,СВЦЭМ!$A$34:$A$777,$A142,СВЦЭМ!$B$34:$B$777,E$119)+'СЕТ СН'!$I$11+СВЦЭМ!$D$10+'СЕТ СН'!$I$5-'СЕТ СН'!$I$21</f>
        <v>5211.3803174200002</v>
      </c>
      <c r="F142" s="37">
        <f>SUMIFS(СВЦЭМ!$D$34:$D$777,СВЦЭМ!$A$34:$A$777,$A142,СВЦЭМ!$B$34:$B$777,F$119)+'СЕТ СН'!$I$11+СВЦЭМ!$D$10+'СЕТ СН'!$I$5-'СЕТ СН'!$I$21</f>
        <v>5214.9664117699995</v>
      </c>
      <c r="G142" s="37">
        <f>SUMIFS(СВЦЭМ!$D$34:$D$777,СВЦЭМ!$A$34:$A$777,$A142,СВЦЭМ!$B$34:$B$777,G$119)+'СЕТ СН'!$I$11+СВЦЭМ!$D$10+'СЕТ СН'!$I$5-'СЕТ СН'!$I$21</f>
        <v>5215.7547066099996</v>
      </c>
      <c r="H142" s="37">
        <f>SUMIFS(СВЦЭМ!$D$34:$D$777,СВЦЭМ!$A$34:$A$777,$A142,СВЦЭМ!$B$34:$B$777,H$119)+'СЕТ СН'!$I$11+СВЦЭМ!$D$10+'СЕТ СН'!$I$5-'СЕТ СН'!$I$21</f>
        <v>5207.9156348999995</v>
      </c>
      <c r="I142" s="37">
        <f>SUMIFS(СВЦЭМ!$D$34:$D$777,СВЦЭМ!$A$34:$A$777,$A142,СВЦЭМ!$B$34:$B$777,I$119)+'СЕТ СН'!$I$11+СВЦЭМ!$D$10+'СЕТ СН'!$I$5-'СЕТ СН'!$I$21</f>
        <v>5148.8466715699997</v>
      </c>
      <c r="J142" s="37">
        <f>SUMIFS(СВЦЭМ!$D$34:$D$777,СВЦЭМ!$A$34:$A$777,$A142,СВЦЭМ!$B$34:$B$777,J$119)+'СЕТ СН'!$I$11+СВЦЭМ!$D$10+'СЕТ СН'!$I$5-'СЕТ СН'!$I$21</f>
        <v>5077.0674481099995</v>
      </c>
      <c r="K142" s="37">
        <f>SUMIFS(СВЦЭМ!$D$34:$D$777,СВЦЭМ!$A$34:$A$777,$A142,СВЦЭМ!$B$34:$B$777,K$119)+'СЕТ СН'!$I$11+СВЦЭМ!$D$10+'СЕТ СН'!$I$5-'СЕТ СН'!$I$21</f>
        <v>4987.6271703799994</v>
      </c>
      <c r="L142" s="37">
        <f>SUMIFS(СВЦЭМ!$D$34:$D$777,СВЦЭМ!$A$34:$A$777,$A142,СВЦЭМ!$B$34:$B$777,L$119)+'СЕТ СН'!$I$11+СВЦЭМ!$D$10+'СЕТ СН'!$I$5-'СЕТ СН'!$I$21</f>
        <v>4908.2838565900001</v>
      </c>
      <c r="M142" s="37">
        <f>SUMIFS(СВЦЭМ!$D$34:$D$777,СВЦЭМ!$A$34:$A$777,$A142,СВЦЭМ!$B$34:$B$777,M$119)+'СЕТ СН'!$I$11+СВЦЭМ!$D$10+'СЕТ СН'!$I$5-'СЕТ СН'!$I$21</f>
        <v>4897.9598288399993</v>
      </c>
      <c r="N142" s="37">
        <f>SUMIFS(СВЦЭМ!$D$34:$D$777,СВЦЭМ!$A$34:$A$777,$A142,СВЦЭМ!$B$34:$B$777,N$119)+'СЕТ СН'!$I$11+СВЦЭМ!$D$10+'СЕТ СН'!$I$5-'СЕТ СН'!$I$21</f>
        <v>4915.00197768</v>
      </c>
      <c r="O142" s="37">
        <f>SUMIFS(СВЦЭМ!$D$34:$D$777,СВЦЭМ!$A$34:$A$777,$A142,СВЦЭМ!$B$34:$B$777,O$119)+'СЕТ СН'!$I$11+СВЦЭМ!$D$10+'СЕТ СН'!$I$5-'СЕТ СН'!$I$21</f>
        <v>4937.1918894299997</v>
      </c>
      <c r="P142" s="37">
        <f>SUMIFS(СВЦЭМ!$D$34:$D$777,СВЦЭМ!$A$34:$A$777,$A142,СВЦЭМ!$B$34:$B$777,P$119)+'СЕТ СН'!$I$11+СВЦЭМ!$D$10+'СЕТ СН'!$I$5-'СЕТ СН'!$I$21</f>
        <v>4951.9620347</v>
      </c>
      <c r="Q142" s="37">
        <f>SUMIFS(СВЦЭМ!$D$34:$D$777,СВЦЭМ!$A$34:$A$777,$A142,СВЦЭМ!$B$34:$B$777,Q$119)+'СЕТ СН'!$I$11+СВЦЭМ!$D$10+'СЕТ СН'!$I$5-'СЕТ СН'!$I$21</f>
        <v>4954.4045921199995</v>
      </c>
      <c r="R142" s="37">
        <f>SUMIFS(СВЦЭМ!$D$34:$D$777,СВЦЭМ!$A$34:$A$777,$A142,СВЦЭМ!$B$34:$B$777,R$119)+'СЕТ СН'!$I$11+СВЦЭМ!$D$10+'СЕТ СН'!$I$5-'СЕТ СН'!$I$21</f>
        <v>4952.0357514199995</v>
      </c>
      <c r="S142" s="37">
        <f>SUMIFS(СВЦЭМ!$D$34:$D$777,СВЦЭМ!$A$34:$A$777,$A142,СВЦЭМ!$B$34:$B$777,S$119)+'СЕТ СН'!$I$11+СВЦЭМ!$D$10+'СЕТ СН'!$I$5-'СЕТ СН'!$I$21</f>
        <v>4913.0502727900002</v>
      </c>
      <c r="T142" s="37">
        <f>SUMIFS(СВЦЭМ!$D$34:$D$777,СВЦЭМ!$A$34:$A$777,$A142,СВЦЭМ!$B$34:$B$777,T$119)+'СЕТ СН'!$I$11+СВЦЭМ!$D$10+'СЕТ СН'!$I$5-'СЕТ СН'!$I$21</f>
        <v>4881.00844263</v>
      </c>
      <c r="U142" s="37">
        <f>SUMIFS(СВЦЭМ!$D$34:$D$777,СВЦЭМ!$A$34:$A$777,$A142,СВЦЭМ!$B$34:$B$777,U$119)+'СЕТ СН'!$I$11+СВЦЭМ!$D$10+'СЕТ СН'!$I$5-'СЕТ СН'!$I$21</f>
        <v>4888.0179283599991</v>
      </c>
      <c r="V142" s="37">
        <f>SUMIFS(СВЦЭМ!$D$34:$D$777,СВЦЭМ!$A$34:$A$777,$A142,СВЦЭМ!$B$34:$B$777,V$119)+'СЕТ СН'!$I$11+СВЦЭМ!$D$10+'СЕТ СН'!$I$5-'СЕТ СН'!$I$21</f>
        <v>4907.2716125499992</v>
      </c>
      <c r="W142" s="37">
        <f>SUMIFS(СВЦЭМ!$D$34:$D$777,СВЦЭМ!$A$34:$A$777,$A142,СВЦЭМ!$B$34:$B$777,W$119)+'СЕТ СН'!$I$11+СВЦЭМ!$D$10+'СЕТ СН'!$I$5-'СЕТ СН'!$I$21</f>
        <v>4962.9642303700002</v>
      </c>
      <c r="X142" s="37">
        <f>SUMIFS(СВЦЭМ!$D$34:$D$777,СВЦЭМ!$A$34:$A$777,$A142,СВЦЭМ!$B$34:$B$777,X$119)+'СЕТ СН'!$I$11+СВЦЭМ!$D$10+'СЕТ СН'!$I$5-'СЕТ СН'!$I$21</f>
        <v>5029.43115812</v>
      </c>
      <c r="Y142" s="37">
        <f>SUMIFS(СВЦЭМ!$D$34:$D$777,СВЦЭМ!$A$34:$A$777,$A142,СВЦЭМ!$B$34:$B$777,Y$119)+'СЕТ СН'!$I$11+СВЦЭМ!$D$10+'СЕТ СН'!$I$5-'СЕТ СН'!$I$21</f>
        <v>5069.3531841999993</v>
      </c>
    </row>
    <row r="143" spans="1:25" ht="15.75" x14ac:dyDescent="0.2">
      <c r="A143" s="36">
        <f t="shared" si="3"/>
        <v>43093</v>
      </c>
      <c r="B143" s="37">
        <f>SUMIFS(СВЦЭМ!$D$34:$D$777,СВЦЭМ!$A$34:$A$777,$A143,СВЦЭМ!$B$34:$B$777,B$119)+'СЕТ СН'!$I$11+СВЦЭМ!$D$10+'СЕТ СН'!$I$5-'СЕТ СН'!$I$21</f>
        <v>5145.6361818099995</v>
      </c>
      <c r="C143" s="37">
        <f>SUMIFS(СВЦЭМ!$D$34:$D$777,СВЦЭМ!$A$34:$A$777,$A143,СВЦЭМ!$B$34:$B$777,C$119)+'СЕТ СН'!$I$11+СВЦЭМ!$D$10+'СЕТ СН'!$I$5-'СЕТ СН'!$I$21</f>
        <v>5177.4888631399999</v>
      </c>
      <c r="D143" s="37">
        <f>SUMIFS(СВЦЭМ!$D$34:$D$777,СВЦЭМ!$A$34:$A$777,$A143,СВЦЭМ!$B$34:$B$777,D$119)+'СЕТ СН'!$I$11+СВЦЭМ!$D$10+'СЕТ СН'!$I$5-'СЕТ СН'!$I$21</f>
        <v>5213.1563579799995</v>
      </c>
      <c r="E143" s="37">
        <f>SUMIFS(СВЦЭМ!$D$34:$D$777,СВЦЭМ!$A$34:$A$777,$A143,СВЦЭМ!$B$34:$B$777,E$119)+'СЕТ СН'!$I$11+СВЦЭМ!$D$10+'СЕТ СН'!$I$5-'СЕТ СН'!$I$21</f>
        <v>5216.0700480699998</v>
      </c>
      <c r="F143" s="37">
        <f>SUMIFS(СВЦЭМ!$D$34:$D$777,СВЦЭМ!$A$34:$A$777,$A143,СВЦЭМ!$B$34:$B$777,F$119)+'СЕТ СН'!$I$11+СВЦЭМ!$D$10+'СЕТ СН'!$I$5-'СЕТ СН'!$I$21</f>
        <v>5217.2700139600001</v>
      </c>
      <c r="G143" s="37">
        <f>SUMIFS(СВЦЭМ!$D$34:$D$777,СВЦЭМ!$A$34:$A$777,$A143,СВЦЭМ!$B$34:$B$777,G$119)+'СЕТ СН'!$I$11+СВЦЭМ!$D$10+'СЕТ СН'!$I$5-'СЕТ СН'!$I$21</f>
        <v>5218.2181620800002</v>
      </c>
      <c r="H143" s="37">
        <f>SUMIFS(СВЦЭМ!$D$34:$D$777,СВЦЭМ!$A$34:$A$777,$A143,СВЦЭМ!$B$34:$B$777,H$119)+'СЕТ СН'!$I$11+СВЦЭМ!$D$10+'СЕТ СН'!$I$5-'СЕТ СН'!$I$21</f>
        <v>5210.6796627900003</v>
      </c>
      <c r="I143" s="37">
        <f>SUMIFS(СВЦЭМ!$D$34:$D$777,СВЦЭМ!$A$34:$A$777,$A143,СВЦЭМ!$B$34:$B$777,I$119)+'СЕТ СН'!$I$11+СВЦЭМ!$D$10+'СЕТ СН'!$I$5-'СЕТ СН'!$I$21</f>
        <v>5165.3101471499995</v>
      </c>
      <c r="J143" s="37">
        <f>SUMIFS(СВЦЭМ!$D$34:$D$777,СВЦЭМ!$A$34:$A$777,$A143,СВЦЭМ!$B$34:$B$777,J$119)+'СЕТ СН'!$I$11+СВЦЭМ!$D$10+'СЕТ СН'!$I$5-'СЕТ СН'!$I$21</f>
        <v>5104.6658509199997</v>
      </c>
      <c r="K143" s="37">
        <f>SUMIFS(СВЦЭМ!$D$34:$D$777,СВЦЭМ!$A$34:$A$777,$A143,СВЦЭМ!$B$34:$B$777,K$119)+'СЕТ СН'!$I$11+СВЦЭМ!$D$10+'СЕТ СН'!$I$5-'СЕТ СН'!$I$21</f>
        <v>5009.8974138499998</v>
      </c>
      <c r="L143" s="37">
        <f>SUMIFS(СВЦЭМ!$D$34:$D$777,СВЦЭМ!$A$34:$A$777,$A143,СВЦЭМ!$B$34:$B$777,L$119)+'СЕТ СН'!$I$11+СВЦЭМ!$D$10+'СЕТ СН'!$I$5-'СЕТ СН'!$I$21</f>
        <v>4927.5080030399995</v>
      </c>
      <c r="M143" s="37">
        <f>SUMIFS(СВЦЭМ!$D$34:$D$777,СВЦЭМ!$A$34:$A$777,$A143,СВЦЭМ!$B$34:$B$777,M$119)+'СЕТ СН'!$I$11+СВЦЭМ!$D$10+'СЕТ СН'!$I$5-'СЕТ СН'!$I$21</f>
        <v>4906.1938926399998</v>
      </c>
      <c r="N143" s="37">
        <f>SUMIFS(СВЦЭМ!$D$34:$D$777,СВЦЭМ!$A$34:$A$777,$A143,СВЦЭМ!$B$34:$B$777,N$119)+'СЕТ СН'!$I$11+СВЦЭМ!$D$10+'СЕТ СН'!$I$5-'СЕТ СН'!$I$21</f>
        <v>4918.2061309000001</v>
      </c>
      <c r="O143" s="37">
        <f>SUMIFS(СВЦЭМ!$D$34:$D$777,СВЦЭМ!$A$34:$A$777,$A143,СВЦЭМ!$B$34:$B$777,O$119)+'СЕТ СН'!$I$11+СВЦЭМ!$D$10+'СЕТ СН'!$I$5-'СЕТ СН'!$I$21</f>
        <v>4930.5594931300002</v>
      </c>
      <c r="P143" s="37">
        <f>SUMIFS(СВЦЭМ!$D$34:$D$777,СВЦЭМ!$A$34:$A$777,$A143,СВЦЭМ!$B$34:$B$777,P$119)+'СЕТ СН'!$I$11+СВЦЭМ!$D$10+'СЕТ СН'!$I$5-'СЕТ СН'!$I$21</f>
        <v>4935.9704065899996</v>
      </c>
      <c r="Q143" s="37">
        <f>SUMIFS(СВЦЭМ!$D$34:$D$777,СВЦЭМ!$A$34:$A$777,$A143,СВЦЭМ!$B$34:$B$777,Q$119)+'СЕТ СН'!$I$11+СВЦЭМ!$D$10+'СЕТ СН'!$I$5-'СЕТ СН'!$I$21</f>
        <v>4938.7602514699993</v>
      </c>
      <c r="R143" s="37">
        <f>SUMIFS(СВЦЭМ!$D$34:$D$777,СВЦЭМ!$A$34:$A$777,$A143,СВЦЭМ!$B$34:$B$777,R$119)+'СЕТ СН'!$I$11+СВЦЭМ!$D$10+'СЕТ СН'!$I$5-'СЕТ СН'!$I$21</f>
        <v>4936.9610419700002</v>
      </c>
      <c r="S143" s="37">
        <f>SUMIFS(СВЦЭМ!$D$34:$D$777,СВЦЭМ!$A$34:$A$777,$A143,СВЦЭМ!$B$34:$B$777,S$119)+'СЕТ СН'!$I$11+СВЦЭМ!$D$10+'СЕТ СН'!$I$5-'СЕТ СН'!$I$21</f>
        <v>4903.3880294999999</v>
      </c>
      <c r="T143" s="37">
        <f>SUMIFS(СВЦЭМ!$D$34:$D$777,СВЦЭМ!$A$34:$A$777,$A143,СВЦЭМ!$B$34:$B$777,T$119)+'СЕТ СН'!$I$11+СВЦЭМ!$D$10+'СЕТ СН'!$I$5-'СЕТ СН'!$I$21</f>
        <v>4863.3072603399996</v>
      </c>
      <c r="U143" s="37">
        <f>SUMIFS(СВЦЭМ!$D$34:$D$777,СВЦЭМ!$A$34:$A$777,$A143,СВЦЭМ!$B$34:$B$777,U$119)+'СЕТ СН'!$I$11+СВЦЭМ!$D$10+'СЕТ СН'!$I$5-'СЕТ СН'!$I$21</f>
        <v>4868.0839941499999</v>
      </c>
      <c r="V143" s="37">
        <f>SUMIFS(СВЦЭМ!$D$34:$D$777,СВЦЭМ!$A$34:$A$777,$A143,СВЦЭМ!$B$34:$B$777,V$119)+'СЕТ СН'!$I$11+СВЦЭМ!$D$10+'СЕТ СН'!$I$5-'СЕТ СН'!$I$21</f>
        <v>4884.72337737</v>
      </c>
      <c r="W143" s="37">
        <f>SUMIFS(СВЦЭМ!$D$34:$D$777,СВЦЭМ!$A$34:$A$777,$A143,СВЦЭМ!$B$34:$B$777,W$119)+'СЕТ СН'!$I$11+СВЦЭМ!$D$10+'СЕТ СН'!$I$5-'СЕТ СН'!$I$21</f>
        <v>4938.41732968</v>
      </c>
      <c r="X143" s="37">
        <f>SUMIFS(СВЦЭМ!$D$34:$D$777,СВЦЭМ!$A$34:$A$777,$A143,СВЦЭМ!$B$34:$B$777,X$119)+'СЕТ СН'!$I$11+СВЦЭМ!$D$10+'СЕТ СН'!$I$5-'СЕТ СН'!$I$21</f>
        <v>5013.7087071899996</v>
      </c>
      <c r="Y143" s="37">
        <f>SUMIFS(СВЦЭМ!$D$34:$D$777,СВЦЭМ!$A$34:$A$777,$A143,СВЦЭМ!$B$34:$B$777,Y$119)+'СЕТ СН'!$I$11+СВЦЭМ!$D$10+'СЕТ СН'!$I$5-'СЕТ СН'!$I$21</f>
        <v>5083.3859834300001</v>
      </c>
    </row>
    <row r="144" spans="1:25" ht="15.75" x14ac:dyDescent="0.2">
      <c r="A144" s="36">
        <f t="shared" si="3"/>
        <v>43094</v>
      </c>
      <c r="B144" s="37">
        <f>SUMIFS(СВЦЭМ!$D$34:$D$777,СВЦЭМ!$A$34:$A$777,$A144,СВЦЭМ!$B$34:$B$777,B$119)+'СЕТ СН'!$I$11+СВЦЭМ!$D$10+'СЕТ СН'!$I$5-'СЕТ СН'!$I$21</f>
        <v>5173.5939870299999</v>
      </c>
      <c r="C144" s="37">
        <f>SUMIFS(СВЦЭМ!$D$34:$D$777,СВЦЭМ!$A$34:$A$777,$A144,СВЦЭМ!$B$34:$B$777,C$119)+'СЕТ СН'!$I$11+СВЦЭМ!$D$10+'СЕТ СН'!$I$5-'СЕТ СН'!$I$21</f>
        <v>5205.6940834999996</v>
      </c>
      <c r="D144" s="37">
        <f>SUMIFS(СВЦЭМ!$D$34:$D$777,СВЦЭМ!$A$34:$A$777,$A144,СВЦЭМ!$B$34:$B$777,D$119)+'СЕТ СН'!$I$11+СВЦЭМ!$D$10+'СЕТ СН'!$I$5-'СЕТ СН'!$I$21</f>
        <v>5247.6416964499995</v>
      </c>
      <c r="E144" s="37">
        <f>SUMIFS(СВЦЭМ!$D$34:$D$777,СВЦЭМ!$A$34:$A$777,$A144,СВЦЭМ!$B$34:$B$777,E$119)+'СЕТ СН'!$I$11+СВЦЭМ!$D$10+'СЕТ СН'!$I$5-'СЕТ СН'!$I$21</f>
        <v>5257.5656835199998</v>
      </c>
      <c r="F144" s="37">
        <f>SUMIFS(СВЦЭМ!$D$34:$D$777,СВЦЭМ!$A$34:$A$777,$A144,СВЦЭМ!$B$34:$B$777,F$119)+'СЕТ СН'!$I$11+СВЦЭМ!$D$10+'СЕТ СН'!$I$5-'СЕТ СН'!$I$21</f>
        <v>5257.9795176499993</v>
      </c>
      <c r="G144" s="37">
        <f>SUMIFS(СВЦЭМ!$D$34:$D$777,СВЦЭМ!$A$34:$A$777,$A144,СВЦЭМ!$B$34:$B$777,G$119)+'СЕТ СН'!$I$11+СВЦЭМ!$D$10+'СЕТ СН'!$I$5-'СЕТ СН'!$I$21</f>
        <v>5244.3650826100002</v>
      </c>
      <c r="H144" s="37">
        <f>SUMIFS(СВЦЭМ!$D$34:$D$777,СВЦЭМ!$A$34:$A$777,$A144,СВЦЭМ!$B$34:$B$777,H$119)+'СЕТ СН'!$I$11+СВЦЭМ!$D$10+'СЕТ СН'!$I$5-'СЕТ СН'!$I$21</f>
        <v>5189.6950385399996</v>
      </c>
      <c r="I144" s="37">
        <f>SUMIFS(СВЦЭМ!$D$34:$D$777,СВЦЭМ!$A$34:$A$777,$A144,СВЦЭМ!$B$34:$B$777,I$119)+'СЕТ СН'!$I$11+СВЦЭМ!$D$10+'СЕТ СН'!$I$5-'СЕТ СН'!$I$21</f>
        <v>5093.8691249399999</v>
      </c>
      <c r="J144" s="37">
        <f>SUMIFS(СВЦЭМ!$D$34:$D$777,СВЦЭМ!$A$34:$A$777,$A144,СВЦЭМ!$B$34:$B$777,J$119)+'СЕТ СН'!$I$11+СВЦЭМ!$D$10+'СЕТ СН'!$I$5-'СЕТ СН'!$I$21</f>
        <v>5059.7692335599995</v>
      </c>
      <c r="K144" s="37">
        <f>SUMIFS(СВЦЭМ!$D$34:$D$777,СВЦЭМ!$A$34:$A$777,$A144,СВЦЭМ!$B$34:$B$777,K$119)+'СЕТ СН'!$I$11+СВЦЭМ!$D$10+'СЕТ СН'!$I$5-'СЕТ СН'!$I$21</f>
        <v>4988.3520676199996</v>
      </c>
      <c r="L144" s="37">
        <f>SUMIFS(СВЦЭМ!$D$34:$D$777,СВЦЭМ!$A$34:$A$777,$A144,СВЦЭМ!$B$34:$B$777,L$119)+'СЕТ СН'!$I$11+СВЦЭМ!$D$10+'СЕТ СН'!$I$5-'СЕТ СН'!$I$21</f>
        <v>4925.1965782899997</v>
      </c>
      <c r="M144" s="37">
        <f>SUMIFS(СВЦЭМ!$D$34:$D$777,СВЦЭМ!$A$34:$A$777,$A144,СВЦЭМ!$B$34:$B$777,M$119)+'СЕТ СН'!$I$11+СВЦЭМ!$D$10+'СЕТ СН'!$I$5-'СЕТ СН'!$I$21</f>
        <v>4916.6570334600001</v>
      </c>
      <c r="N144" s="37">
        <f>SUMIFS(СВЦЭМ!$D$34:$D$777,СВЦЭМ!$A$34:$A$777,$A144,СВЦЭМ!$B$34:$B$777,N$119)+'СЕТ СН'!$I$11+СВЦЭМ!$D$10+'СЕТ СН'!$I$5-'СЕТ СН'!$I$21</f>
        <v>4932.1771986499998</v>
      </c>
      <c r="O144" s="37">
        <f>SUMIFS(СВЦЭМ!$D$34:$D$777,СВЦЭМ!$A$34:$A$777,$A144,СВЦЭМ!$B$34:$B$777,O$119)+'СЕТ СН'!$I$11+СВЦЭМ!$D$10+'СЕТ СН'!$I$5-'СЕТ СН'!$I$21</f>
        <v>4941.4136007799998</v>
      </c>
      <c r="P144" s="37">
        <f>SUMIFS(СВЦЭМ!$D$34:$D$777,СВЦЭМ!$A$34:$A$777,$A144,СВЦЭМ!$B$34:$B$777,P$119)+'СЕТ СН'!$I$11+СВЦЭМ!$D$10+'СЕТ СН'!$I$5-'СЕТ СН'!$I$21</f>
        <v>4947.6003426400002</v>
      </c>
      <c r="Q144" s="37">
        <f>SUMIFS(СВЦЭМ!$D$34:$D$777,СВЦЭМ!$A$34:$A$777,$A144,СВЦЭМ!$B$34:$B$777,Q$119)+'СЕТ СН'!$I$11+СВЦЭМ!$D$10+'СЕТ СН'!$I$5-'СЕТ СН'!$I$21</f>
        <v>4948.8547054800001</v>
      </c>
      <c r="R144" s="37">
        <f>SUMIFS(СВЦЭМ!$D$34:$D$777,СВЦЭМ!$A$34:$A$777,$A144,СВЦЭМ!$B$34:$B$777,R$119)+'СЕТ СН'!$I$11+СВЦЭМ!$D$10+'СЕТ СН'!$I$5-'СЕТ СН'!$I$21</f>
        <v>4951.9253855799998</v>
      </c>
      <c r="S144" s="37">
        <f>SUMIFS(СВЦЭМ!$D$34:$D$777,СВЦЭМ!$A$34:$A$777,$A144,СВЦЭМ!$B$34:$B$777,S$119)+'СЕТ СН'!$I$11+СВЦЭМ!$D$10+'СЕТ СН'!$I$5-'СЕТ СН'!$I$21</f>
        <v>4925.4922361299996</v>
      </c>
      <c r="T144" s="37">
        <f>SUMIFS(СВЦЭМ!$D$34:$D$777,СВЦЭМ!$A$34:$A$777,$A144,СВЦЭМ!$B$34:$B$777,T$119)+'СЕТ СН'!$I$11+СВЦЭМ!$D$10+'СЕТ СН'!$I$5-'СЕТ СН'!$I$21</f>
        <v>4892.0840497099998</v>
      </c>
      <c r="U144" s="37">
        <f>SUMIFS(СВЦЭМ!$D$34:$D$777,СВЦЭМ!$A$34:$A$777,$A144,СВЦЭМ!$B$34:$B$777,U$119)+'СЕТ СН'!$I$11+СВЦЭМ!$D$10+'СЕТ СН'!$I$5-'СЕТ СН'!$I$21</f>
        <v>4894.4029227800002</v>
      </c>
      <c r="V144" s="37">
        <f>SUMIFS(СВЦЭМ!$D$34:$D$777,СВЦЭМ!$A$34:$A$777,$A144,СВЦЭМ!$B$34:$B$777,V$119)+'СЕТ СН'!$I$11+СВЦЭМ!$D$10+'СЕТ СН'!$I$5-'СЕТ СН'!$I$21</f>
        <v>4911.1691794899998</v>
      </c>
      <c r="W144" s="37">
        <f>SUMIFS(СВЦЭМ!$D$34:$D$777,СВЦЭМ!$A$34:$A$777,$A144,СВЦЭМ!$B$34:$B$777,W$119)+'СЕТ СН'!$I$11+СВЦЭМ!$D$10+'СЕТ СН'!$I$5-'СЕТ СН'!$I$21</f>
        <v>4969.4906175999995</v>
      </c>
      <c r="X144" s="37">
        <f>SUMIFS(СВЦЭМ!$D$34:$D$777,СВЦЭМ!$A$34:$A$777,$A144,СВЦЭМ!$B$34:$B$777,X$119)+'СЕТ СН'!$I$11+СВЦЭМ!$D$10+'СЕТ СН'!$I$5-'СЕТ СН'!$I$21</f>
        <v>5039.5371633599998</v>
      </c>
      <c r="Y144" s="37">
        <f>SUMIFS(СВЦЭМ!$D$34:$D$777,СВЦЭМ!$A$34:$A$777,$A144,СВЦЭМ!$B$34:$B$777,Y$119)+'СЕТ СН'!$I$11+СВЦЭМ!$D$10+'СЕТ СН'!$I$5-'СЕТ СН'!$I$21</f>
        <v>5107.7437590999998</v>
      </c>
    </row>
    <row r="145" spans="1:27" ht="15.75" x14ac:dyDescent="0.2">
      <c r="A145" s="36">
        <f t="shared" si="3"/>
        <v>43095</v>
      </c>
      <c r="B145" s="37">
        <f>SUMIFS(СВЦЭМ!$D$34:$D$777,СВЦЭМ!$A$34:$A$777,$A145,СВЦЭМ!$B$34:$B$777,B$119)+'СЕТ СН'!$I$11+СВЦЭМ!$D$10+'СЕТ СН'!$I$5-'СЕТ СН'!$I$21</f>
        <v>5166.2913013899997</v>
      </c>
      <c r="C145" s="37">
        <f>SUMIFS(СВЦЭМ!$D$34:$D$777,СВЦЭМ!$A$34:$A$777,$A145,СВЦЭМ!$B$34:$B$777,C$119)+'СЕТ СН'!$I$11+СВЦЭМ!$D$10+'СЕТ СН'!$I$5-'СЕТ СН'!$I$21</f>
        <v>5203.11827326</v>
      </c>
      <c r="D145" s="37">
        <f>SUMIFS(СВЦЭМ!$D$34:$D$777,СВЦЭМ!$A$34:$A$777,$A145,СВЦЭМ!$B$34:$B$777,D$119)+'СЕТ СН'!$I$11+СВЦЭМ!$D$10+'СЕТ СН'!$I$5-'СЕТ СН'!$I$21</f>
        <v>5238.7471804199995</v>
      </c>
      <c r="E145" s="37">
        <f>SUMIFS(СВЦЭМ!$D$34:$D$777,СВЦЭМ!$A$34:$A$777,$A145,СВЦЭМ!$B$34:$B$777,E$119)+'СЕТ СН'!$I$11+СВЦЭМ!$D$10+'СЕТ СН'!$I$5-'СЕТ СН'!$I$21</f>
        <v>5242.0035663999997</v>
      </c>
      <c r="F145" s="37">
        <f>SUMIFS(СВЦЭМ!$D$34:$D$777,СВЦЭМ!$A$34:$A$777,$A145,СВЦЭМ!$B$34:$B$777,F$119)+'СЕТ СН'!$I$11+СВЦЭМ!$D$10+'СЕТ СН'!$I$5-'СЕТ СН'!$I$21</f>
        <v>5245.9375869999994</v>
      </c>
      <c r="G145" s="37">
        <f>SUMIFS(СВЦЭМ!$D$34:$D$777,СВЦЭМ!$A$34:$A$777,$A145,СВЦЭМ!$B$34:$B$777,G$119)+'СЕТ СН'!$I$11+СВЦЭМ!$D$10+'СЕТ СН'!$I$5-'СЕТ СН'!$I$21</f>
        <v>5236.29362864</v>
      </c>
      <c r="H145" s="37">
        <f>SUMIFS(СВЦЭМ!$D$34:$D$777,СВЦЭМ!$A$34:$A$777,$A145,СВЦЭМ!$B$34:$B$777,H$119)+'СЕТ СН'!$I$11+СВЦЭМ!$D$10+'СЕТ СН'!$I$5-'СЕТ СН'!$I$21</f>
        <v>5187.8039006700001</v>
      </c>
      <c r="I145" s="37">
        <f>SUMIFS(СВЦЭМ!$D$34:$D$777,СВЦЭМ!$A$34:$A$777,$A145,СВЦЭМ!$B$34:$B$777,I$119)+'СЕТ СН'!$I$11+СВЦЭМ!$D$10+'СЕТ СН'!$I$5-'СЕТ СН'!$I$21</f>
        <v>5107.7897969299993</v>
      </c>
      <c r="J145" s="37">
        <f>SUMIFS(СВЦЭМ!$D$34:$D$777,СВЦЭМ!$A$34:$A$777,$A145,СВЦЭМ!$B$34:$B$777,J$119)+'СЕТ СН'!$I$11+СВЦЭМ!$D$10+'СЕТ СН'!$I$5-'СЕТ СН'!$I$21</f>
        <v>5062.0196182199998</v>
      </c>
      <c r="K145" s="37">
        <f>SUMIFS(СВЦЭМ!$D$34:$D$777,СВЦЭМ!$A$34:$A$777,$A145,СВЦЭМ!$B$34:$B$777,K$119)+'СЕТ СН'!$I$11+СВЦЭМ!$D$10+'СЕТ СН'!$I$5-'СЕТ СН'!$I$21</f>
        <v>4988.3741109499997</v>
      </c>
      <c r="L145" s="37">
        <f>SUMIFS(СВЦЭМ!$D$34:$D$777,СВЦЭМ!$A$34:$A$777,$A145,СВЦЭМ!$B$34:$B$777,L$119)+'СЕТ СН'!$I$11+СВЦЭМ!$D$10+'СЕТ СН'!$I$5-'СЕТ СН'!$I$21</f>
        <v>4927.4419040899993</v>
      </c>
      <c r="M145" s="37">
        <f>SUMIFS(СВЦЭМ!$D$34:$D$777,СВЦЭМ!$A$34:$A$777,$A145,СВЦЭМ!$B$34:$B$777,M$119)+'СЕТ СН'!$I$11+СВЦЭМ!$D$10+'СЕТ СН'!$I$5-'СЕТ СН'!$I$21</f>
        <v>4921.182863</v>
      </c>
      <c r="N145" s="37">
        <f>SUMIFS(СВЦЭМ!$D$34:$D$777,СВЦЭМ!$A$34:$A$777,$A145,СВЦЭМ!$B$34:$B$777,N$119)+'СЕТ СН'!$I$11+СВЦЭМ!$D$10+'СЕТ СН'!$I$5-'СЕТ СН'!$I$21</f>
        <v>4936.7783397000003</v>
      </c>
      <c r="O145" s="37">
        <f>SUMIFS(СВЦЭМ!$D$34:$D$777,СВЦЭМ!$A$34:$A$777,$A145,СВЦЭМ!$B$34:$B$777,O$119)+'СЕТ СН'!$I$11+СВЦЭМ!$D$10+'СЕТ СН'!$I$5-'СЕТ СН'!$I$21</f>
        <v>4945.29642375</v>
      </c>
      <c r="P145" s="37">
        <f>SUMIFS(СВЦЭМ!$D$34:$D$777,СВЦЭМ!$A$34:$A$777,$A145,СВЦЭМ!$B$34:$B$777,P$119)+'СЕТ СН'!$I$11+СВЦЭМ!$D$10+'СЕТ СН'!$I$5-'СЕТ СН'!$I$21</f>
        <v>4963.3551264599992</v>
      </c>
      <c r="Q145" s="37">
        <f>SUMIFS(СВЦЭМ!$D$34:$D$777,СВЦЭМ!$A$34:$A$777,$A145,СВЦЭМ!$B$34:$B$777,Q$119)+'СЕТ СН'!$I$11+СВЦЭМ!$D$10+'СЕТ СН'!$I$5-'СЕТ СН'!$I$21</f>
        <v>4965.4287849100001</v>
      </c>
      <c r="R145" s="37">
        <f>SUMIFS(СВЦЭМ!$D$34:$D$777,СВЦЭМ!$A$34:$A$777,$A145,СВЦЭМ!$B$34:$B$777,R$119)+'СЕТ СН'!$I$11+СВЦЭМ!$D$10+'СЕТ СН'!$I$5-'СЕТ СН'!$I$21</f>
        <v>4965.6365372799992</v>
      </c>
      <c r="S145" s="37">
        <f>SUMIFS(СВЦЭМ!$D$34:$D$777,СВЦЭМ!$A$34:$A$777,$A145,СВЦЭМ!$B$34:$B$777,S$119)+'СЕТ СН'!$I$11+СВЦЭМ!$D$10+'СЕТ СН'!$I$5-'СЕТ СН'!$I$21</f>
        <v>4934.6427259899992</v>
      </c>
      <c r="T145" s="37">
        <f>SUMIFS(СВЦЭМ!$D$34:$D$777,СВЦЭМ!$A$34:$A$777,$A145,СВЦЭМ!$B$34:$B$777,T$119)+'СЕТ СН'!$I$11+СВЦЭМ!$D$10+'СЕТ СН'!$I$5-'СЕТ СН'!$I$21</f>
        <v>4897.2704821499992</v>
      </c>
      <c r="U145" s="37">
        <f>SUMIFS(СВЦЭМ!$D$34:$D$777,СВЦЭМ!$A$34:$A$777,$A145,СВЦЭМ!$B$34:$B$777,U$119)+'СЕТ СН'!$I$11+СВЦЭМ!$D$10+'СЕТ СН'!$I$5-'СЕТ СН'!$I$21</f>
        <v>4901.50396396</v>
      </c>
      <c r="V145" s="37">
        <f>SUMIFS(СВЦЭМ!$D$34:$D$777,СВЦЭМ!$A$34:$A$777,$A145,СВЦЭМ!$B$34:$B$777,V$119)+'СЕТ СН'!$I$11+СВЦЭМ!$D$10+'СЕТ СН'!$I$5-'СЕТ СН'!$I$21</f>
        <v>4917.9186458900003</v>
      </c>
      <c r="W145" s="37">
        <f>SUMIFS(СВЦЭМ!$D$34:$D$777,СВЦЭМ!$A$34:$A$777,$A145,СВЦЭМ!$B$34:$B$777,W$119)+'СЕТ СН'!$I$11+СВЦЭМ!$D$10+'СЕТ СН'!$I$5-'СЕТ СН'!$I$21</f>
        <v>4972.5455189999993</v>
      </c>
      <c r="X145" s="37">
        <f>SUMIFS(СВЦЭМ!$D$34:$D$777,СВЦЭМ!$A$34:$A$777,$A145,СВЦЭМ!$B$34:$B$777,X$119)+'СЕТ СН'!$I$11+СВЦЭМ!$D$10+'СЕТ СН'!$I$5-'СЕТ СН'!$I$21</f>
        <v>5049.2119963799996</v>
      </c>
      <c r="Y145" s="37">
        <f>SUMIFS(СВЦЭМ!$D$34:$D$777,СВЦЭМ!$A$34:$A$777,$A145,СВЦЭМ!$B$34:$B$777,Y$119)+'СЕТ СН'!$I$11+СВЦЭМ!$D$10+'СЕТ СН'!$I$5-'СЕТ СН'!$I$21</f>
        <v>5115.1618305499996</v>
      </c>
    </row>
    <row r="146" spans="1:27" ht="15.75" x14ac:dyDescent="0.2">
      <c r="A146" s="36">
        <f t="shared" si="3"/>
        <v>43096</v>
      </c>
      <c r="B146" s="37">
        <f>SUMIFS(СВЦЭМ!$D$34:$D$777,СВЦЭМ!$A$34:$A$777,$A146,СВЦЭМ!$B$34:$B$777,B$119)+'СЕТ СН'!$I$11+СВЦЭМ!$D$10+'СЕТ СН'!$I$5-'СЕТ СН'!$I$21</f>
        <v>5165.3563173699995</v>
      </c>
      <c r="C146" s="37">
        <f>SUMIFS(СВЦЭМ!$D$34:$D$777,СВЦЭМ!$A$34:$A$777,$A146,СВЦЭМ!$B$34:$B$777,C$119)+'СЕТ СН'!$I$11+СВЦЭМ!$D$10+'СЕТ СН'!$I$5-'СЕТ СН'!$I$21</f>
        <v>5205.3037049300001</v>
      </c>
      <c r="D146" s="37">
        <f>SUMIFS(СВЦЭМ!$D$34:$D$777,СВЦЭМ!$A$34:$A$777,$A146,СВЦЭМ!$B$34:$B$777,D$119)+'СЕТ СН'!$I$11+СВЦЭМ!$D$10+'СЕТ СН'!$I$5-'СЕТ СН'!$I$21</f>
        <v>5244.9041883099999</v>
      </c>
      <c r="E146" s="37">
        <f>SUMIFS(СВЦЭМ!$D$34:$D$777,СВЦЭМ!$A$34:$A$777,$A146,СВЦЭМ!$B$34:$B$777,E$119)+'СЕТ СН'!$I$11+СВЦЭМ!$D$10+'СЕТ СН'!$I$5-'СЕТ СН'!$I$21</f>
        <v>5256.8912224300002</v>
      </c>
      <c r="F146" s="37">
        <f>SUMIFS(СВЦЭМ!$D$34:$D$777,СВЦЭМ!$A$34:$A$777,$A146,СВЦЭМ!$B$34:$B$777,F$119)+'СЕТ СН'!$I$11+СВЦЭМ!$D$10+'СЕТ СН'!$I$5-'СЕТ СН'!$I$21</f>
        <v>5257.4448459899995</v>
      </c>
      <c r="G146" s="37">
        <f>SUMIFS(СВЦЭМ!$D$34:$D$777,СВЦЭМ!$A$34:$A$777,$A146,СВЦЭМ!$B$34:$B$777,G$119)+'СЕТ СН'!$I$11+СВЦЭМ!$D$10+'СЕТ СН'!$I$5-'СЕТ СН'!$I$21</f>
        <v>5238.67411283</v>
      </c>
      <c r="H146" s="37">
        <f>SUMIFS(СВЦЭМ!$D$34:$D$777,СВЦЭМ!$A$34:$A$777,$A146,СВЦЭМ!$B$34:$B$777,H$119)+'СЕТ СН'!$I$11+СВЦЭМ!$D$10+'СЕТ СН'!$I$5-'СЕТ СН'!$I$21</f>
        <v>5180.2900716300001</v>
      </c>
      <c r="I146" s="37">
        <f>SUMIFS(СВЦЭМ!$D$34:$D$777,СВЦЭМ!$A$34:$A$777,$A146,СВЦЭМ!$B$34:$B$777,I$119)+'СЕТ СН'!$I$11+СВЦЭМ!$D$10+'СЕТ СН'!$I$5-'СЕТ СН'!$I$21</f>
        <v>5105.0015432099999</v>
      </c>
      <c r="J146" s="37">
        <f>SUMIFS(СВЦЭМ!$D$34:$D$777,СВЦЭМ!$A$34:$A$777,$A146,СВЦЭМ!$B$34:$B$777,J$119)+'СЕТ СН'!$I$11+СВЦЭМ!$D$10+'СЕТ СН'!$I$5-'СЕТ СН'!$I$21</f>
        <v>5052.7035775899994</v>
      </c>
      <c r="K146" s="37">
        <f>SUMIFS(СВЦЭМ!$D$34:$D$777,СВЦЭМ!$A$34:$A$777,$A146,СВЦЭМ!$B$34:$B$777,K$119)+'СЕТ СН'!$I$11+СВЦЭМ!$D$10+'СЕТ СН'!$I$5-'СЕТ СН'!$I$21</f>
        <v>4979.4240934999998</v>
      </c>
      <c r="L146" s="37">
        <f>SUMIFS(СВЦЭМ!$D$34:$D$777,СВЦЭМ!$A$34:$A$777,$A146,СВЦЭМ!$B$34:$B$777,L$119)+'СЕТ СН'!$I$11+СВЦЭМ!$D$10+'СЕТ СН'!$I$5-'СЕТ СН'!$I$21</f>
        <v>4924.3747042799996</v>
      </c>
      <c r="M146" s="37">
        <f>SUMIFS(СВЦЭМ!$D$34:$D$777,СВЦЭМ!$A$34:$A$777,$A146,СВЦЭМ!$B$34:$B$777,M$119)+'СЕТ СН'!$I$11+СВЦЭМ!$D$10+'СЕТ СН'!$I$5-'СЕТ СН'!$I$21</f>
        <v>4913.9205134499998</v>
      </c>
      <c r="N146" s="37">
        <f>SUMIFS(СВЦЭМ!$D$34:$D$777,СВЦЭМ!$A$34:$A$777,$A146,СВЦЭМ!$B$34:$B$777,N$119)+'СЕТ СН'!$I$11+СВЦЭМ!$D$10+'СЕТ СН'!$I$5-'СЕТ СН'!$I$21</f>
        <v>4918.2415131599992</v>
      </c>
      <c r="O146" s="37">
        <f>SUMIFS(СВЦЭМ!$D$34:$D$777,СВЦЭМ!$A$34:$A$777,$A146,СВЦЭМ!$B$34:$B$777,O$119)+'СЕТ СН'!$I$11+СВЦЭМ!$D$10+'СЕТ СН'!$I$5-'СЕТ СН'!$I$21</f>
        <v>4929.4662421899993</v>
      </c>
      <c r="P146" s="37">
        <f>SUMIFS(СВЦЭМ!$D$34:$D$777,СВЦЭМ!$A$34:$A$777,$A146,СВЦЭМ!$B$34:$B$777,P$119)+'СЕТ СН'!$I$11+СВЦЭМ!$D$10+'СЕТ СН'!$I$5-'СЕТ СН'!$I$21</f>
        <v>4947.1146881499999</v>
      </c>
      <c r="Q146" s="37">
        <f>SUMIFS(СВЦЭМ!$D$34:$D$777,СВЦЭМ!$A$34:$A$777,$A146,СВЦЭМ!$B$34:$B$777,Q$119)+'СЕТ СН'!$I$11+СВЦЭМ!$D$10+'СЕТ СН'!$I$5-'СЕТ СН'!$I$21</f>
        <v>4954.8807650999997</v>
      </c>
      <c r="R146" s="37">
        <f>SUMIFS(СВЦЭМ!$D$34:$D$777,СВЦЭМ!$A$34:$A$777,$A146,СВЦЭМ!$B$34:$B$777,R$119)+'СЕТ СН'!$I$11+СВЦЭМ!$D$10+'СЕТ СН'!$I$5-'СЕТ СН'!$I$21</f>
        <v>4952.5146640900002</v>
      </c>
      <c r="S146" s="37">
        <f>SUMIFS(СВЦЭМ!$D$34:$D$777,СВЦЭМ!$A$34:$A$777,$A146,СВЦЭМ!$B$34:$B$777,S$119)+'СЕТ СН'!$I$11+СВЦЭМ!$D$10+'СЕТ СН'!$I$5-'СЕТ СН'!$I$21</f>
        <v>4916.9701436300002</v>
      </c>
      <c r="T146" s="37">
        <f>SUMIFS(СВЦЭМ!$D$34:$D$777,СВЦЭМ!$A$34:$A$777,$A146,СВЦЭМ!$B$34:$B$777,T$119)+'СЕТ СН'!$I$11+СВЦЭМ!$D$10+'СЕТ СН'!$I$5-'СЕТ СН'!$I$21</f>
        <v>4891.2570255099999</v>
      </c>
      <c r="U146" s="37">
        <f>SUMIFS(СВЦЭМ!$D$34:$D$777,СВЦЭМ!$A$34:$A$777,$A146,СВЦЭМ!$B$34:$B$777,U$119)+'СЕТ СН'!$I$11+СВЦЭМ!$D$10+'СЕТ СН'!$I$5-'СЕТ СН'!$I$21</f>
        <v>4894.7674441999998</v>
      </c>
      <c r="V146" s="37">
        <f>SUMIFS(СВЦЭМ!$D$34:$D$777,СВЦЭМ!$A$34:$A$777,$A146,СВЦЭМ!$B$34:$B$777,V$119)+'СЕТ СН'!$I$11+СВЦЭМ!$D$10+'СЕТ СН'!$I$5-'СЕТ СН'!$I$21</f>
        <v>4904.99194558</v>
      </c>
      <c r="W146" s="37">
        <f>SUMIFS(СВЦЭМ!$D$34:$D$777,СВЦЭМ!$A$34:$A$777,$A146,СВЦЭМ!$B$34:$B$777,W$119)+'СЕТ СН'!$I$11+СВЦЭМ!$D$10+'СЕТ СН'!$I$5-'СЕТ СН'!$I$21</f>
        <v>4958.3923154399999</v>
      </c>
      <c r="X146" s="37">
        <f>SUMIFS(СВЦЭМ!$D$34:$D$777,СВЦЭМ!$A$34:$A$777,$A146,СВЦЭМ!$B$34:$B$777,X$119)+'СЕТ СН'!$I$11+СВЦЭМ!$D$10+'СЕТ СН'!$I$5-'СЕТ СН'!$I$21</f>
        <v>5023.9161571099994</v>
      </c>
      <c r="Y146" s="37">
        <f>SUMIFS(СВЦЭМ!$D$34:$D$777,СВЦЭМ!$A$34:$A$777,$A146,СВЦЭМ!$B$34:$B$777,Y$119)+'СЕТ СН'!$I$11+СВЦЭМ!$D$10+'СЕТ СН'!$I$5-'СЕТ СН'!$I$21</f>
        <v>5097.1472996800003</v>
      </c>
    </row>
    <row r="147" spans="1:27" ht="15.75" x14ac:dyDescent="0.2">
      <c r="A147" s="36">
        <f t="shared" si="3"/>
        <v>43097</v>
      </c>
      <c r="B147" s="37">
        <f>SUMIFS(СВЦЭМ!$D$34:$D$777,СВЦЭМ!$A$34:$A$777,$A147,СВЦЭМ!$B$34:$B$777,B$119)+'СЕТ СН'!$I$11+СВЦЭМ!$D$10+'СЕТ СН'!$I$5-'СЕТ СН'!$I$21</f>
        <v>5152.6652623999998</v>
      </c>
      <c r="C147" s="37">
        <f>SUMIFS(СВЦЭМ!$D$34:$D$777,СВЦЭМ!$A$34:$A$777,$A147,СВЦЭМ!$B$34:$B$777,C$119)+'СЕТ СН'!$I$11+СВЦЭМ!$D$10+'СЕТ СН'!$I$5-'СЕТ СН'!$I$21</f>
        <v>5159.5067065599997</v>
      </c>
      <c r="D147" s="37">
        <f>SUMIFS(СВЦЭМ!$D$34:$D$777,СВЦЭМ!$A$34:$A$777,$A147,СВЦЭМ!$B$34:$B$777,D$119)+'СЕТ СН'!$I$11+СВЦЭМ!$D$10+'СЕТ СН'!$I$5-'СЕТ СН'!$I$21</f>
        <v>5165.5473241199998</v>
      </c>
      <c r="E147" s="37">
        <f>SUMIFS(СВЦЭМ!$D$34:$D$777,СВЦЭМ!$A$34:$A$777,$A147,СВЦЭМ!$B$34:$B$777,E$119)+'СЕТ СН'!$I$11+СВЦЭМ!$D$10+'СЕТ СН'!$I$5-'СЕТ СН'!$I$21</f>
        <v>5162.3263788599997</v>
      </c>
      <c r="F147" s="37">
        <f>SUMIFS(СВЦЭМ!$D$34:$D$777,СВЦЭМ!$A$34:$A$777,$A147,СВЦЭМ!$B$34:$B$777,F$119)+'СЕТ СН'!$I$11+СВЦЭМ!$D$10+'СЕТ СН'!$I$5-'СЕТ СН'!$I$21</f>
        <v>5161.3664837899996</v>
      </c>
      <c r="G147" s="37">
        <f>SUMIFS(СВЦЭМ!$D$34:$D$777,СВЦЭМ!$A$34:$A$777,$A147,СВЦЭМ!$B$34:$B$777,G$119)+'СЕТ СН'!$I$11+СВЦЭМ!$D$10+'СЕТ СН'!$I$5-'СЕТ СН'!$I$21</f>
        <v>5167.5799082100002</v>
      </c>
      <c r="H147" s="37">
        <f>SUMIFS(СВЦЭМ!$D$34:$D$777,СВЦЭМ!$A$34:$A$777,$A147,СВЦЭМ!$B$34:$B$777,H$119)+'СЕТ СН'!$I$11+СВЦЭМ!$D$10+'СЕТ СН'!$I$5-'СЕТ СН'!$I$21</f>
        <v>5158.0039747699993</v>
      </c>
      <c r="I147" s="37">
        <f>SUMIFS(СВЦЭМ!$D$34:$D$777,СВЦЭМ!$A$34:$A$777,$A147,СВЦЭМ!$B$34:$B$777,I$119)+'СЕТ СН'!$I$11+СВЦЭМ!$D$10+'СЕТ СН'!$I$5-'СЕТ СН'!$I$21</f>
        <v>5080.4856089799996</v>
      </c>
      <c r="J147" s="37">
        <f>SUMIFS(СВЦЭМ!$D$34:$D$777,СВЦЭМ!$A$34:$A$777,$A147,СВЦЭМ!$B$34:$B$777,J$119)+'СЕТ СН'!$I$11+СВЦЭМ!$D$10+'СЕТ СН'!$I$5-'СЕТ СН'!$I$21</f>
        <v>5024.4565854599996</v>
      </c>
      <c r="K147" s="37">
        <f>SUMIFS(СВЦЭМ!$D$34:$D$777,СВЦЭМ!$A$34:$A$777,$A147,СВЦЭМ!$B$34:$B$777,K$119)+'СЕТ СН'!$I$11+СВЦЭМ!$D$10+'СЕТ СН'!$I$5-'СЕТ СН'!$I$21</f>
        <v>4965.8284770999999</v>
      </c>
      <c r="L147" s="37">
        <f>SUMIFS(СВЦЭМ!$D$34:$D$777,СВЦЭМ!$A$34:$A$777,$A147,СВЦЭМ!$B$34:$B$777,L$119)+'СЕТ СН'!$I$11+СВЦЭМ!$D$10+'СЕТ СН'!$I$5-'СЕТ СН'!$I$21</f>
        <v>4956.0937926199995</v>
      </c>
      <c r="M147" s="37">
        <f>SUMIFS(СВЦЭМ!$D$34:$D$777,СВЦЭМ!$A$34:$A$777,$A147,СВЦЭМ!$B$34:$B$777,M$119)+'СЕТ СН'!$I$11+СВЦЭМ!$D$10+'СЕТ СН'!$I$5-'СЕТ СН'!$I$21</f>
        <v>4969.0866555299999</v>
      </c>
      <c r="N147" s="37">
        <f>SUMIFS(СВЦЭМ!$D$34:$D$777,СВЦЭМ!$A$34:$A$777,$A147,СВЦЭМ!$B$34:$B$777,N$119)+'СЕТ СН'!$I$11+СВЦЭМ!$D$10+'СЕТ СН'!$I$5-'СЕТ СН'!$I$21</f>
        <v>4986.4600062999998</v>
      </c>
      <c r="O147" s="37">
        <f>SUMIFS(СВЦЭМ!$D$34:$D$777,СВЦЭМ!$A$34:$A$777,$A147,СВЦЭМ!$B$34:$B$777,O$119)+'СЕТ СН'!$I$11+СВЦЭМ!$D$10+'СЕТ СН'!$I$5-'СЕТ СН'!$I$21</f>
        <v>4997.91265415</v>
      </c>
      <c r="P147" s="37">
        <f>SUMIFS(СВЦЭМ!$D$34:$D$777,СВЦЭМ!$A$34:$A$777,$A147,СВЦЭМ!$B$34:$B$777,P$119)+'СЕТ СН'!$I$11+СВЦЭМ!$D$10+'СЕТ СН'!$I$5-'СЕТ СН'!$I$21</f>
        <v>5003.0911576399994</v>
      </c>
      <c r="Q147" s="37">
        <f>SUMIFS(СВЦЭМ!$D$34:$D$777,СВЦЭМ!$A$34:$A$777,$A147,СВЦЭМ!$B$34:$B$777,Q$119)+'СЕТ СН'!$I$11+СВЦЭМ!$D$10+'СЕТ СН'!$I$5-'СЕТ СН'!$I$21</f>
        <v>5012.7171472800001</v>
      </c>
      <c r="R147" s="37">
        <f>SUMIFS(СВЦЭМ!$D$34:$D$777,СВЦЭМ!$A$34:$A$777,$A147,СВЦЭМ!$B$34:$B$777,R$119)+'СЕТ СН'!$I$11+СВЦЭМ!$D$10+'СЕТ СН'!$I$5-'СЕТ СН'!$I$21</f>
        <v>5022.6164443199996</v>
      </c>
      <c r="S147" s="37">
        <f>SUMIFS(СВЦЭМ!$D$34:$D$777,СВЦЭМ!$A$34:$A$777,$A147,СВЦЭМ!$B$34:$B$777,S$119)+'СЕТ СН'!$I$11+СВЦЭМ!$D$10+'СЕТ СН'!$I$5-'СЕТ СН'!$I$21</f>
        <v>5012.3784002299999</v>
      </c>
      <c r="T147" s="37">
        <f>SUMIFS(СВЦЭМ!$D$34:$D$777,СВЦЭМ!$A$34:$A$777,$A147,СВЦЭМ!$B$34:$B$777,T$119)+'СЕТ СН'!$I$11+СВЦЭМ!$D$10+'СЕТ СН'!$I$5-'СЕТ СН'!$I$21</f>
        <v>5008.7887290199997</v>
      </c>
      <c r="U147" s="37">
        <f>SUMIFS(СВЦЭМ!$D$34:$D$777,СВЦЭМ!$A$34:$A$777,$A147,СВЦЭМ!$B$34:$B$777,U$119)+'СЕТ СН'!$I$11+СВЦЭМ!$D$10+'СЕТ СН'!$I$5-'СЕТ СН'!$I$21</f>
        <v>5008.0517138699997</v>
      </c>
      <c r="V147" s="37">
        <f>SUMIFS(СВЦЭМ!$D$34:$D$777,СВЦЭМ!$A$34:$A$777,$A147,СВЦЭМ!$B$34:$B$777,V$119)+'СЕТ СН'!$I$11+СВЦЭМ!$D$10+'СЕТ СН'!$I$5-'СЕТ СН'!$I$21</f>
        <v>4992.7276692599999</v>
      </c>
      <c r="W147" s="37">
        <f>SUMIFS(СВЦЭМ!$D$34:$D$777,СВЦЭМ!$A$34:$A$777,$A147,СВЦЭМ!$B$34:$B$777,W$119)+'СЕТ СН'!$I$11+СВЦЭМ!$D$10+'СЕТ СН'!$I$5-'СЕТ СН'!$I$21</f>
        <v>4995.3765835599997</v>
      </c>
      <c r="X147" s="37">
        <f>SUMIFS(СВЦЭМ!$D$34:$D$777,СВЦЭМ!$A$34:$A$777,$A147,СВЦЭМ!$B$34:$B$777,X$119)+'СЕТ СН'!$I$11+СВЦЭМ!$D$10+'СЕТ СН'!$I$5-'СЕТ СН'!$I$21</f>
        <v>4959.0848699799999</v>
      </c>
      <c r="Y147" s="37">
        <f>SUMIFS(СВЦЭМ!$D$34:$D$777,СВЦЭМ!$A$34:$A$777,$A147,СВЦЭМ!$B$34:$B$777,Y$119)+'СЕТ СН'!$I$11+СВЦЭМ!$D$10+'СЕТ СН'!$I$5-'СЕТ СН'!$I$21</f>
        <v>5014.45598763</v>
      </c>
    </row>
    <row r="148" spans="1:27" ht="15.75" x14ac:dyDescent="0.2">
      <c r="A148" s="36">
        <f t="shared" si="3"/>
        <v>43098</v>
      </c>
      <c r="B148" s="37">
        <f>SUMIFS(СВЦЭМ!$D$34:$D$777,СВЦЭМ!$A$34:$A$777,$A148,СВЦЭМ!$B$34:$B$777,B$119)+'СЕТ СН'!$I$11+СВЦЭМ!$D$10+'СЕТ СН'!$I$5-'СЕТ СН'!$I$21</f>
        <v>5099.4069995</v>
      </c>
      <c r="C148" s="37">
        <f>SUMIFS(СВЦЭМ!$D$34:$D$777,СВЦЭМ!$A$34:$A$777,$A148,СВЦЭМ!$B$34:$B$777,C$119)+'СЕТ СН'!$I$11+СВЦЭМ!$D$10+'СЕТ СН'!$I$5-'СЕТ СН'!$I$21</f>
        <v>5141.4430713499996</v>
      </c>
      <c r="D148" s="37">
        <f>SUMIFS(СВЦЭМ!$D$34:$D$777,СВЦЭМ!$A$34:$A$777,$A148,СВЦЭМ!$B$34:$B$777,D$119)+'СЕТ СН'!$I$11+СВЦЭМ!$D$10+'СЕТ СН'!$I$5-'СЕТ СН'!$I$21</f>
        <v>5163.2721880299996</v>
      </c>
      <c r="E148" s="37">
        <f>SUMIFS(СВЦЭМ!$D$34:$D$777,СВЦЭМ!$A$34:$A$777,$A148,СВЦЭМ!$B$34:$B$777,E$119)+'СЕТ СН'!$I$11+СВЦЭМ!$D$10+'СЕТ СН'!$I$5-'СЕТ СН'!$I$21</f>
        <v>5160.8281646899995</v>
      </c>
      <c r="F148" s="37">
        <f>SUMIFS(СВЦЭМ!$D$34:$D$777,СВЦЭМ!$A$34:$A$777,$A148,СВЦЭМ!$B$34:$B$777,F$119)+'СЕТ СН'!$I$11+СВЦЭМ!$D$10+'СЕТ СН'!$I$5-'СЕТ СН'!$I$21</f>
        <v>5159.8222883999997</v>
      </c>
      <c r="G148" s="37">
        <f>SUMIFS(СВЦЭМ!$D$34:$D$777,СВЦЭМ!$A$34:$A$777,$A148,СВЦЭМ!$B$34:$B$777,G$119)+'СЕТ СН'!$I$11+СВЦЭМ!$D$10+'СЕТ СН'!$I$5-'СЕТ СН'!$I$21</f>
        <v>5163.7299346</v>
      </c>
      <c r="H148" s="37">
        <f>SUMIFS(СВЦЭМ!$D$34:$D$777,СВЦЭМ!$A$34:$A$777,$A148,СВЦЭМ!$B$34:$B$777,H$119)+'СЕТ СН'!$I$11+СВЦЭМ!$D$10+'СЕТ СН'!$I$5-'СЕТ СН'!$I$21</f>
        <v>5127.39235955</v>
      </c>
      <c r="I148" s="37">
        <f>SUMIFS(СВЦЭМ!$D$34:$D$777,СВЦЭМ!$A$34:$A$777,$A148,СВЦЭМ!$B$34:$B$777,I$119)+'СЕТ СН'!$I$11+СВЦЭМ!$D$10+'СЕТ СН'!$I$5-'СЕТ СН'!$I$21</f>
        <v>5058.7988604399998</v>
      </c>
      <c r="J148" s="37">
        <f>SUMIFS(СВЦЭМ!$D$34:$D$777,СВЦЭМ!$A$34:$A$777,$A148,СВЦЭМ!$B$34:$B$777,J$119)+'СЕТ СН'!$I$11+СВЦЭМ!$D$10+'СЕТ СН'!$I$5-'СЕТ СН'!$I$21</f>
        <v>5003.47367037</v>
      </c>
      <c r="K148" s="37">
        <f>SUMIFS(СВЦЭМ!$D$34:$D$777,СВЦЭМ!$A$34:$A$777,$A148,СВЦЭМ!$B$34:$B$777,K$119)+'СЕТ СН'!$I$11+СВЦЭМ!$D$10+'СЕТ СН'!$I$5-'СЕТ СН'!$I$21</f>
        <v>4954.3917751600002</v>
      </c>
      <c r="L148" s="37">
        <f>SUMIFS(СВЦЭМ!$D$34:$D$777,СВЦЭМ!$A$34:$A$777,$A148,СВЦЭМ!$B$34:$B$777,L$119)+'СЕТ СН'!$I$11+СВЦЭМ!$D$10+'СЕТ СН'!$I$5-'СЕТ СН'!$I$21</f>
        <v>4953.0601166599999</v>
      </c>
      <c r="M148" s="37">
        <f>SUMIFS(СВЦЭМ!$D$34:$D$777,СВЦЭМ!$A$34:$A$777,$A148,СВЦЭМ!$B$34:$B$777,M$119)+'СЕТ СН'!$I$11+СВЦЭМ!$D$10+'СЕТ СН'!$I$5-'СЕТ СН'!$I$21</f>
        <v>4966.4366626899991</v>
      </c>
      <c r="N148" s="37">
        <f>SUMIFS(СВЦЭМ!$D$34:$D$777,СВЦЭМ!$A$34:$A$777,$A148,СВЦЭМ!$B$34:$B$777,N$119)+'СЕТ СН'!$I$11+СВЦЭМ!$D$10+'СЕТ СН'!$I$5-'СЕТ СН'!$I$21</f>
        <v>4984.0618945499991</v>
      </c>
      <c r="O148" s="37">
        <f>SUMIFS(СВЦЭМ!$D$34:$D$777,СВЦЭМ!$A$34:$A$777,$A148,СВЦЭМ!$B$34:$B$777,O$119)+'СЕТ СН'!$I$11+СВЦЭМ!$D$10+'СЕТ СН'!$I$5-'СЕТ СН'!$I$21</f>
        <v>4983.1101467999997</v>
      </c>
      <c r="P148" s="37">
        <f>SUMIFS(СВЦЭМ!$D$34:$D$777,СВЦЭМ!$A$34:$A$777,$A148,СВЦЭМ!$B$34:$B$777,P$119)+'СЕТ СН'!$I$11+СВЦЭМ!$D$10+'СЕТ СН'!$I$5-'СЕТ СН'!$I$21</f>
        <v>4983.0190122200001</v>
      </c>
      <c r="Q148" s="37">
        <f>SUMIFS(СВЦЭМ!$D$34:$D$777,СВЦЭМ!$A$34:$A$777,$A148,СВЦЭМ!$B$34:$B$777,Q$119)+'СЕТ СН'!$I$11+СВЦЭМ!$D$10+'СЕТ СН'!$I$5-'СЕТ СН'!$I$21</f>
        <v>4990.1585187799992</v>
      </c>
      <c r="R148" s="37">
        <f>SUMIFS(СВЦЭМ!$D$34:$D$777,СВЦЭМ!$A$34:$A$777,$A148,СВЦЭМ!$B$34:$B$777,R$119)+'СЕТ СН'!$I$11+СВЦЭМ!$D$10+'СЕТ СН'!$I$5-'СЕТ СН'!$I$21</f>
        <v>4997.25850223</v>
      </c>
      <c r="S148" s="37">
        <f>SUMIFS(СВЦЭМ!$D$34:$D$777,СВЦЭМ!$A$34:$A$777,$A148,СВЦЭМ!$B$34:$B$777,S$119)+'СЕТ СН'!$I$11+СВЦЭМ!$D$10+'СЕТ СН'!$I$5-'СЕТ СН'!$I$21</f>
        <v>4979.8777635299994</v>
      </c>
      <c r="T148" s="37">
        <f>SUMIFS(СВЦЭМ!$D$34:$D$777,СВЦЭМ!$A$34:$A$777,$A148,СВЦЭМ!$B$34:$B$777,T$119)+'СЕТ СН'!$I$11+СВЦЭМ!$D$10+'СЕТ СН'!$I$5-'СЕТ СН'!$I$21</f>
        <v>4970.4013397199997</v>
      </c>
      <c r="U148" s="37">
        <f>SUMIFS(СВЦЭМ!$D$34:$D$777,СВЦЭМ!$A$34:$A$777,$A148,СВЦЭМ!$B$34:$B$777,U$119)+'СЕТ СН'!$I$11+СВЦЭМ!$D$10+'СЕТ СН'!$I$5-'СЕТ СН'!$I$21</f>
        <v>4975.3185010300003</v>
      </c>
      <c r="V148" s="37">
        <f>SUMIFS(СВЦЭМ!$D$34:$D$777,СВЦЭМ!$A$34:$A$777,$A148,СВЦЭМ!$B$34:$B$777,V$119)+'СЕТ СН'!$I$11+СВЦЭМ!$D$10+'СЕТ СН'!$I$5-'СЕТ СН'!$I$21</f>
        <v>4956.8603572899992</v>
      </c>
      <c r="W148" s="37">
        <f>SUMIFS(СВЦЭМ!$D$34:$D$777,СВЦЭМ!$A$34:$A$777,$A148,СВЦЭМ!$B$34:$B$777,W$119)+'СЕТ СН'!$I$11+СВЦЭМ!$D$10+'СЕТ СН'!$I$5-'СЕТ СН'!$I$21</f>
        <v>4975.1703765699995</v>
      </c>
      <c r="X148" s="37">
        <f>SUMIFS(СВЦЭМ!$D$34:$D$777,СВЦЭМ!$A$34:$A$777,$A148,СВЦЭМ!$B$34:$B$777,X$119)+'СЕТ СН'!$I$11+СВЦЭМ!$D$10+'СЕТ СН'!$I$5-'СЕТ СН'!$I$21</f>
        <v>5002.0997470499997</v>
      </c>
      <c r="Y148" s="37">
        <f>SUMIFS(СВЦЭМ!$D$34:$D$777,СВЦЭМ!$A$34:$A$777,$A148,СВЦЭМ!$B$34:$B$777,Y$119)+'СЕТ СН'!$I$11+СВЦЭМ!$D$10+'СЕТ СН'!$I$5-'СЕТ СН'!$I$21</f>
        <v>5057.0373505400003</v>
      </c>
    </row>
    <row r="149" spans="1:27" ht="15.75" x14ac:dyDescent="0.2">
      <c r="A149" s="36">
        <f t="shared" si="3"/>
        <v>43099</v>
      </c>
      <c r="B149" s="37">
        <f>SUMIFS(СВЦЭМ!$D$34:$D$777,СВЦЭМ!$A$34:$A$777,$A149,СВЦЭМ!$B$34:$B$777,B$119)+'СЕТ СН'!$I$11+СВЦЭМ!$D$10+'СЕТ СН'!$I$5-'СЕТ СН'!$I$21</f>
        <v>5069.1986030099997</v>
      </c>
      <c r="C149" s="37">
        <f>SUMIFS(СВЦЭМ!$D$34:$D$777,СВЦЭМ!$A$34:$A$777,$A149,СВЦЭМ!$B$34:$B$777,C$119)+'СЕТ СН'!$I$11+СВЦЭМ!$D$10+'СЕТ СН'!$I$5-'СЕТ СН'!$I$21</f>
        <v>5116.5839678399998</v>
      </c>
      <c r="D149" s="37">
        <f>SUMIFS(СВЦЭМ!$D$34:$D$777,СВЦЭМ!$A$34:$A$777,$A149,СВЦЭМ!$B$34:$B$777,D$119)+'СЕТ СН'!$I$11+СВЦЭМ!$D$10+'СЕТ СН'!$I$5-'СЕТ СН'!$I$21</f>
        <v>5147.72935564</v>
      </c>
      <c r="E149" s="37">
        <f>SUMIFS(СВЦЭМ!$D$34:$D$777,СВЦЭМ!$A$34:$A$777,$A149,СВЦЭМ!$B$34:$B$777,E$119)+'СЕТ СН'!$I$11+СВЦЭМ!$D$10+'СЕТ СН'!$I$5-'СЕТ СН'!$I$21</f>
        <v>5155.2707603500003</v>
      </c>
      <c r="F149" s="37">
        <f>SUMIFS(СВЦЭМ!$D$34:$D$777,СВЦЭМ!$A$34:$A$777,$A149,СВЦЭМ!$B$34:$B$777,F$119)+'СЕТ СН'!$I$11+СВЦЭМ!$D$10+'СЕТ СН'!$I$5-'СЕТ СН'!$I$21</f>
        <v>5154.9506054699996</v>
      </c>
      <c r="G149" s="37">
        <f>SUMIFS(СВЦЭМ!$D$34:$D$777,СВЦЭМ!$A$34:$A$777,$A149,СВЦЭМ!$B$34:$B$777,G$119)+'СЕТ СН'!$I$11+СВЦЭМ!$D$10+'СЕТ СН'!$I$5-'СЕТ СН'!$I$21</f>
        <v>5151.7517640699998</v>
      </c>
      <c r="H149" s="37">
        <f>SUMIFS(СВЦЭМ!$D$34:$D$777,СВЦЭМ!$A$34:$A$777,$A149,СВЦЭМ!$B$34:$B$777,H$119)+'СЕТ СН'!$I$11+СВЦЭМ!$D$10+'СЕТ СН'!$I$5-'СЕТ СН'!$I$21</f>
        <v>5136.16783055</v>
      </c>
      <c r="I149" s="37">
        <f>SUMIFS(СВЦЭМ!$D$34:$D$777,СВЦЭМ!$A$34:$A$777,$A149,СВЦЭМ!$B$34:$B$777,I$119)+'СЕТ СН'!$I$11+СВЦЭМ!$D$10+'СЕТ СН'!$I$5-'СЕТ СН'!$I$21</f>
        <v>5088.8072643699998</v>
      </c>
      <c r="J149" s="37">
        <f>SUMIFS(СВЦЭМ!$D$34:$D$777,СВЦЭМ!$A$34:$A$777,$A149,СВЦЭМ!$B$34:$B$777,J$119)+'СЕТ СН'!$I$11+СВЦЭМ!$D$10+'СЕТ СН'!$I$5-'СЕТ СН'!$I$21</f>
        <v>5023.5190055999992</v>
      </c>
      <c r="K149" s="37">
        <f>SUMIFS(СВЦЭМ!$D$34:$D$777,СВЦЭМ!$A$34:$A$777,$A149,СВЦЭМ!$B$34:$B$777,K$119)+'СЕТ СН'!$I$11+СВЦЭМ!$D$10+'СЕТ СН'!$I$5-'СЕТ СН'!$I$21</f>
        <v>4954.1418679599992</v>
      </c>
      <c r="L149" s="37">
        <f>SUMIFS(СВЦЭМ!$D$34:$D$777,СВЦЭМ!$A$34:$A$777,$A149,СВЦЭМ!$B$34:$B$777,L$119)+'СЕТ СН'!$I$11+СВЦЭМ!$D$10+'СЕТ СН'!$I$5-'СЕТ СН'!$I$21</f>
        <v>4941.54146614</v>
      </c>
      <c r="M149" s="37">
        <f>SUMIFS(СВЦЭМ!$D$34:$D$777,СВЦЭМ!$A$34:$A$777,$A149,СВЦЭМ!$B$34:$B$777,M$119)+'СЕТ СН'!$I$11+СВЦЭМ!$D$10+'СЕТ СН'!$I$5-'СЕТ СН'!$I$21</f>
        <v>4951.0403271099995</v>
      </c>
      <c r="N149" s="37">
        <f>SUMIFS(СВЦЭМ!$D$34:$D$777,СВЦЭМ!$A$34:$A$777,$A149,СВЦЭМ!$B$34:$B$777,N$119)+'СЕТ СН'!$I$11+СВЦЭМ!$D$10+'СЕТ СН'!$I$5-'СЕТ СН'!$I$21</f>
        <v>4962.0707870699998</v>
      </c>
      <c r="O149" s="37">
        <f>SUMIFS(СВЦЭМ!$D$34:$D$777,СВЦЭМ!$A$34:$A$777,$A149,СВЦЭМ!$B$34:$B$777,O$119)+'СЕТ СН'!$I$11+СВЦЭМ!$D$10+'СЕТ СН'!$I$5-'СЕТ СН'!$I$21</f>
        <v>4971.8986737899995</v>
      </c>
      <c r="P149" s="37">
        <f>SUMIFS(СВЦЭМ!$D$34:$D$777,СВЦЭМ!$A$34:$A$777,$A149,СВЦЭМ!$B$34:$B$777,P$119)+'СЕТ СН'!$I$11+СВЦЭМ!$D$10+'СЕТ СН'!$I$5-'СЕТ СН'!$I$21</f>
        <v>4974.1016035399998</v>
      </c>
      <c r="Q149" s="37">
        <f>SUMIFS(СВЦЭМ!$D$34:$D$777,СВЦЭМ!$A$34:$A$777,$A149,СВЦЭМ!$B$34:$B$777,Q$119)+'СЕТ СН'!$I$11+СВЦЭМ!$D$10+'СЕТ СН'!$I$5-'СЕТ СН'!$I$21</f>
        <v>4985.0892849899992</v>
      </c>
      <c r="R149" s="37">
        <f>SUMIFS(СВЦЭМ!$D$34:$D$777,СВЦЭМ!$A$34:$A$777,$A149,СВЦЭМ!$B$34:$B$777,R$119)+'СЕТ СН'!$I$11+СВЦЭМ!$D$10+'СЕТ СН'!$I$5-'СЕТ СН'!$I$21</f>
        <v>4979.2919874099998</v>
      </c>
      <c r="S149" s="37">
        <f>SUMIFS(СВЦЭМ!$D$34:$D$777,СВЦЭМ!$A$34:$A$777,$A149,СВЦЭМ!$B$34:$B$777,S$119)+'СЕТ СН'!$I$11+СВЦЭМ!$D$10+'СЕТ СН'!$I$5-'СЕТ СН'!$I$21</f>
        <v>4956.5245984599997</v>
      </c>
      <c r="T149" s="37">
        <f>SUMIFS(СВЦЭМ!$D$34:$D$777,СВЦЭМ!$A$34:$A$777,$A149,СВЦЭМ!$B$34:$B$777,T$119)+'СЕТ СН'!$I$11+СВЦЭМ!$D$10+'СЕТ СН'!$I$5-'СЕТ СН'!$I$21</f>
        <v>4953.93345297</v>
      </c>
      <c r="U149" s="37">
        <f>SUMIFS(СВЦЭМ!$D$34:$D$777,СВЦЭМ!$A$34:$A$777,$A149,СВЦЭМ!$B$34:$B$777,U$119)+'СЕТ СН'!$I$11+СВЦЭМ!$D$10+'СЕТ СН'!$I$5-'СЕТ СН'!$I$21</f>
        <v>4953.9185477299998</v>
      </c>
      <c r="V149" s="37">
        <f>SUMIFS(СВЦЭМ!$D$34:$D$777,СВЦЭМ!$A$34:$A$777,$A149,СВЦЭМ!$B$34:$B$777,V$119)+'СЕТ СН'!$I$11+СВЦЭМ!$D$10+'СЕТ СН'!$I$5-'СЕТ СН'!$I$21</f>
        <v>4934.0890554199996</v>
      </c>
      <c r="W149" s="37">
        <f>SUMIFS(СВЦЭМ!$D$34:$D$777,СВЦЭМ!$A$34:$A$777,$A149,СВЦЭМ!$B$34:$B$777,W$119)+'СЕТ СН'!$I$11+СВЦЭМ!$D$10+'СЕТ СН'!$I$5-'СЕТ СН'!$I$21</f>
        <v>4952.34363192</v>
      </c>
      <c r="X149" s="37">
        <f>SUMIFS(СВЦЭМ!$D$34:$D$777,СВЦЭМ!$A$34:$A$777,$A149,СВЦЭМ!$B$34:$B$777,X$119)+'СЕТ СН'!$I$11+СВЦЭМ!$D$10+'СЕТ СН'!$I$5-'СЕТ СН'!$I$21</f>
        <v>4980.14544346</v>
      </c>
      <c r="Y149" s="37">
        <f>SUMIFS(СВЦЭМ!$D$34:$D$777,СВЦЭМ!$A$34:$A$777,$A149,СВЦЭМ!$B$34:$B$777,Y$119)+'СЕТ СН'!$I$11+СВЦЭМ!$D$10+'СЕТ СН'!$I$5-'СЕТ СН'!$I$21</f>
        <v>5059.2828422999992</v>
      </c>
    </row>
    <row r="150" spans="1:27" ht="15.75" x14ac:dyDescent="0.2">
      <c r="A150" s="36">
        <f t="shared" si="3"/>
        <v>43100</v>
      </c>
      <c r="B150" s="37">
        <f>SUMIFS(СВЦЭМ!$D$34:$D$777,СВЦЭМ!$A$34:$A$777,$A150,СВЦЭМ!$B$34:$B$777,B$119)+'СЕТ СН'!$I$11+СВЦЭМ!$D$10+'СЕТ СН'!$I$5-'СЕТ СН'!$I$21</f>
        <v>5105.7781980199998</v>
      </c>
      <c r="C150" s="37">
        <f>SUMIFS(СВЦЭМ!$D$34:$D$777,СВЦЭМ!$A$34:$A$777,$A150,СВЦЭМ!$B$34:$B$777,C$119)+'СЕТ СН'!$I$11+СВЦЭМ!$D$10+'СЕТ СН'!$I$5-'СЕТ СН'!$I$21</f>
        <v>5135.16165688</v>
      </c>
      <c r="D150" s="37">
        <f>SUMIFS(СВЦЭМ!$D$34:$D$777,СВЦЭМ!$A$34:$A$777,$A150,СВЦЭМ!$B$34:$B$777,D$119)+'СЕТ СН'!$I$11+СВЦЭМ!$D$10+'СЕТ СН'!$I$5-'СЕТ СН'!$I$21</f>
        <v>5156.1435393199999</v>
      </c>
      <c r="E150" s="37">
        <f>SUMIFS(СВЦЭМ!$D$34:$D$777,СВЦЭМ!$A$34:$A$777,$A150,СВЦЭМ!$B$34:$B$777,E$119)+'СЕТ СН'!$I$11+СВЦЭМ!$D$10+'СЕТ СН'!$I$5-'СЕТ СН'!$I$21</f>
        <v>5149.6884466399997</v>
      </c>
      <c r="F150" s="37">
        <f>SUMIFS(СВЦЭМ!$D$34:$D$777,СВЦЭМ!$A$34:$A$777,$A150,СВЦЭМ!$B$34:$B$777,F$119)+'СЕТ СН'!$I$11+СВЦЭМ!$D$10+'СЕТ СН'!$I$5-'СЕТ СН'!$I$21</f>
        <v>5147.6050224199998</v>
      </c>
      <c r="G150" s="37">
        <f>SUMIFS(СВЦЭМ!$D$34:$D$777,СВЦЭМ!$A$34:$A$777,$A150,СВЦЭМ!$B$34:$B$777,G$119)+'СЕТ СН'!$I$11+СВЦЭМ!$D$10+'СЕТ СН'!$I$5-'СЕТ СН'!$I$21</f>
        <v>5148.4176351799997</v>
      </c>
      <c r="H150" s="37">
        <f>SUMIFS(СВЦЭМ!$D$34:$D$777,СВЦЭМ!$A$34:$A$777,$A150,СВЦЭМ!$B$34:$B$777,H$119)+'СЕТ СН'!$I$11+СВЦЭМ!$D$10+'СЕТ СН'!$I$5-'СЕТ СН'!$I$21</f>
        <v>5153.6223045299994</v>
      </c>
      <c r="I150" s="37">
        <f>SUMIFS(СВЦЭМ!$D$34:$D$777,СВЦЭМ!$A$34:$A$777,$A150,СВЦЭМ!$B$34:$B$777,I$119)+'СЕТ СН'!$I$11+СВЦЭМ!$D$10+'СЕТ СН'!$I$5-'СЕТ СН'!$I$21</f>
        <v>5121.9680246299995</v>
      </c>
      <c r="J150" s="37">
        <f>SUMIFS(СВЦЭМ!$D$34:$D$777,СВЦЭМ!$A$34:$A$777,$A150,СВЦЭМ!$B$34:$B$777,J$119)+'СЕТ СН'!$I$11+СВЦЭМ!$D$10+'СЕТ СН'!$I$5-'СЕТ СН'!$I$21</f>
        <v>5063.50420545</v>
      </c>
      <c r="K150" s="37">
        <f>SUMIFS(СВЦЭМ!$D$34:$D$777,СВЦЭМ!$A$34:$A$777,$A150,СВЦЭМ!$B$34:$B$777,K$119)+'СЕТ СН'!$I$11+СВЦЭМ!$D$10+'СЕТ СН'!$I$5-'СЕТ СН'!$I$21</f>
        <v>4998.2608070299993</v>
      </c>
      <c r="L150" s="37">
        <f>SUMIFS(СВЦЭМ!$D$34:$D$777,СВЦЭМ!$A$34:$A$777,$A150,СВЦЭМ!$B$34:$B$777,L$119)+'СЕТ СН'!$I$11+СВЦЭМ!$D$10+'СЕТ СН'!$I$5-'СЕТ СН'!$I$21</f>
        <v>4973.7622241499994</v>
      </c>
      <c r="M150" s="37">
        <f>SUMIFS(СВЦЭМ!$D$34:$D$777,СВЦЭМ!$A$34:$A$777,$A150,СВЦЭМ!$B$34:$B$777,M$119)+'СЕТ СН'!$I$11+СВЦЭМ!$D$10+'СЕТ СН'!$I$5-'СЕТ СН'!$I$21</f>
        <v>4972.8456531599995</v>
      </c>
      <c r="N150" s="37">
        <f>SUMIFS(СВЦЭМ!$D$34:$D$777,СВЦЭМ!$A$34:$A$777,$A150,СВЦЭМ!$B$34:$B$777,N$119)+'СЕТ СН'!$I$11+СВЦЭМ!$D$10+'СЕТ СН'!$I$5-'СЕТ СН'!$I$21</f>
        <v>4979.4326041499999</v>
      </c>
      <c r="O150" s="37">
        <f>SUMIFS(СВЦЭМ!$D$34:$D$777,СВЦЭМ!$A$34:$A$777,$A150,СВЦЭМ!$B$34:$B$777,O$119)+'СЕТ СН'!$I$11+СВЦЭМ!$D$10+'СЕТ СН'!$I$5-'СЕТ СН'!$I$21</f>
        <v>4994.4214754099994</v>
      </c>
      <c r="P150" s="37">
        <f>SUMIFS(СВЦЭМ!$D$34:$D$777,СВЦЭМ!$A$34:$A$777,$A150,СВЦЭМ!$B$34:$B$777,P$119)+'СЕТ СН'!$I$11+СВЦЭМ!$D$10+'СЕТ СН'!$I$5-'СЕТ СН'!$I$21</f>
        <v>4999.8397431799995</v>
      </c>
      <c r="Q150" s="37">
        <f>SUMIFS(СВЦЭМ!$D$34:$D$777,СВЦЭМ!$A$34:$A$777,$A150,СВЦЭМ!$B$34:$B$777,Q$119)+'СЕТ СН'!$I$11+СВЦЭМ!$D$10+'СЕТ СН'!$I$5-'СЕТ СН'!$I$21</f>
        <v>5002.7611299399996</v>
      </c>
      <c r="R150" s="37">
        <f>SUMIFS(СВЦЭМ!$D$34:$D$777,СВЦЭМ!$A$34:$A$777,$A150,СВЦЭМ!$B$34:$B$777,R$119)+'СЕТ СН'!$I$11+СВЦЭМ!$D$10+'СЕТ СН'!$I$5-'СЕТ СН'!$I$21</f>
        <v>4998.3449464799996</v>
      </c>
      <c r="S150" s="37">
        <f>SUMIFS(СВЦЭМ!$D$34:$D$777,СВЦЭМ!$A$34:$A$777,$A150,СВЦЭМ!$B$34:$B$777,S$119)+'СЕТ СН'!$I$11+СВЦЭМ!$D$10+'СЕТ СН'!$I$5-'СЕТ СН'!$I$21</f>
        <v>4964.1329859999996</v>
      </c>
      <c r="T150" s="37">
        <f>SUMIFS(СВЦЭМ!$D$34:$D$777,СВЦЭМ!$A$34:$A$777,$A150,СВЦЭМ!$B$34:$B$777,T$119)+'СЕТ СН'!$I$11+СВЦЭМ!$D$10+'СЕТ СН'!$I$5-'СЕТ СН'!$I$21</f>
        <v>4931.1829160300003</v>
      </c>
      <c r="U150" s="37">
        <f>SUMIFS(СВЦЭМ!$D$34:$D$777,СВЦЭМ!$A$34:$A$777,$A150,СВЦЭМ!$B$34:$B$777,U$119)+'СЕТ СН'!$I$11+СВЦЭМ!$D$10+'СЕТ СН'!$I$5-'СЕТ СН'!$I$21</f>
        <v>4932.5789154899994</v>
      </c>
      <c r="V150" s="37">
        <f>SUMIFS(СВЦЭМ!$D$34:$D$777,СВЦЭМ!$A$34:$A$777,$A150,СВЦЭМ!$B$34:$B$777,V$119)+'СЕТ СН'!$I$11+СВЦЭМ!$D$10+'СЕТ СН'!$I$5-'СЕТ СН'!$I$21</f>
        <v>4921.0175774099998</v>
      </c>
      <c r="W150" s="37">
        <f>SUMIFS(СВЦЭМ!$D$34:$D$777,СВЦЭМ!$A$34:$A$777,$A150,СВЦЭМ!$B$34:$B$777,W$119)+'СЕТ СН'!$I$11+СВЦЭМ!$D$10+'СЕТ СН'!$I$5-'СЕТ СН'!$I$21</f>
        <v>4894.3372622199995</v>
      </c>
      <c r="X150" s="37">
        <f>SUMIFS(СВЦЭМ!$D$34:$D$777,СВЦЭМ!$A$34:$A$777,$A150,СВЦЭМ!$B$34:$B$777,X$119)+'СЕТ СН'!$I$11+СВЦЭМ!$D$10+'СЕТ СН'!$I$5-'СЕТ СН'!$I$21</f>
        <v>4926.62450618</v>
      </c>
      <c r="Y150" s="37">
        <f>SUMIFS(СВЦЭМ!$D$34:$D$777,СВЦЭМ!$A$34:$A$777,$A150,СВЦЭМ!$B$34:$B$777,Y$119)+'СЕТ СН'!$I$11+СВЦЭМ!$D$10+'СЕТ СН'!$I$5-'СЕТ СН'!$I$21</f>
        <v>4992.5700052899992</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7"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18"/>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7" customFormat="1" ht="12.75" customHeight="1" x14ac:dyDescent="0.2">
      <c r="A155" s="119"/>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01.12.2017</v>
      </c>
      <c r="B156" s="37">
        <f>SUMIFS(СВЦЭМ!$E$34:$E$777,СВЦЭМ!$A$34:$A$777,$A156,СВЦЭМ!$B$34:$B$777,B$155)+'СЕТ СН'!$F$12-'СЕТ СН'!$F$21</f>
        <v>-578.75</v>
      </c>
      <c r="C156" s="37">
        <f>SUMIFS(СВЦЭМ!$E$34:$E$777,СВЦЭМ!$A$34:$A$777,$A156,СВЦЭМ!$B$34:$B$777,C$155)+'СЕТ СН'!$F$12-'СЕТ СН'!$F$21</f>
        <v>-578.75</v>
      </c>
      <c r="D156" s="37">
        <f>SUMIFS(СВЦЭМ!$E$34:$E$777,СВЦЭМ!$A$34:$A$777,$A156,СВЦЭМ!$B$34:$B$777,D$155)+'СЕТ СН'!$F$12-'СЕТ СН'!$F$21</f>
        <v>-578.75</v>
      </c>
      <c r="E156" s="37">
        <f>SUMIFS(СВЦЭМ!$E$34:$E$777,СВЦЭМ!$A$34:$A$777,$A156,СВЦЭМ!$B$34:$B$777,E$155)+'СЕТ СН'!$F$12-'СЕТ СН'!$F$21</f>
        <v>-578.75</v>
      </c>
      <c r="F156" s="37">
        <f>SUMIFS(СВЦЭМ!$E$34:$E$777,СВЦЭМ!$A$34:$A$777,$A156,СВЦЭМ!$B$34:$B$777,F$155)+'СЕТ СН'!$F$12-'СЕТ СН'!$F$21</f>
        <v>-578.75</v>
      </c>
      <c r="G156" s="37">
        <f>SUMIFS(СВЦЭМ!$E$34:$E$777,СВЦЭМ!$A$34:$A$777,$A156,СВЦЭМ!$B$34:$B$777,G$155)+'СЕТ СН'!$F$12-'СЕТ СН'!$F$21</f>
        <v>-578.75</v>
      </c>
      <c r="H156" s="37">
        <f>SUMIFS(СВЦЭМ!$E$34:$E$777,СВЦЭМ!$A$34:$A$777,$A156,СВЦЭМ!$B$34:$B$777,H$155)+'СЕТ СН'!$F$12-'СЕТ СН'!$F$21</f>
        <v>-578.75</v>
      </c>
      <c r="I156" s="37">
        <f>SUMIFS(СВЦЭМ!$E$34:$E$777,СВЦЭМ!$A$34:$A$777,$A156,СВЦЭМ!$B$34:$B$777,I$155)+'СЕТ СН'!$F$12-'СЕТ СН'!$F$21</f>
        <v>-578.75</v>
      </c>
      <c r="J156" s="37">
        <f>SUMIFS(СВЦЭМ!$E$34:$E$777,СВЦЭМ!$A$34:$A$777,$A156,СВЦЭМ!$B$34:$B$777,J$155)+'СЕТ СН'!$F$12-'СЕТ СН'!$F$21</f>
        <v>-578.75</v>
      </c>
      <c r="K156" s="37">
        <f>SUMIFS(СВЦЭМ!$E$34:$E$777,СВЦЭМ!$A$34:$A$777,$A156,СВЦЭМ!$B$34:$B$777,K$155)+'СЕТ СН'!$F$12-'СЕТ СН'!$F$21</f>
        <v>-578.75</v>
      </c>
      <c r="L156" s="37">
        <f>SUMIFS(СВЦЭМ!$E$34:$E$777,СВЦЭМ!$A$34:$A$777,$A156,СВЦЭМ!$B$34:$B$777,L$155)+'СЕТ СН'!$F$12-'СЕТ СН'!$F$21</f>
        <v>-578.75</v>
      </c>
      <c r="M156" s="37">
        <f>SUMIFS(СВЦЭМ!$E$34:$E$777,СВЦЭМ!$A$34:$A$777,$A156,СВЦЭМ!$B$34:$B$777,M$155)+'СЕТ СН'!$F$12-'СЕТ СН'!$F$21</f>
        <v>-578.75</v>
      </c>
      <c r="N156" s="37">
        <f>SUMIFS(СВЦЭМ!$E$34:$E$777,СВЦЭМ!$A$34:$A$777,$A156,СВЦЭМ!$B$34:$B$777,N$155)+'СЕТ СН'!$F$12-'СЕТ СН'!$F$21</f>
        <v>-578.75</v>
      </c>
      <c r="O156" s="37">
        <f>SUMIFS(СВЦЭМ!$E$34:$E$777,СВЦЭМ!$A$34:$A$777,$A156,СВЦЭМ!$B$34:$B$777,O$155)+'СЕТ СН'!$F$12-'СЕТ СН'!$F$21</f>
        <v>-578.75</v>
      </c>
      <c r="P156" s="37">
        <f>SUMIFS(СВЦЭМ!$E$34:$E$777,СВЦЭМ!$A$34:$A$777,$A156,СВЦЭМ!$B$34:$B$777,P$155)+'СЕТ СН'!$F$12-'СЕТ СН'!$F$21</f>
        <v>-578.75</v>
      </c>
      <c r="Q156" s="37">
        <f>SUMIFS(СВЦЭМ!$E$34:$E$777,СВЦЭМ!$A$34:$A$777,$A156,СВЦЭМ!$B$34:$B$777,Q$155)+'СЕТ СН'!$F$12-'СЕТ СН'!$F$21</f>
        <v>-578.75</v>
      </c>
      <c r="R156" s="37">
        <f>SUMIFS(СВЦЭМ!$E$34:$E$777,СВЦЭМ!$A$34:$A$777,$A156,СВЦЭМ!$B$34:$B$777,R$155)+'СЕТ СН'!$F$12-'СЕТ СН'!$F$21</f>
        <v>-578.75</v>
      </c>
      <c r="S156" s="37">
        <f>SUMIFS(СВЦЭМ!$E$34:$E$777,СВЦЭМ!$A$34:$A$777,$A156,СВЦЭМ!$B$34:$B$777,S$155)+'СЕТ СН'!$F$12-'СЕТ СН'!$F$21</f>
        <v>-578.75</v>
      </c>
      <c r="T156" s="37">
        <f>SUMIFS(СВЦЭМ!$E$34:$E$777,СВЦЭМ!$A$34:$A$777,$A156,СВЦЭМ!$B$34:$B$777,T$155)+'СЕТ СН'!$F$12-'СЕТ СН'!$F$21</f>
        <v>-578.75</v>
      </c>
      <c r="U156" s="37">
        <f>SUMIFS(СВЦЭМ!$E$34:$E$777,СВЦЭМ!$A$34:$A$777,$A156,СВЦЭМ!$B$34:$B$777,U$155)+'СЕТ СН'!$F$12-'СЕТ СН'!$F$21</f>
        <v>-578.75</v>
      </c>
      <c r="V156" s="37">
        <f>SUMIFS(СВЦЭМ!$E$34:$E$777,СВЦЭМ!$A$34:$A$777,$A156,СВЦЭМ!$B$34:$B$777,V$155)+'СЕТ СН'!$F$12-'СЕТ СН'!$F$21</f>
        <v>-578.75</v>
      </c>
      <c r="W156" s="37">
        <f>SUMIFS(СВЦЭМ!$E$34:$E$777,СВЦЭМ!$A$34:$A$777,$A156,СВЦЭМ!$B$34:$B$777,W$155)+'СЕТ СН'!$F$12-'СЕТ СН'!$F$21</f>
        <v>-578.75</v>
      </c>
      <c r="X156" s="37">
        <f>SUMIFS(СВЦЭМ!$E$34:$E$777,СВЦЭМ!$A$34:$A$777,$A156,СВЦЭМ!$B$34:$B$777,X$155)+'СЕТ СН'!$F$12-'СЕТ СН'!$F$21</f>
        <v>-578.75</v>
      </c>
      <c r="Y156" s="37">
        <f>SUMIFS(СВЦЭМ!$E$34:$E$777,СВЦЭМ!$A$34:$A$777,$A156,СВЦЭМ!$B$34:$B$777,Y$155)+'СЕТ СН'!$F$12-'СЕТ СН'!$F$21</f>
        <v>-578.75</v>
      </c>
      <c r="AA156" s="46"/>
    </row>
    <row r="157" spans="1:27" ht="15.75" x14ac:dyDescent="0.2">
      <c r="A157" s="36">
        <f>A156+1</f>
        <v>43071</v>
      </c>
      <c r="B157" s="37">
        <f>SUMIFS(СВЦЭМ!$E$34:$E$777,СВЦЭМ!$A$34:$A$777,$A157,СВЦЭМ!$B$34:$B$777,B$155)+'СЕТ СН'!$F$12-'СЕТ СН'!$F$21</f>
        <v>-578.75</v>
      </c>
      <c r="C157" s="37">
        <f>SUMIFS(СВЦЭМ!$E$34:$E$777,СВЦЭМ!$A$34:$A$777,$A157,СВЦЭМ!$B$34:$B$777,C$155)+'СЕТ СН'!$F$12-'СЕТ СН'!$F$21</f>
        <v>-578.75</v>
      </c>
      <c r="D157" s="37">
        <f>SUMIFS(СВЦЭМ!$E$34:$E$777,СВЦЭМ!$A$34:$A$777,$A157,СВЦЭМ!$B$34:$B$777,D$155)+'СЕТ СН'!$F$12-'СЕТ СН'!$F$21</f>
        <v>-578.75</v>
      </c>
      <c r="E157" s="37">
        <f>SUMIFS(СВЦЭМ!$E$34:$E$777,СВЦЭМ!$A$34:$A$777,$A157,СВЦЭМ!$B$34:$B$777,E$155)+'СЕТ СН'!$F$12-'СЕТ СН'!$F$21</f>
        <v>-578.75</v>
      </c>
      <c r="F157" s="37">
        <f>SUMIFS(СВЦЭМ!$E$34:$E$777,СВЦЭМ!$A$34:$A$777,$A157,СВЦЭМ!$B$34:$B$777,F$155)+'СЕТ СН'!$F$12-'СЕТ СН'!$F$21</f>
        <v>-578.75</v>
      </c>
      <c r="G157" s="37">
        <f>SUMIFS(СВЦЭМ!$E$34:$E$777,СВЦЭМ!$A$34:$A$777,$A157,СВЦЭМ!$B$34:$B$777,G$155)+'СЕТ СН'!$F$12-'СЕТ СН'!$F$21</f>
        <v>-578.75</v>
      </c>
      <c r="H157" s="37">
        <f>SUMIFS(СВЦЭМ!$E$34:$E$777,СВЦЭМ!$A$34:$A$777,$A157,СВЦЭМ!$B$34:$B$777,H$155)+'СЕТ СН'!$F$12-'СЕТ СН'!$F$21</f>
        <v>-578.75</v>
      </c>
      <c r="I157" s="37">
        <f>SUMIFS(СВЦЭМ!$E$34:$E$777,СВЦЭМ!$A$34:$A$777,$A157,СВЦЭМ!$B$34:$B$777,I$155)+'СЕТ СН'!$F$12-'СЕТ СН'!$F$21</f>
        <v>-578.75</v>
      </c>
      <c r="J157" s="37">
        <f>SUMIFS(СВЦЭМ!$E$34:$E$777,СВЦЭМ!$A$34:$A$777,$A157,СВЦЭМ!$B$34:$B$777,J$155)+'СЕТ СН'!$F$12-'СЕТ СН'!$F$21</f>
        <v>-578.75</v>
      </c>
      <c r="K157" s="37">
        <f>SUMIFS(СВЦЭМ!$E$34:$E$777,СВЦЭМ!$A$34:$A$777,$A157,СВЦЭМ!$B$34:$B$777,K$155)+'СЕТ СН'!$F$12-'СЕТ СН'!$F$21</f>
        <v>-578.75</v>
      </c>
      <c r="L157" s="37">
        <f>SUMIFS(СВЦЭМ!$E$34:$E$777,СВЦЭМ!$A$34:$A$777,$A157,СВЦЭМ!$B$34:$B$777,L$155)+'СЕТ СН'!$F$12-'СЕТ СН'!$F$21</f>
        <v>-578.75</v>
      </c>
      <c r="M157" s="37">
        <f>SUMIFS(СВЦЭМ!$E$34:$E$777,СВЦЭМ!$A$34:$A$777,$A157,СВЦЭМ!$B$34:$B$777,M$155)+'СЕТ СН'!$F$12-'СЕТ СН'!$F$21</f>
        <v>-578.75</v>
      </c>
      <c r="N157" s="37">
        <f>SUMIFS(СВЦЭМ!$E$34:$E$777,СВЦЭМ!$A$34:$A$777,$A157,СВЦЭМ!$B$34:$B$777,N$155)+'СЕТ СН'!$F$12-'СЕТ СН'!$F$21</f>
        <v>-578.75</v>
      </c>
      <c r="O157" s="37">
        <f>SUMIFS(СВЦЭМ!$E$34:$E$777,СВЦЭМ!$A$34:$A$777,$A157,СВЦЭМ!$B$34:$B$777,O$155)+'СЕТ СН'!$F$12-'СЕТ СН'!$F$21</f>
        <v>-578.75</v>
      </c>
      <c r="P157" s="37">
        <f>SUMIFS(СВЦЭМ!$E$34:$E$777,СВЦЭМ!$A$34:$A$777,$A157,СВЦЭМ!$B$34:$B$777,P$155)+'СЕТ СН'!$F$12-'СЕТ СН'!$F$21</f>
        <v>-578.75</v>
      </c>
      <c r="Q157" s="37">
        <f>SUMIFS(СВЦЭМ!$E$34:$E$777,СВЦЭМ!$A$34:$A$777,$A157,СВЦЭМ!$B$34:$B$777,Q$155)+'СЕТ СН'!$F$12-'СЕТ СН'!$F$21</f>
        <v>-578.75</v>
      </c>
      <c r="R157" s="37">
        <f>SUMIFS(СВЦЭМ!$E$34:$E$777,СВЦЭМ!$A$34:$A$777,$A157,СВЦЭМ!$B$34:$B$777,R$155)+'СЕТ СН'!$F$12-'СЕТ СН'!$F$21</f>
        <v>-578.75</v>
      </c>
      <c r="S157" s="37">
        <f>SUMIFS(СВЦЭМ!$E$34:$E$777,СВЦЭМ!$A$34:$A$777,$A157,СВЦЭМ!$B$34:$B$777,S$155)+'СЕТ СН'!$F$12-'СЕТ СН'!$F$21</f>
        <v>-578.75</v>
      </c>
      <c r="T157" s="37">
        <f>SUMIFS(СВЦЭМ!$E$34:$E$777,СВЦЭМ!$A$34:$A$777,$A157,СВЦЭМ!$B$34:$B$777,T$155)+'СЕТ СН'!$F$12-'СЕТ СН'!$F$21</f>
        <v>-578.75</v>
      </c>
      <c r="U157" s="37">
        <f>SUMIFS(СВЦЭМ!$E$34:$E$777,СВЦЭМ!$A$34:$A$777,$A157,СВЦЭМ!$B$34:$B$777,U$155)+'СЕТ СН'!$F$12-'СЕТ СН'!$F$21</f>
        <v>-578.75</v>
      </c>
      <c r="V157" s="37">
        <f>SUMIFS(СВЦЭМ!$E$34:$E$777,СВЦЭМ!$A$34:$A$777,$A157,СВЦЭМ!$B$34:$B$777,V$155)+'СЕТ СН'!$F$12-'СЕТ СН'!$F$21</f>
        <v>-578.75</v>
      </c>
      <c r="W157" s="37">
        <f>SUMIFS(СВЦЭМ!$E$34:$E$777,СВЦЭМ!$A$34:$A$777,$A157,СВЦЭМ!$B$34:$B$777,W$155)+'СЕТ СН'!$F$12-'СЕТ СН'!$F$21</f>
        <v>-578.75</v>
      </c>
      <c r="X157" s="37">
        <f>SUMIFS(СВЦЭМ!$E$34:$E$777,СВЦЭМ!$A$34:$A$777,$A157,СВЦЭМ!$B$34:$B$777,X$155)+'СЕТ СН'!$F$12-'СЕТ СН'!$F$21</f>
        <v>-578.75</v>
      </c>
      <c r="Y157" s="37">
        <f>SUMIFS(СВЦЭМ!$E$34:$E$777,СВЦЭМ!$A$34:$A$777,$A157,СВЦЭМ!$B$34:$B$777,Y$155)+'СЕТ СН'!$F$12-'СЕТ СН'!$F$21</f>
        <v>-578.75</v>
      </c>
    </row>
    <row r="158" spans="1:27" ht="15.75" x14ac:dyDescent="0.2">
      <c r="A158" s="36">
        <f t="shared" ref="A158:A186" si="4">A157+1</f>
        <v>43072</v>
      </c>
      <c r="B158" s="37">
        <f>SUMIFS(СВЦЭМ!$E$34:$E$777,СВЦЭМ!$A$34:$A$777,$A158,СВЦЭМ!$B$34:$B$777,B$155)+'СЕТ СН'!$F$12-'СЕТ СН'!$F$21</f>
        <v>-578.75</v>
      </c>
      <c r="C158" s="37">
        <f>SUMIFS(СВЦЭМ!$E$34:$E$777,СВЦЭМ!$A$34:$A$777,$A158,СВЦЭМ!$B$34:$B$777,C$155)+'СЕТ СН'!$F$12-'СЕТ СН'!$F$21</f>
        <v>-578.75</v>
      </c>
      <c r="D158" s="37">
        <f>SUMIFS(СВЦЭМ!$E$34:$E$777,СВЦЭМ!$A$34:$A$777,$A158,СВЦЭМ!$B$34:$B$777,D$155)+'СЕТ СН'!$F$12-'СЕТ СН'!$F$21</f>
        <v>-578.75</v>
      </c>
      <c r="E158" s="37">
        <f>SUMIFS(СВЦЭМ!$E$34:$E$777,СВЦЭМ!$A$34:$A$777,$A158,СВЦЭМ!$B$34:$B$777,E$155)+'СЕТ СН'!$F$12-'СЕТ СН'!$F$21</f>
        <v>-578.75</v>
      </c>
      <c r="F158" s="37">
        <f>SUMIFS(СВЦЭМ!$E$34:$E$777,СВЦЭМ!$A$34:$A$777,$A158,СВЦЭМ!$B$34:$B$777,F$155)+'СЕТ СН'!$F$12-'СЕТ СН'!$F$21</f>
        <v>-578.75</v>
      </c>
      <c r="G158" s="37">
        <f>SUMIFS(СВЦЭМ!$E$34:$E$777,СВЦЭМ!$A$34:$A$777,$A158,СВЦЭМ!$B$34:$B$777,G$155)+'СЕТ СН'!$F$12-'СЕТ СН'!$F$21</f>
        <v>-578.75</v>
      </c>
      <c r="H158" s="37">
        <f>SUMIFS(СВЦЭМ!$E$34:$E$777,СВЦЭМ!$A$34:$A$777,$A158,СВЦЭМ!$B$34:$B$777,H$155)+'СЕТ СН'!$F$12-'СЕТ СН'!$F$21</f>
        <v>-578.75</v>
      </c>
      <c r="I158" s="37">
        <f>SUMIFS(СВЦЭМ!$E$34:$E$777,СВЦЭМ!$A$34:$A$777,$A158,СВЦЭМ!$B$34:$B$777,I$155)+'СЕТ СН'!$F$12-'СЕТ СН'!$F$21</f>
        <v>-578.75</v>
      </c>
      <c r="J158" s="37">
        <f>SUMIFS(СВЦЭМ!$E$34:$E$777,СВЦЭМ!$A$34:$A$777,$A158,СВЦЭМ!$B$34:$B$777,J$155)+'СЕТ СН'!$F$12-'СЕТ СН'!$F$21</f>
        <v>-578.75</v>
      </c>
      <c r="K158" s="37">
        <f>SUMIFS(СВЦЭМ!$E$34:$E$777,СВЦЭМ!$A$34:$A$777,$A158,СВЦЭМ!$B$34:$B$777,K$155)+'СЕТ СН'!$F$12-'СЕТ СН'!$F$21</f>
        <v>-578.75</v>
      </c>
      <c r="L158" s="37">
        <f>SUMIFS(СВЦЭМ!$E$34:$E$777,СВЦЭМ!$A$34:$A$777,$A158,СВЦЭМ!$B$34:$B$777,L$155)+'СЕТ СН'!$F$12-'СЕТ СН'!$F$21</f>
        <v>-578.75</v>
      </c>
      <c r="M158" s="37">
        <f>SUMIFS(СВЦЭМ!$E$34:$E$777,СВЦЭМ!$A$34:$A$777,$A158,СВЦЭМ!$B$34:$B$777,M$155)+'СЕТ СН'!$F$12-'СЕТ СН'!$F$21</f>
        <v>-578.75</v>
      </c>
      <c r="N158" s="37">
        <f>SUMIFS(СВЦЭМ!$E$34:$E$777,СВЦЭМ!$A$34:$A$777,$A158,СВЦЭМ!$B$34:$B$777,N$155)+'СЕТ СН'!$F$12-'СЕТ СН'!$F$21</f>
        <v>-578.75</v>
      </c>
      <c r="O158" s="37">
        <f>SUMIFS(СВЦЭМ!$E$34:$E$777,СВЦЭМ!$A$34:$A$777,$A158,СВЦЭМ!$B$34:$B$777,O$155)+'СЕТ СН'!$F$12-'СЕТ СН'!$F$21</f>
        <v>-578.75</v>
      </c>
      <c r="P158" s="37">
        <f>SUMIFS(СВЦЭМ!$E$34:$E$777,СВЦЭМ!$A$34:$A$777,$A158,СВЦЭМ!$B$34:$B$777,P$155)+'СЕТ СН'!$F$12-'СЕТ СН'!$F$21</f>
        <v>-578.75</v>
      </c>
      <c r="Q158" s="37">
        <f>SUMIFS(СВЦЭМ!$E$34:$E$777,СВЦЭМ!$A$34:$A$777,$A158,СВЦЭМ!$B$34:$B$777,Q$155)+'СЕТ СН'!$F$12-'СЕТ СН'!$F$21</f>
        <v>-578.75</v>
      </c>
      <c r="R158" s="37">
        <f>SUMIFS(СВЦЭМ!$E$34:$E$777,СВЦЭМ!$A$34:$A$777,$A158,СВЦЭМ!$B$34:$B$777,R$155)+'СЕТ СН'!$F$12-'СЕТ СН'!$F$21</f>
        <v>-578.75</v>
      </c>
      <c r="S158" s="37">
        <f>SUMIFS(СВЦЭМ!$E$34:$E$777,СВЦЭМ!$A$34:$A$777,$A158,СВЦЭМ!$B$34:$B$777,S$155)+'СЕТ СН'!$F$12-'СЕТ СН'!$F$21</f>
        <v>-578.75</v>
      </c>
      <c r="T158" s="37">
        <f>SUMIFS(СВЦЭМ!$E$34:$E$777,СВЦЭМ!$A$34:$A$777,$A158,СВЦЭМ!$B$34:$B$777,T$155)+'СЕТ СН'!$F$12-'СЕТ СН'!$F$21</f>
        <v>-578.75</v>
      </c>
      <c r="U158" s="37">
        <f>SUMIFS(СВЦЭМ!$E$34:$E$777,СВЦЭМ!$A$34:$A$777,$A158,СВЦЭМ!$B$34:$B$777,U$155)+'СЕТ СН'!$F$12-'СЕТ СН'!$F$21</f>
        <v>-578.75</v>
      </c>
      <c r="V158" s="37">
        <f>SUMIFS(СВЦЭМ!$E$34:$E$777,СВЦЭМ!$A$34:$A$777,$A158,СВЦЭМ!$B$34:$B$777,V$155)+'СЕТ СН'!$F$12-'СЕТ СН'!$F$21</f>
        <v>-578.75</v>
      </c>
      <c r="W158" s="37">
        <f>SUMIFS(СВЦЭМ!$E$34:$E$777,СВЦЭМ!$A$34:$A$777,$A158,СВЦЭМ!$B$34:$B$777,W$155)+'СЕТ СН'!$F$12-'СЕТ СН'!$F$21</f>
        <v>-578.75</v>
      </c>
      <c r="X158" s="37">
        <f>SUMIFS(СВЦЭМ!$E$34:$E$777,СВЦЭМ!$A$34:$A$777,$A158,СВЦЭМ!$B$34:$B$777,X$155)+'СЕТ СН'!$F$12-'СЕТ СН'!$F$21</f>
        <v>-578.75</v>
      </c>
      <c r="Y158" s="37">
        <f>SUMIFS(СВЦЭМ!$E$34:$E$777,СВЦЭМ!$A$34:$A$777,$A158,СВЦЭМ!$B$34:$B$777,Y$155)+'СЕТ СН'!$F$12-'СЕТ СН'!$F$21</f>
        <v>-578.75</v>
      </c>
    </row>
    <row r="159" spans="1:27" ht="15.75" x14ac:dyDescent="0.2">
      <c r="A159" s="36">
        <f t="shared" si="4"/>
        <v>43073</v>
      </c>
      <c r="B159" s="37">
        <f>SUMIFS(СВЦЭМ!$E$34:$E$777,СВЦЭМ!$A$34:$A$777,$A159,СВЦЭМ!$B$34:$B$777,B$155)+'СЕТ СН'!$F$12-'СЕТ СН'!$F$21</f>
        <v>-578.75</v>
      </c>
      <c r="C159" s="37">
        <f>SUMIFS(СВЦЭМ!$E$34:$E$777,СВЦЭМ!$A$34:$A$777,$A159,СВЦЭМ!$B$34:$B$777,C$155)+'СЕТ СН'!$F$12-'СЕТ СН'!$F$21</f>
        <v>-578.75</v>
      </c>
      <c r="D159" s="37">
        <f>SUMIFS(СВЦЭМ!$E$34:$E$777,СВЦЭМ!$A$34:$A$777,$A159,СВЦЭМ!$B$34:$B$777,D$155)+'СЕТ СН'!$F$12-'СЕТ СН'!$F$21</f>
        <v>-578.75</v>
      </c>
      <c r="E159" s="37">
        <f>SUMIFS(СВЦЭМ!$E$34:$E$777,СВЦЭМ!$A$34:$A$777,$A159,СВЦЭМ!$B$34:$B$777,E$155)+'СЕТ СН'!$F$12-'СЕТ СН'!$F$21</f>
        <v>-578.75</v>
      </c>
      <c r="F159" s="37">
        <f>SUMIFS(СВЦЭМ!$E$34:$E$777,СВЦЭМ!$A$34:$A$777,$A159,СВЦЭМ!$B$34:$B$777,F$155)+'СЕТ СН'!$F$12-'СЕТ СН'!$F$21</f>
        <v>-578.75</v>
      </c>
      <c r="G159" s="37">
        <f>SUMIFS(СВЦЭМ!$E$34:$E$777,СВЦЭМ!$A$34:$A$777,$A159,СВЦЭМ!$B$34:$B$777,G$155)+'СЕТ СН'!$F$12-'СЕТ СН'!$F$21</f>
        <v>-578.75</v>
      </c>
      <c r="H159" s="37">
        <f>SUMIFS(СВЦЭМ!$E$34:$E$777,СВЦЭМ!$A$34:$A$777,$A159,СВЦЭМ!$B$34:$B$777,H$155)+'СЕТ СН'!$F$12-'СЕТ СН'!$F$21</f>
        <v>-578.75</v>
      </c>
      <c r="I159" s="37">
        <f>SUMIFS(СВЦЭМ!$E$34:$E$777,СВЦЭМ!$A$34:$A$777,$A159,СВЦЭМ!$B$34:$B$777,I$155)+'СЕТ СН'!$F$12-'СЕТ СН'!$F$21</f>
        <v>-578.75</v>
      </c>
      <c r="J159" s="37">
        <f>SUMIFS(СВЦЭМ!$E$34:$E$777,СВЦЭМ!$A$34:$A$777,$A159,СВЦЭМ!$B$34:$B$777,J$155)+'СЕТ СН'!$F$12-'СЕТ СН'!$F$21</f>
        <v>-578.75</v>
      </c>
      <c r="K159" s="37">
        <f>SUMIFS(СВЦЭМ!$E$34:$E$777,СВЦЭМ!$A$34:$A$777,$A159,СВЦЭМ!$B$34:$B$777,K$155)+'СЕТ СН'!$F$12-'СЕТ СН'!$F$21</f>
        <v>-578.75</v>
      </c>
      <c r="L159" s="37">
        <f>SUMIFS(СВЦЭМ!$E$34:$E$777,СВЦЭМ!$A$34:$A$777,$A159,СВЦЭМ!$B$34:$B$777,L$155)+'СЕТ СН'!$F$12-'СЕТ СН'!$F$21</f>
        <v>-578.75</v>
      </c>
      <c r="M159" s="37">
        <f>SUMIFS(СВЦЭМ!$E$34:$E$777,СВЦЭМ!$A$34:$A$777,$A159,СВЦЭМ!$B$34:$B$777,M$155)+'СЕТ СН'!$F$12-'СЕТ СН'!$F$21</f>
        <v>-578.75</v>
      </c>
      <c r="N159" s="37">
        <f>SUMIFS(СВЦЭМ!$E$34:$E$777,СВЦЭМ!$A$34:$A$777,$A159,СВЦЭМ!$B$34:$B$777,N$155)+'СЕТ СН'!$F$12-'СЕТ СН'!$F$21</f>
        <v>-578.75</v>
      </c>
      <c r="O159" s="37">
        <f>SUMIFS(СВЦЭМ!$E$34:$E$777,СВЦЭМ!$A$34:$A$777,$A159,СВЦЭМ!$B$34:$B$777,O$155)+'СЕТ СН'!$F$12-'СЕТ СН'!$F$21</f>
        <v>-578.75</v>
      </c>
      <c r="P159" s="37">
        <f>SUMIFS(СВЦЭМ!$E$34:$E$777,СВЦЭМ!$A$34:$A$777,$A159,СВЦЭМ!$B$34:$B$777,P$155)+'СЕТ СН'!$F$12-'СЕТ СН'!$F$21</f>
        <v>-578.75</v>
      </c>
      <c r="Q159" s="37">
        <f>SUMIFS(СВЦЭМ!$E$34:$E$777,СВЦЭМ!$A$34:$A$777,$A159,СВЦЭМ!$B$34:$B$777,Q$155)+'СЕТ СН'!$F$12-'СЕТ СН'!$F$21</f>
        <v>-578.75</v>
      </c>
      <c r="R159" s="37">
        <f>SUMIFS(СВЦЭМ!$E$34:$E$777,СВЦЭМ!$A$34:$A$777,$A159,СВЦЭМ!$B$34:$B$777,R$155)+'СЕТ СН'!$F$12-'СЕТ СН'!$F$21</f>
        <v>-578.75</v>
      </c>
      <c r="S159" s="37">
        <f>SUMIFS(СВЦЭМ!$E$34:$E$777,СВЦЭМ!$A$34:$A$777,$A159,СВЦЭМ!$B$34:$B$777,S$155)+'СЕТ СН'!$F$12-'СЕТ СН'!$F$21</f>
        <v>-578.75</v>
      </c>
      <c r="T159" s="37">
        <f>SUMIFS(СВЦЭМ!$E$34:$E$777,СВЦЭМ!$A$34:$A$777,$A159,СВЦЭМ!$B$34:$B$777,T$155)+'СЕТ СН'!$F$12-'СЕТ СН'!$F$21</f>
        <v>-578.75</v>
      </c>
      <c r="U159" s="37">
        <f>SUMIFS(СВЦЭМ!$E$34:$E$777,СВЦЭМ!$A$34:$A$777,$A159,СВЦЭМ!$B$34:$B$777,U$155)+'СЕТ СН'!$F$12-'СЕТ СН'!$F$21</f>
        <v>-578.75</v>
      </c>
      <c r="V159" s="37">
        <f>SUMIFS(СВЦЭМ!$E$34:$E$777,СВЦЭМ!$A$34:$A$777,$A159,СВЦЭМ!$B$34:$B$777,V$155)+'СЕТ СН'!$F$12-'СЕТ СН'!$F$21</f>
        <v>-578.75</v>
      </c>
      <c r="W159" s="37">
        <f>SUMIFS(СВЦЭМ!$E$34:$E$777,СВЦЭМ!$A$34:$A$777,$A159,СВЦЭМ!$B$34:$B$777,W$155)+'СЕТ СН'!$F$12-'СЕТ СН'!$F$21</f>
        <v>-578.75</v>
      </c>
      <c r="X159" s="37">
        <f>SUMIFS(СВЦЭМ!$E$34:$E$777,СВЦЭМ!$A$34:$A$777,$A159,СВЦЭМ!$B$34:$B$777,X$155)+'СЕТ СН'!$F$12-'СЕТ СН'!$F$21</f>
        <v>-578.75</v>
      </c>
      <c r="Y159" s="37">
        <f>SUMIFS(СВЦЭМ!$E$34:$E$777,СВЦЭМ!$A$34:$A$777,$A159,СВЦЭМ!$B$34:$B$777,Y$155)+'СЕТ СН'!$F$12-'СЕТ СН'!$F$21</f>
        <v>-578.75</v>
      </c>
    </row>
    <row r="160" spans="1:27" ht="15.75" x14ac:dyDescent="0.2">
      <c r="A160" s="36">
        <f t="shared" si="4"/>
        <v>43074</v>
      </c>
      <c r="B160" s="37">
        <f>SUMIFS(СВЦЭМ!$E$34:$E$777,СВЦЭМ!$A$34:$A$777,$A160,СВЦЭМ!$B$34:$B$777,B$155)+'СЕТ СН'!$F$12-'СЕТ СН'!$F$21</f>
        <v>-578.75</v>
      </c>
      <c r="C160" s="37">
        <f>SUMIFS(СВЦЭМ!$E$34:$E$777,СВЦЭМ!$A$34:$A$777,$A160,СВЦЭМ!$B$34:$B$777,C$155)+'СЕТ СН'!$F$12-'СЕТ СН'!$F$21</f>
        <v>-578.75</v>
      </c>
      <c r="D160" s="37">
        <f>SUMIFS(СВЦЭМ!$E$34:$E$777,СВЦЭМ!$A$34:$A$777,$A160,СВЦЭМ!$B$34:$B$777,D$155)+'СЕТ СН'!$F$12-'СЕТ СН'!$F$21</f>
        <v>-578.75</v>
      </c>
      <c r="E160" s="37">
        <f>SUMIFS(СВЦЭМ!$E$34:$E$777,СВЦЭМ!$A$34:$A$777,$A160,СВЦЭМ!$B$34:$B$777,E$155)+'СЕТ СН'!$F$12-'СЕТ СН'!$F$21</f>
        <v>-578.75</v>
      </c>
      <c r="F160" s="37">
        <f>SUMIFS(СВЦЭМ!$E$34:$E$777,СВЦЭМ!$A$34:$A$777,$A160,СВЦЭМ!$B$34:$B$777,F$155)+'СЕТ СН'!$F$12-'СЕТ СН'!$F$21</f>
        <v>-578.75</v>
      </c>
      <c r="G160" s="37">
        <f>SUMIFS(СВЦЭМ!$E$34:$E$777,СВЦЭМ!$A$34:$A$777,$A160,СВЦЭМ!$B$34:$B$777,G$155)+'СЕТ СН'!$F$12-'СЕТ СН'!$F$21</f>
        <v>-578.75</v>
      </c>
      <c r="H160" s="37">
        <f>SUMIFS(СВЦЭМ!$E$34:$E$777,СВЦЭМ!$A$34:$A$777,$A160,СВЦЭМ!$B$34:$B$777,H$155)+'СЕТ СН'!$F$12-'СЕТ СН'!$F$21</f>
        <v>-578.75</v>
      </c>
      <c r="I160" s="37">
        <f>SUMIFS(СВЦЭМ!$E$34:$E$777,СВЦЭМ!$A$34:$A$777,$A160,СВЦЭМ!$B$34:$B$777,I$155)+'СЕТ СН'!$F$12-'СЕТ СН'!$F$21</f>
        <v>-578.75</v>
      </c>
      <c r="J160" s="37">
        <f>SUMIFS(СВЦЭМ!$E$34:$E$777,СВЦЭМ!$A$34:$A$777,$A160,СВЦЭМ!$B$34:$B$777,J$155)+'СЕТ СН'!$F$12-'СЕТ СН'!$F$21</f>
        <v>-578.75</v>
      </c>
      <c r="K160" s="37">
        <f>SUMIFS(СВЦЭМ!$E$34:$E$777,СВЦЭМ!$A$34:$A$777,$A160,СВЦЭМ!$B$34:$B$777,K$155)+'СЕТ СН'!$F$12-'СЕТ СН'!$F$21</f>
        <v>-578.75</v>
      </c>
      <c r="L160" s="37">
        <f>SUMIFS(СВЦЭМ!$E$34:$E$777,СВЦЭМ!$A$34:$A$777,$A160,СВЦЭМ!$B$34:$B$777,L$155)+'СЕТ СН'!$F$12-'СЕТ СН'!$F$21</f>
        <v>-578.75</v>
      </c>
      <c r="M160" s="37">
        <f>SUMIFS(СВЦЭМ!$E$34:$E$777,СВЦЭМ!$A$34:$A$777,$A160,СВЦЭМ!$B$34:$B$777,M$155)+'СЕТ СН'!$F$12-'СЕТ СН'!$F$21</f>
        <v>-578.75</v>
      </c>
      <c r="N160" s="37">
        <f>SUMIFS(СВЦЭМ!$E$34:$E$777,СВЦЭМ!$A$34:$A$777,$A160,СВЦЭМ!$B$34:$B$777,N$155)+'СЕТ СН'!$F$12-'СЕТ СН'!$F$21</f>
        <v>-578.75</v>
      </c>
      <c r="O160" s="37">
        <f>SUMIFS(СВЦЭМ!$E$34:$E$777,СВЦЭМ!$A$34:$A$777,$A160,СВЦЭМ!$B$34:$B$777,O$155)+'СЕТ СН'!$F$12-'СЕТ СН'!$F$21</f>
        <v>-578.75</v>
      </c>
      <c r="P160" s="37">
        <f>SUMIFS(СВЦЭМ!$E$34:$E$777,СВЦЭМ!$A$34:$A$777,$A160,СВЦЭМ!$B$34:$B$777,P$155)+'СЕТ СН'!$F$12-'СЕТ СН'!$F$21</f>
        <v>-578.75</v>
      </c>
      <c r="Q160" s="37">
        <f>SUMIFS(СВЦЭМ!$E$34:$E$777,СВЦЭМ!$A$34:$A$777,$A160,СВЦЭМ!$B$34:$B$777,Q$155)+'СЕТ СН'!$F$12-'СЕТ СН'!$F$21</f>
        <v>-578.75</v>
      </c>
      <c r="R160" s="37">
        <f>SUMIFS(СВЦЭМ!$E$34:$E$777,СВЦЭМ!$A$34:$A$777,$A160,СВЦЭМ!$B$34:$B$777,R$155)+'СЕТ СН'!$F$12-'СЕТ СН'!$F$21</f>
        <v>-578.75</v>
      </c>
      <c r="S160" s="37">
        <f>SUMIFS(СВЦЭМ!$E$34:$E$777,СВЦЭМ!$A$34:$A$777,$A160,СВЦЭМ!$B$34:$B$777,S$155)+'СЕТ СН'!$F$12-'СЕТ СН'!$F$21</f>
        <v>-578.75</v>
      </c>
      <c r="T160" s="37">
        <f>SUMIFS(СВЦЭМ!$E$34:$E$777,СВЦЭМ!$A$34:$A$777,$A160,СВЦЭМ!$B$34:$B$777,T$155)+'СЕТ СН'!$F$12-'СЕТ СН'!$F$21</f>
        <v>-578.75</v>
      </c>
      <c r="U160" s="37">
        <f>SUMIFS(СВЦЭМ!$E$34:$E$777,СВЦЭМ!$A$34:$A$777,$A160,СВЦЭМ!$B$34:$B$777,U$155)+'СЕТ СН'!$F$12-'СЕТ СН'!$F$21</f>
        <v>-578.75</v>
      </c>
      <c r="V160" s="37">
        <f>SUMIFS(СВЦЭМ!$E$34:$E$777,СВЦЭМ!$A$34:$A$777,$A160,СВЦЭМ!$B$34:$B$777,V$155)+'СЕТ СН'!$F$12-'СЕТ СН'!$F$21</f>
        <v>-578.75</v>
      </c>
      <c r="W160" s="37">
        <f>SUMIFS(СВЦЭМ!$E$34:$E$777,СВЦЭМ!$A$34:$A$777,$A160,СВЦЭМ!$B$34:$B$777,W$155)+'СЕТ СН'!$F$12-'СЕТ СН'!$F$21</f>
        <v>-578.75</v>
      </c>
      <c r="X160" s="37">
        <f>SUMIFS(СВЦЭМ!$E$34:$E$777,СВЦЭМ!$A$34:$A$777,$A160,СВЦЭМ!$B$34:$B$777,X$155)+'СЕТ СН'!$F$12-'СЕТ СН'!$F$21</f>
        <v>-578.75</v>
      </c>
      <c r="Y160" s="37">
        <f>SUMIFS(СВЦЭМ!$E$34:$E$777,СВЦЭМ!$A$34:$A$777,$A160,СВЦЭМ!$B$34:$B$777,Y$155)+'СЕТ СН'!$F$12-'СЕТ СН'!$F$21</f>
        <v>-578.75</v>
      </c>
    </row>
    <row r="161" spans="1:25" ht="15.75" x14ac:dyDescent="0.2">
      <c r="A161" s="36">
        <f t="shared" si="4"/>
        <v>43075</v>
      </c>
      <c r="B161" s="37">
        <f>SUMIFS(СВЦЭМ!$E$34:$E$777,СВЦЭМ!$A$34:$A$777,$A161,СВЦЭМ!$B$34:$B$777,B$155)+'СЕТ СН'!$F$12-'СЕТ СН'!$F$21</f>
        <v>-578.75</v>
      </c>
      <c r="C161" s="37">
        <f>SUMIFS(СВЦЭМ!$E$34:$E$777,СВЦЭМ!$A$34:$A$777,$A161,СВЦЭМ!$B$34:$B$777,C$155)+'СЕТ СН'!$F$12-'СЕТ СН'!$F$21</f>
        <v>-578.75</v>
      </c>
      <c r="D161" s="37">
        <f>SUMIFS(СВЦЭМ!$E$34:$E$777,СВЦЭМ!$A$34:$A$777,$A161,СВЦЭМ!$B$34:$B$777,D$155)+'СЕТ СН'!$F$12-'СЕТ СН'!$F$21</f>
        <v>-578.75</v>
      </c>
      <c r="E161" s="37">
        <f>SUMIFS(СВЦЭМ!$E$34:$E$777,СВЦЭМ!$A$34:$A$777,$A161,СВЦЭМ!$B$34:$B$777,E$155)+'СЕТ СН'!$F$12-'СЕТ СН'!$F$21</f>
        <v>-578.75</v>
      </c>
      <c r="F161" s="37">
        <f>SUMIFS(СВЦЭМ!$E$34:$E$777,СВЦЭМ!$A$34:$A$777,$A161,СВЦЭМ!$B$34:$B$777,F$155)+'СЕТ СН'!$F$12-'СЕТ СН'!$F$21</f>
        <v>-578.75</v>
      </c>
      <c r="G161" s="37">
        <f>SUMIFS(СВЦЭМ!$E$34:$E$777,СВЦЭМ!$A$34:$A$777,$A161,СВЦЭМ!$B$34:$B$777,G$155)+'СЕТ СН'!$F$12-'СЕТ СН'!$F$21</f>
        <v>-578.75</v>
      </c>
      <c r="H161" s="37">
        <f>SUMIFS(СВЦЭМ!$E$34:$E$777,СВЦЭМ!$A$34:$A$777,$A161,СВЦЭМ!$B$34:$B$777,H$155)+'СЕТ СН'!$F$12-'СЕТ СН'!$F$21</f>
        <v>-578.75</v>
      </c>
      <c r="I161" s="37">
        <f>SUMIFS(СВЦЭМ!$E$34:$E$777,СВЦЭМ!$A$34:$A$777,$A161,СВЦЭМ!$B$34:$B$777,I$155)+'СЕТ СН'!$F$12-'СЕТ СН'!$F$21</f>
        <v>-578.75</v>
      </c>
      <c r="J161" s="37">
        <f>SUMIFS(СВЦЭМ!$E$34:$E$777,СВЦЭМ!$A$34:$A$777,$A161,СВЦЭМ!$B$34:$B$777,J$155)+'СЕТ СН'!$F$12-'СЕТ СН'!$F$21</f>
        <v>-578.75</v>
      </c>
      <c r="K161" s="37">
        <f>SUMIFS(СВЦЭМ!$E$34:$E$777,СВЦЭМ!$A$34:$A$777,$A161,СВЦЭМ!$B$34:$B$777,K$155)+'СЕТ СН'!$F$12-'СЕТ СН'!$F$21</f>
        <v>-578.75</v>
      </c>
      <c r="L161" s="37">
        <f>SUMIFS(СВЦЭМ!$E$34:$E$777,СВЦЭМ!$A$34:$A$777,$A161,СВЦЭМ!$B$34:$B$777,L$155)+'СЕТ СН'!$F$12-'СЕТ СН'!$F$21</f>
        <v>-578.75</v>
      </c>
      <c r="M161" s="37">
        <f>SUMIFS(СВЦЭМ!$E$34:$E$777,СВЦЭМ!$A$34:$A$777,$A161,СВЦЭМ!$B$34:$B$777,M$155)+'СЕТ СН'!$F$12-'СЕТ СН'!$F$21</f>
        <v>-578.75</v>
      </c>
      <c r="N161" s="37">
        <f>SUMIFS(СВЦЭМ!$E$34:$E$777,СВЦЭМ!$A$34:$A$777,$A161,СВЦЭМ!$B$34:$B$777,N$155)+'СЕТ СН'!$F$12-'СЕТ СН'!$F$21</f>
        <v>-578.75</v>
      </c>
      <c r="O161" s="37">
        <f>SUMIFS(СВЦЭМ!$E$34:$E$777,СВЦЭМ!$A$34:$A$777,$A161,СВЦЭМ!$B$34:$B$777,O$155)+'СЕТ СН'!$F$12-'СЕТ СН'!$F$21</f>
        <v>-578.75</v>
      </c>
      <c r="P161" s="37">
        <f>SUMIFS(СВЦЭМ!$E$34:$E$777,СВЦЭМ!$A$34:$A$777,$A161,СВЦЭМ!$B$34:$B$777,P$155)+'СЕТ СН'!$F$12-'СЕТ СН'!$F$21</f>
        <v>-578.75</v>
      </c>
      <c r="Q161" s="37">
        <f>SUMIFS(СВЦЭМ!$E$34:$E$777,СВЦЭМ!$A$34:$A$777,$A161,СВЦЭМ!$B$34:$B$777,Q$155)+'СЕТ СН'!$F$12-'СЕТ СН'!$F$21</f>
        <v>-578.75</v>
      </c>
      <c r="R161" s="37">
        <f>SUMIFS(СВЦЭМ!$E$34:$E$777,СВЦЭМ!$A$34:$A$777,$A161,СВЦЭМ!$B$34:$B$777,R$155)+'СЕТ СН'!$F$12-'СЕТ СН'!$F$21</f>
        <v>-578.75</v>
      </c>
      <c r="S161" s="37">
        <f>SUMIFS(СВЦЭМ!$E$34:$E$777,СВЦЭМ!$A$34:$A$777,$A161,СВЦЭМ!$B$34:$B$777,S$155)+'СЕТ СН'!$F$12-'СЕТ СН'!$F$21</f>
        <v>-578.75</v>
      </c>
      <c r="T161" s="37">
        <f>SUMIFS(СВЦЭМ!$E$34:$E$777,СВЦЭМ!$A$34:$A$777,$A161,СВЦЭМ!$B$34:$B$777,T$155)+'СЕТ СН'!$F$12-'СЕТ СН'!$F$21</f>
        <v>-578.75</v>
      </c>
      <c r="U161" s="37">
        <f>SUMIFS(СВЦЭМ!$E$34:$E$777,СВЦЭМ!$A$34:$A$777,$A161,СВЦЭМ!$B$34:$B$777,U$155)+'СЕТ СН'!$F$12-'СЕТ СН'!$F$21</f>
        <v>-578.75</v>
      </c>
      <c r="V161" s="37">
        <f>SUMIFS(СВЦЭМ!$E$34:$E$777,СВЦЭМ!$A$34:$A$777,$A161,СВЦЭМ!$B$34:$B$777,V$155)+'СЕТ СН'!$F$12-'СЕТ СН'!$F$21</f>
        <v>-578.75</v>
      </c>
      <c r="W161" s="37">
        <f>SUMIFS(СВЦЭМ!$E$34:$E$777,СВЦЭМ!$A$34:$A$777,$A161,СВЦЭМ!$B$34:$B$777,W$155)+'СЕТ СН'!$F$12-'СЕТ СН'!$F$21</f>
        <v>-578.75</v>
      </c>
      <c r="X161" s="37">
        <f>SUMIFS(СВЦЭМ!$E$34:$E$777,СВЦЭМ!$A$34:$A$777,$A161,СВЦЭМ!$B$34:$B$777,X$155)+'СЕТ СН'!$F$12-'СЕТ СН'!$F$21</f>
        <v>-578.75</v>
      </c>
      <c r="Y161" s="37">
        <f>SUMIFS(СВЦЭМ!$E$34:$E$777,СВЦЭМ!$A$34:$A$777,$A161,СВЦЭМ!$B$34:$B$777,Y$155)+'СЕТ СН'!$F$12-'СЕТ СН'!$F$21</f>
        <v>-578.75</v>
      </c>
    </row>
    <row r="162" spans="1:25" ht="15.75" x14ac:dyDescent="0.2">
      <c r="A162" s="36">
        <f t="shared" si="4"/>
        <v>43076</v>
      </c>
      <c r="B162" s="37">
        <f>SUMIFS(СВЦЭМ!$E$34:$E$777,СВЦЭМ!$A$34:$A$777,$A162,СВЦЭМ!$B$34:$B$777,B$155)+'СЕТ СН'!$F$12-'СЕТ СН'!$F$21</f>
        <v>-578.75</v>
      </c>
      <c r="C162" s="37">
        <f>SUMIFS(СВЦЭМ!$E$34:$E$777,СВЦЭМ!$A$34:$A$777,$A162,СВЦЭМ!$B$34:$B$777,C$155)+'СЕТ СН'!$F$12-'СЕТ СН'!$F$21</f>
        <v>-578.75</v>
      </c>
      <c r="D162" s="37">
        <f>SUMIFS(СВЦЭМ!$E$34:$E$777,СВЦЭМ!$A$34:$A$777,$A162,СВЦЭМ!$B$34:$B$777,D$155)+'СЕТ СН'!$F$12-'СЕТ СН'!$F$21</f>
        <v>-578.75</v>
      </c>
      <c r="E162" s="37">
        <f>SUMIFS(СВЦЭМ!$E$34:$E$777,СВЦЭМ!$A$34:$A$777,$A162,СВЦЭМ!$B$34:$B$777,E$155)+'СЕТ СН'!$F$12-'СЕТ СН'!$F$21</f>
        <v>-578.75</v>
      </c>
      <c r="F162" s="37">
        <f>SUMIFS(СВЦЭМ!$E$34:$E$777,СВЦЭМ!$A$34:$A$777,$A162,СВЦЭМ!$B$34:$B$777,F$155)+'СЕТ СН'!$F$12-'СЕТ СН'!$F$21</f>
        <v>-578.75</v>
      </c>
      <c r="G162" s="37">
        <f>SUMIFS(СВЦЭМ!$E$34:$E$777,СВЦЭМ!$A$34:$A$777,$A162,СВЦЭМ!$B$34:$B$777,G$155)+'СЕТ СН'!$F$12-'СЕТ СН'!$F$21</f>
        <v>-578.75</v>
      </c>
      <c r="H162" s="37">
        <f>SUMIFS(СВЦЭМ!$E$34:$E$777,СВЦЭМ!$A$34:$A$777,$A162,СВЦЭМ!$B$34:$B$777,H$155)+'СЕТ СН'!$F$12-'СЕТ СН'!$F$21</f>
        <v>-578.75</v>
      </c>
      <c r="I162" s="37">
        <f>SUMIFS(СВЦЭМ!$E$34:$E$777,СВЦЭМ!$A$34:$A$777,$A162,СВЦЭМ!$B$34:$B$777,I$155)+'СЕТ СН'!$F$12-'СЕТ СН'!$F$21</f>
        <v>-578.75</v>
      </c>
      <c r="J162" s="37">
        <f>SUMIFS(СВЦЭМ!$E$34:$E$777,СВЦЭМ!$A$34:$A$777,$A162,СВЦЭМ!$B$34:$B$777,J$155)+'СЕТ СН'!$F$12-'СЕТ СН'!$F$21</f>
        <v>-578.75</v>
      </c>
      <c r="K162" s="37">
        <f>SUMIFS(СВЦЭМ!$E$34:$E$777,СВЦЭМ!$A$34:$A$777,$A162,СВЦЭМ!$B$34:$B$777,K$155)+'СЕТ СН'!$F$12-'СЕТ СН'!$F$21</f>
        <v>-578.75</v>
      </c>
      <c r="L162" s="37">
        <f>SUMIFS(СВЦЭМ!$E$34:$E$777,СВЦЭМ!$A$34:$A$777,$A162,СВЦЭМ!$B$34:$B$777,L$155)+'СЕТ СН'!$F$12-'СЕТ СН'!$F$21</f>
        <v>-578.75</v>
      </c>
      <c r="M162" s="37">
        <f>SUMIFS(СВЦЭМ!$E$34:$E$777,СВЦЭМ!$A$34:$A$777,$A162,СВЦЭМ!$B$34:$B$777,M$155)+'СЕТ СН'!$F$12-'СЕТ СН'!$F$21</f>
        <v>-578.75</v>
      </c>
      <c r="N162" s="37">
        <f>SUMIFS(СВЦЭМ!$E$34:$E$777,СВЦЭМ!$A$34:$A$777,$A162,СВЦЭМ!$B$34:$B$777,N$155)+'СЕТ СН'!$F$12-'СЕТ СН'!$F$21</f>
        <v>-578.75</v>
      </c>
      <c r="O162" s="37">
        <f>SUMIFS(СВЦЭМ!$E$34:$E$777,СВЦЭМ!$A$34:$A$777,$A162,СВЦЭМ!$B$34:$B$777,O$155)+'СЕТ СН'!$F$12-'СЕТ СН'!$F$21</f>
        <v>-578.75</v>
      </c>
      <c r="P162" s="37">
        <f>SUMIFS(СВЦЭМ!$E$34:$E$777,СВЦЭМ!$A$34:$A$777,$A162,СВЦЭМ!$B$34:$B$777,P$155)+'СЕТ СН'!$F$12-'СЕТ СН'!$F$21</f>
        <v>-578.75</v>
      </c>
      <c r="Q162" s="37">
        <f>SUMIFS(СВЦЭМ!$E$34:$E$777,СВЦЭМ!$A$34:$A$777,$A162,СВЦЭМ!$B$34:$B$777,Q$155)+'СЕТ СН'!$F$12-'СЕТ СН'!$F$21</f>
        <v>-578.75</v>
      </c>
      <c r="R162" s="37">
        <f>SUMIFS(СВЦЭМ!$E$34:$E$777,СВЦЭМ!$A$34:$A$777,$A162,СВЦЭМ!$B$34:$B$777,R$155)+'СЕТ СН'!$F$12-'СЕТ СН'!$F$21</f>
        <v>-578.75</v>
      </c>
      <c r="S162" s="37">
        <f>SUMIFS(СВЦЭМ!$E$34:$E$777,СВЦЭМ!$A$34:$A$777,$A162,СВЦЭМ!$B$34:$B$777,S$155)+'СЕТ СН'!$F$12-'СЕТ СН'!$F$21</f>
        <v>-578.75</v>
      </c>
      <c r="T162" s="37">
        <f>SUMIFS(СВЦЭМ!$E$34:$E$777,СВЦЭМ!$A$34:$A$777,$A162,СВЦЭМ!$B$34:$B$777,T$155)+'СЕТ СН'!$F$12-'СЕТ СН'!$F$21</f>
        <v>-578.75</v>
      </c>
      <c r="U162" s="37">
        <f>SUMIFS(СВЦЭМ!$E$34:$E$777,СВЦЭМ!$A$34:$A$777,$A162,СВЦЭМ!$B$34:$B$777,U$155)+'СЕТ СН'!$F$12-'СЕТ СН'!$F$21</f>
        <v>-578.75</v>
      </c>
      <c r="V162" s="37">
        <f>SUMIFS(СВЦЭМ!$E$34:$E$777,СВЦЭМ!$A$34:$A$777,$A162,СВЦЭМ!$B$34:$B$777,V$155)+'СЕТ СН'!$F$12-'СЕТ СН'!$F$21</f>
        <v>-578.75</v>
      </c>
      <c r="W162" s="37">
        <f>SUMIFS(СВЦЭМ!$E$34:$E$777,СВЦЭМ!$A$34:$A$777,$A162,СВЦЭМ!$B$34:$B$777,W$155)+'СЕТ СН'!$F$12-'СЕТ СН'!$F$21</f>
        <v>-578.75</v>
      </c>
      <c r="X162" s="37">
        <f>SUMIFS(СВЦЭМ!$E$34:$E$777,СВЦЭМ!$A$34:$A$777,$A162,СВЦЭМ!$B$34:$B$777,X$155)+'СЕТ СН'!$F$12-'СЕТ СН'!$F$21</f>
        <v>-578.75</v>
      </c>
      <c r="Y162" s="37">
        <f>SUMIFS(СВЦЭМ!$E$34:$E$777,СВЦЭМ!$A$34:$A$777,$A162,СВЦЭМ!$B$34:$B$777,Y$155)+'СЕТ СН'!$F$12-'СЕТ СН'!$F$21</f>
        <v>-578.75</v>
      </c>
    </row>
    <row r="163" spans="1:25" ht="15.75" x14ac:dyDescent="0.2">
      <c r="A163" s="36">
        <f t="shared" si="4"/>
        <v>43077</v>
      </c>
      <c r="B163" s="37">
        <f>SUMIFS(СВЦЭМ!$E$34:$E$777,СВЦЭМ!$A$34:$A$777,$A163,СВЦЭМ!$B$34:$B$777,B$155)+'СЕТ СН'!$F$12-'СЕТ СН'!$F$21</f>
        <v>-578.75</v>
      </c>
      <c r="C163" s="37">
        <f>SUMIFS(СВЦЭМ!$E$34:$E$777,СВЦЭМ!$A$34:$A$777,$A163,СВЦЭМ!$B$34:$B$777,C$155)+'СЕТ СН'!$F$12-'СЕТ СН'!$F$21</f>
        <v>-578.75</v>
      </c>
      <c r="D163" s="37">
        <f>SUMIFS(СВЦЭМ!$E$34:$E$777,СВЦЭМ!$A$34:$A$777,$A163,СВЦЭМ!$B$34:$B$777,D$155)+'СЕТ СН'!$F$12-'СЕТ СН'!$F$21</f>
        <v>-578.75</v>
      </c>
      <c r="E163" s="37">
        <f>SUMIFS(СВЦЭМ!$E$34:$E$777,СВЦЭМ!$A$34:$A$777,$A163,СВЦЭМ!$B$34:$B$777,E$155)+'СЕТ СН'!$F$12-'СЕТ СН'!$F$21</f>
        <v>-578.75</v>
      </c>
      <c r="F163" s="37">
        <f>SUMIFS(СВЦЭМ!$E$34:$E$777,СВЦЭМ!$A$34:$A$777,$A163,СВЦЭМ!$B$34:$B$777,F$155)+'СЕТ СН'!$F$12-'СЕТ СН'!$F$21</f>
        <v>-578.75</v>
      </c>
      <c r="G163" s="37">
        <f>SUMIFS(СВЦЭМ!$E$34:$E$777,СВЦЭМ!$A$34:$A$777,$A163,СВЦЭМ!$B$34:$B$777,G$155)+'СЕТ СН'!$F$12-'СЕТ СН'!$F$21</f>
        <v>-578.75</v>
      </c>
      <c r="H163" s="37">
        <f>SUMIFS(СВЦЭМ!$E$34:$E$777,СВЦЭМ!$A$34:$A$777,$A163,СВЦЭМ!$B$34:$B$777,H$155)+'СЕТ СН'!$F$12-'СЕТ СН'!$F$21</f>
        <v>-578.75</v>
      </c>
      <c r="I163" s="37">
        <f>SUMIFS(СВЦЭМ!$E$34:$E$777,СВЦЭМ!$A$34:$A$777,$A163,СВЦЭМ!$B$34:$B$777,I$155)+'СЕТ СН'!$F$12-'СЕТ СН'!$F$21</f>
        <v>-578.75</v>
      </c>
      <c r="J163" s="37">
        <f>SUMIFS(СВЦЭМ!$E$34:$E$777,СВЦЭМ!$A$34:$A$777,$A163,СВЦЭМ!$B$34:$B$777,J$155)+'СЕТ СН'!$F$12-'СЕТ СН'!$F$21</f>
        <v>-578.75</v>
      </c>
      <c r="K163" s="37">
        <f>SUMIFS(СВЦЭМ!$E$34:$E$777,СВЦЭМ!$A$34:$A$777,$A163,СВЦЭМ!$B$34:$B$777,K$155)+'СЕТ СН'!$F$12-'СЕТ СН'!$F$21</f>
        <v>-578.75</v>
      </c>
      <c r="L163" s="37">
        <f>SUMIFS(СВЦЭМ!$E$34:$E$777,СВЦЭМ!$A$34:$A$777,$A163,СВЦЭМ!$B$34:$B$777,L$155)+'СЕТ СН'!$F$12-'СЕТ СН'!$F$21</f>
        <v>-578.75</v>
      </c>
      <c r="M163" s="37">
        <f>SUMIFS(СВЦЭМ!$E$34:$E$777,СВЦЭМ!$A$34:$A$777,$A163,СВЦЭМ!$B$34:$B$777,M$155)+'СЕТ СН'!$F$12-'СЕТ СН'!$F$21</f>
        <v>-578.75</v>
      </c>
      <c r="N163" s="37">
        <f>SUMIFS(СВЦЭМ!$E$34:$E$777,СВЦЭМ!$A$34:$A$777,$A163,СВЦЭМ!$B$34:$B$777,N$155)+'СЕТ СН'!$F$12-'СЕТ СН'!$F$21</f>
        <v>-578.75</v>
      </c>
      <c r="O163" s="37">
        <f>SUMIFS(СВЦЭМ!$E$34:$E$777,СВЦЭМ!$A$34:$A$777,$A163,СВЦЭМ!$B$34:$B$777,O$155)+'СЕТ СН'!$F$12-'СЕТ СН'!$F$21</f>
        <v>-578.75</v>
      </c>
      <c r="P163" s="37">
        <f>SUMIFS(СВЦЭМ!$E$34:$E$777,СВЦЭМ!$A$34:$A$777,$A163,СВЦЭМ!$B$34:$B$777,P$155)+'СЕТ СН'!$F$12-'СЕТ СН'!$F$21</f>
        <v>-578.75</v>
      </c>
      <c r="Q163" s="37">
        <f>SUMIFS(СВЦЭМ!$E$34:$E$777,СВЦЭМ!$A$34:$A$777,$A163,СВЦЭМ!$B$34:$B$777,Q$155)+'СЕТ СН'!$F$12-'СЕТ СН'!$F$21</f>
        <v>-578.75</v>
      </c>
      <c r="R163" s="37">
        <f>SUMIFS(СВЦЭМ!$E$34:$E$777,СВЦЭМ!$A$34:$A$777,$A163,СВЦЭМ!$B$34:$B$777,R$155)+'СЕТ СН'!$F$12-'СЕТ СН'!$F$21</f>
        <v>-578.75</v>
      </c>
      <c r="S163" s="37">
        <f>SUMIFS(СВЦЭМ!$E$34:$E$777,СВЦЭМ!$A$34:$A$777,$A163,СВЦЭМ!$B$34:$B$777,S$155)+'СЕТ СН'!$F$12-'СЕТ СН'!$F$21</f>
        <v>-578.75</v>
      </c>
      <c r="T163" s="37">
        <f>SUMIFS(СВЦЭМ!$E$34:$E$777,СВЦЭМ!$A$34:$A$777,$A163,СВЦЭМ!$B$34:$B$777,T$155)+'СЕТ СН'!$F$12-'СЕТ СН'!$F$21</f>
        <v>-578.75</v>
      </c>
      <c r="U163" s="37">
        <f>SUMIFS(СВЦЭМ!$E$34:$E$777,СВЦЭМ!$A$34:$A$777,$A163,СВЦЭМ!$B$34:$B$777,U$155)+'СЕТ СН'!$F$12-'СЕТ СН'!$F$21</f>
        <v>-578.75</v>
      </c>
      <c r="V163" s="37">
        <f>SUMIFS(СВЦЭМ!$E$34:$E$777,СВЦЭМ!$A$34:$A$777,$A163,СВЦЭМ!$B$34:$B$777,V$155)+'СЕТ СН'!$F$12-'СЕТ СН'!$F$21</f>
        <v>-578.75</v>
      </c>
      <c r="W163" s="37">
        <f>SUMIFS(СВЦЭМ!$E$34:$E$777,СВЦЭМ!$A$34:$A$777,$A163,СВЦЭМ!$B$34:$B$777,W$155)+'СЕТ СН'!$F$12-'СЕТ СН'!$F$21</f>
        <v>-578.75</v>
      </c>
      <c r="X163" s="37">
        <f>SUMIFS(СВЦЭМ!$E$34:$E$777,СВЦЭМ!$A$34:$A$777,$A163,СВЦЭМ!$B$34:$B$777,X$155)+'СЕТ СН'!$F$12-'СЕТ СН'!$F$21</f>
        <v>-578.75</v>
      </c>
      <c r="Y163" s="37">
        <f>SUMIFS(СВЦЭМ!$E$34:$E$777,СВЦЭМ!$A$34:$A$777,$A163,СВЦЭМ!$B$34:$B$777,Y$155)+'СЕТ СН'!$F$12-'СЕТ СН'!$F$21</f>
        <v>-578.75</v>
      </c>
    </row>
    <row r="164" spans="1:25" ht="15.75" x14ac:dyDescent="0.2">
      <c r="A164" s="36">
        <f t="shared" si="4"/>
        <v>43078</v>
      </c>
      <c r="B164" s="37">
        <f>SUMIFS(СВЦЭМ!$E$34:$E$777,СВЦЭМ!$A$34:$A$777,$A164,СВЦЭМ!$B$34:$B$777,B$155)+'СЕТ СН'!$F$12-'СЕТ СН'!$F$21</f>
        <v>-578.75</v>
      </c>
      <c r="C164" s="37">
        <f>SUMIFS(СВЦЭМ!$E$34:$E$777,СВЦЭМ!$A$34:$A$777,$A164,СВЦЭМ!$B$34:$B$777,C$155)+'СЕТ СН'!$F$12-'СЕТ СН'!$F$21</f>
        <v>-578.75</v>
      </c>
      <c r="D164" s="37">
        <f>SUMIFS(СВЦЭМ!$E$34:$E$777,СВЦЭМ!$A$34:$A$777,$A164,СВЦЭМ!$B$34:$B$777,D$155)+'СЕТ СН'!$F$12-'СЕТ СН'!$F$21</f>
        <v>-578.75</v>
      </c>
      <c r="E164" s="37">
        <f>SUMIFS(СВЦЭМ!$E$34:$E$777,СВЦЭМ!$A$34:$A$777,$A164,СВЦЭМ!$B$34:$B$777,E$155)+'СЕТ СН'!$F$12-'СЕТ СН'!$F$21</f>
        <v>-578.75</v>
      </c>
      <c r="F164" s="37">
        <f>SUMIFS(СВЦЭМ!$E$34:$E$777,СВЦЭМ!$A$34:$A$777,$A164,СВЦЭМ!$B$34:$B$777,F$155)+'СЕТ СН'!$F$12-'СЕТ СН'!$F$21</f>
        <v>-578.75</v>
      </c>
      <c r="G164" s="37">
        <f>SUMIFS(СВЦЭМ!$E$34:$E$777,СВЦЭМ!$A$34:$A$777,$A164,СВЦЭМ!$B$34:$B$777,G$155)+'СЕТ СН'!$F$12-'СЕТ СН'!$F$21</f>
        <v>-578.75</v>
      </c>
      <c r="H164" s="37">
        <f>SUMIFS(СВЦЭМ!$E$34:$E$777,СВЦЭМ!$A$34:$A$777,$A164,СВЦЭМ!$B$34:$B$777,H$155)+'СЕТ СН'!$F$12-'СЕТ СН'!$F$21</f>
        <v>-578.75</v>
      </c>
      <c r="I164" s="37">
        <f>SUMIFS(СВЦЭМ!$E$34:$E$777,СВЦЭМ!$A$34:$A$777,$A164,СВЦЭМ!$B$34:$B$777,I$155)+'СЕТ СН'!$F$12-'СЕТ СН'!$F$21</f>
        <v>-578.75</v>
      </c>
      <c r="J164" s="37">
        <f>SUMIFS(СВЦЭМ!$E$34:$E$777,СВЦЭМ!$A$34:$A$777,$A164,СВЦЭМ!$B$34:$B$777,J$155)+'СЕТ СН'!$F$12-'СЕТ СН'!$F$21</f>
        <v>-578.75</v>
      </c>
      <c r="K164" s="37">
        <f>SUMIFS(СВЦЭМ!$E$34:$E$777,СВЦЭМ!$A$34:$A$777,$A164,СВЦЭМ!$B$34:$B$777,K$155)+'СЕТ СН'!$F$12-'СЕТ СН'!$F$21</f>
        <v>-578.75</v>
      </c>
      <c r="L164" s="37">
        <f>SUMIFS(СВЦЭМ!$E$34:$E$777,СВЦЭМ!$A$34:$A$777,$A164,СВЦЭМ!$B$34:$B$777,L$155)+'СЕТ СН'!$F$12-'СЕТ СН'!$F$21</f>
        <v>-578.75</v>
      </c>
      <c r="M164" s="37">
        <f>SUMIFS(СВЦЭМ!$E$34:$E$777,СВЦЭМ!$A$34:$A$777,$A164,СВЦЭМ!$B$34:$B$777,M$155)+'СЕТ СН'!$F$12-'СЕТ СН'!$F$21</f>
        <v>-578.75</v>
      </c>
      <c r="N164" s="37">
        <f>SUMIFS(СВЦЭМ!$E$34:$E$777,СВЦЭМ!$A$34:$A$777,$A164,СВЦЭМ!$B$34:$B$777,N$155)+'СЕТ СН'!$F$12-'СЕТ СН'!$F$21</f>
        <v>-578.75</v>
      </c>
      <c r="O164" s="37">
        <f>SUMIFS(СВЦЭМ!$E$34:$E$777,СВЦЭМ!$A$34:$A$777,$A164,СВЦЭМ!$B$34:$B$777,O$155)+'СЕТ СН'!$F$12-'СЕТ СН'!$F$21</f>
        <v>-578.75</v>
      </c>
      <c r="P164" s="37">
        <f>SUMIFS(СВЦЭМ!$E$34:$E$777,СВЦЭМ!$A$34:$A$777,$A164,СВЦЭМ!$B$34:$B$777,P$155)+'СЕТ СН'!$F$12-'СЕТ СН'!$F$21</f>
        <v>-578.75</v>
      </c>
      <c r="Q164" s="37">
        <f>SUMIFS(СВЦЭМ!$E$34:$E$777,СВЦЭМ!$A$34:$A$777,$A164,СВЦЭМ!$B$34:$B$777,Q$155)+'СЕТ СН'!$F$12-'СЕТ СН'!$F$21</f>
        <v>-578.75</v>
      </c>
      <c r="R164" s="37">
        <f>SUMIFS(СВЦЭМ!$E$34:$E$777,СВЦЭМ!$A$34:$A$777,$A164,СВЦЭМ!$B$34:$B$777,R$155)+'СЕТ СН'!$F$12-'СЕТ СН'!$F$21</f>
        <v>-578.75</v>
      </c>
      <c r="S164" s="37">
        <f>SUMIFS(СВЦЭМ!$E$34:$E$777,СВЦЭМ!$A$34:$A$777,$A164,СВЦЭМ!$B$34:$B$777,S$155)+'СЕТ СН'!$F$12-'СЕТ СН'!$F$21</f>
        <v>-578.75</v>
      </c>
      <c r="T164" s="37">
        <f>SUMIFS(СВЦЭМ!$E$34:$E$777,СВЦЭМ!$A$34:$A$777,$A164,СВЦЭМ!$B$34:$B$777,T$155)+'СЕТ СН'!$F$12-'СЕТ СН'!$F$21</f>
        <v>-578.75</v>
      </c>
      <c r="U164" s="37">
        <f>SUMIFS(СВЦЭМ!$E$34:$E$777,СВЦЭМ!$A$34:$A$777,$A164,СВЦЭМ!$B$34:$B$777,U$155)+'СЕТ СН'!$F$12-'СЕТ СН'!$F$21</f>
        <v>-578.75</v>
      </c>
      <c r="V164" s="37">
        <f>SUMIFS(СВЦЭМ!$E$34:$E$777,СВЦЭМ!$A$34:$A$777,$A164,СВЦЭМ!$B$34:$B$777,V$155)+'СЕТ СН'!$F$12-'СЕТ СН'!$F$21</f>
        <v>-578.75</v>
      </c>
      <c r="W164" s="37">
        <f>SUMIFS(СВЦЭМ!$E$34:$E$777,СВЦЭМ!$A$34:$A$777,$A164,СВЦЭМ!$B$34:$B$777,W$155)+'СЕТ СН'!$F$12-'СЕТ СН'!$F$21</f>
        <v>-578.75</v>
      </c>
      <c r="X164" s="37">
        <f>SUMIFS(СВЦЭМ!$E$34:$E$777,СВЦЭМ!$A$34:$A$777,$A164,СВЦЭМ!$B$34:$B$777,X$155)+'СЕТ СН'!$F$12-'СЕТ СН'!$F$21</f>
        <v>-578.75</v>
      </c>
      <c r="Y164" s="37">
        <f>SUMIFS(СВЦЭМ!$E$34:$E$777,СВЦЭМ!$A$34:$A$777,$A164,СВЦЭМ!$B$34:$B$777,Y$155)+'СЕТ СН'!$F$12-'СЕТ СН'!$F$21</f>
        <v>-578.75</v>
      </c>
    </row>
    <row r="165" spans="1:25" ht="15.75" x14ac:dyDescent="0.2">
      <c r="A165" s="36">
        <f t="shared" si="4"/>
        <v>43079</v>
      </c>
      <c r="B165" s="37">
        <f>SUMIFS(СВЦЭМ!$E$34:$E$777,СВЦЭМ!$A$34:$A$777,$A165,СВЦЭМ!$B$34:$B$777,B$155)+'СЕТ СН'!$F$12-'СЕТ СН'!$F$21</f>
        <v>-578.75</v>
      </c>
      <c r="C165" s="37">
        <f>SUMIFS(СВЦЭМ!$E$34:$E$777,СВЦЭМ!$A$34:$A$777,$A165,СВЦЭМ!$B$34:$B$777,C$155)+'СЕТ СН'!$F$12-'СЕТ СН'!$F$21</f>
        <v>-578.75</v>
      </c>
      <c r="D165" s="37">
        <f>SUMIFS(СВЦЭМ!$E$34:$E$777,СВЦЭМ!$A$34:$A$777,$A165,СВЦЭМ!$B$34:$B$777,D$155)+'СЕТ СН'!$F$12-'СЕТ СН'!$F$21</f>
        <v>-578.75</v>
      </c>
      <c r="E165" s="37">
        <f>SUMIFS(СВЦЭМ!$E$34:$E$777,СВЦЭМ!$A$34:$A$777,$A165,СВЦЭМ!$B$34:$B$777,E$155)+'СЕТ СН'!$F$12-'СЕТ СН'!$F$21</f>
        <v>-578.75</v>
      </c>
      <c r="F165" s="37">
        <f>SUMIFS(СВЦЭМ!$E$34:$E$777,СВЦЭМ!$A$34:$A$777,$A165,СВЦЭМ!$B$34:$B$777,F$155)+'СЕТ СН'!$F$12-'СЕТ СН'!$F$21</f>
        <v>-578.75</v>
      </c>
      <c r="G165" s="37">
        <f>SUMIFS(СВЦЭМ!$E$34:$E$777,СВЦЭМ!$A$34:$A$777,$A165,СВЦЭМ!$B$34:$B$777,G$155)+'СЕТ СН'!$F$12-'СЕТ СН'!$F$21</f>
        <v>-578.75</v>
      </c>
      <c r="H165" s="37">
        <f>SUMIFS(СВЦЭМ!$E$34:$E$777,СВЦЭМ!$A$34:$A$777,$A165,СВЦЭМ!$B$34:$B$777,H$155)+'СЕТ СН'!$F$12-'СЕТ СН'!$F$21</f>
        <v>-578.75</v>
      </c>
      <c r="I165" s="37">
        <f>SUMIFS(СВЦЭМ!$E$34:$E$777,СВЦЭМ!$A$34:$A$777,$A165,СВЦЭМ!$B$34:$B$777,I$155)+'СЕТ СН'!$F$12-'СЕТ СН'!$F$21</f>
        <v>-578.75</v>
      </c>
      <c r="J165" s="37">
        <f>SUMIFS(СВЦЭМ!$E$34:$E$777,СВЦЭМ!$A$34:$A$777,$A165,СВЦЭМ!$B$34:$B$777,J$155)+'СЕТ СН'!$F$12-'СЕТ СН'!$F$21</f>
        <v>-578.75</v>
      </c>
      <c r="K165" s="37">
        <f>SUMIFS(СВЦЭМ!$E$34:$E$777,СВЦЭМ!$A$34:$A$777,$A165,СВЦЭМ!$B$34:$B$777,K$155)+'СЕТ СН'!$F$12-'СЕТ СН'!$F$21</f>
        <v>-578.75</v>
      </c>
      <c r="L165" s="37">
        <f>SUMIFS(СВЦЭМ!$E$34:$E$777,СВЦЭМ!$A$34:$A$777,$A165,СВЦЭМ!$B$34:$B$777,L$155)+'СЕТ СН'!$F$12-'СЕТ СН'!$F$21</f>
        <v>-578.75</v>
      </c>
      <c r="M165" s="37">
        <f>SUMIFS(СВЦЭМ!$E$34:$E$777,СВЦЭМ!$A$34:$A$777,$A165,СВЦЭМ!$B$34:$B$777,M$155)+'СЕТ СН'!$F$12-'СЕТ СН'!$F$21</f>
        <v>-578.75</v>
      </c>
      <c r="N165" s="37">
        <f>SUMIFS(СВЦЭМ!$E$34:$E$777,СВЦЭМ!$A$34:$A$777,$A165,СВЦЭМ!$B$34:$B$777,N$155)+'СЕТ СН'!$F$12-'СЕТ СН'!$F$21</f>
        <v>-578.75</v>
      </c>
      <c r="O165" s="37">
        <f>SUMIFS(СВЦЭМ!$E$34:$E$777,СВЦЭМ!$A$34:$A$777,$A165,СВЦЭМ!$B$34:$B$777,O$155)+'СЕТ СН'!$F$12-'СЕТ СН'!$F$21</f>
        <v>-578.75</v>
      </c>
      <c r="P165" s="37">
        <f>SUMIFS(СВЦЭМ!$E$34:$E$777,СВЦЭМ!$A$34:$A$777,$A165,СВЦЭМ!$B$34:$B$777,P$155)+'СЕТ СН'!$F$12-'СЕТ СН'!$F$21</f>
        <v>-578.75</v>
      </c>
      <c r="Q165" s="37">
        <f>SUMIFS(СВЦЭМ!$E$34:$E$777,СВЦЭМ!$A$34:$A$777,$A165,СВЦЭМ!$B$34:$B$777,Q$155)+'СЕТ СН'!$F$12-'СЕТ СН'!$F$21</f>
        <v>-578.75</v>
      </c>
      <c r="R165" s="37">
        <f>SUMIFS(СВЦЭМ!$E$34:$E$777,СВЦЭМ!$A$34:$A$777,$A165,СВЦЭМ!$B$34:$B$777,R$155)+'СЕТ СН'!$F$12-'СЕТ СН'!$F$21</f>
        <v>-578.75</v>
      </c>
      <c r="S165" s="37">
        <f>SUMIFS(СВЦЭМ!$E$34:$E$777,СВЦЭМ!$A$34:$A$777,$A165,СВЦЭМ!$B$34:$B$777,S$155)+'СЕТ СН'!$F$12-'СЕТ СН'!$F$21</f>
        <v>-578.75</v>
      </c>
      <c r="T165" s="37">
        <f>SUMIFS(СВЦЭМ!$E$34:$E$777,СВЦЭМ!$A$34:$A$777,$A165,СВЦЭМ!$B$34:$B$777,T$155)+'СЕТ СН'!$F$12-'СЕТ СН'!$F$21</f>
        <v>-578.75</v>
      </c>
      <c r="U165" s="37">
        <f>SUMIFS(СВЦЭМ!$E$34:$E$777,СВЦЭМ!$A$34:$A$777,$A165,СВЦЭМ!$B$34:$B$777,U$155)+'СЕТ СН'!$F$12-'СЕТ СН'!$F$21</f>
        <v>-578.75</v>
      </c>
      <c r="V165" s="37">
        <f>SUMIFS(СВЦЭМ!$E$34:$E$777,СВЦЭМ!$A$34:$A$777,$A165,СВЦЭМ!$B$34:$B$777,V$155)+'СЕТ СН'!$F$12-'СЕТ СН'!$F$21</f>
        <v>-578.75</v>
      </c>
      <c r="W165" s="37">
        <f>SUMIFS(СВЦЭМ!$E$34:$E$777,СВЦЭМ!$A$34:$A$777,$A165,СВЦЭМ!$B$34:$B$777,W$155)+'СЕТ СН'!$F$12-'СЕТ СН'!$F$21</f>
        <v>-578.75</v>
      </c>
      <c r="X165" s="37">
        <f>SUMIFS(СВЦЭМ!$E$34:$E$777,СВЦЭМ!$A$34:$A$777,$A165,СВЦЭМ!$B$34:$B$777,X$155)+'СЕТ СН'!$F$12-'СЕТ СН'!$F$21</f>
        <v>-578.75</v>
      </c>
      <c r="Y165" s="37">
        <f>SUMIFS(СВЦЭМ!$E$34:$E$777,СВЦЭМ!$A$34:$A$777,$A165,СВЦЭМ!$B$34:$B$777,Y$155)+'СЕТ СН'!$F$12-'СЕТ СН'!$F$21</f>
        <v>-578.75</v>
      </c>
    </row>
    <row r="166" spans="1:25" ht="15.75" x14ac:dyDescent="0.2">
      <c r="A166" s="36">
        <f t="shared" si="4"/>
        <v>43080</v>
      </c>
      <c r="B166" s="37">
        <f>SUMIFS(СВЦЭМ!$E$34:$E$777,СВЦЭМ!$A$34:$A$777,$A166,СВЦЭМ!$B$34:$B$777,B$155)+'СЕТ СН'!$F$12-'СЕТ СН'!$F$21</f>
        <v>-578.75</v>
      </c>
      <c r="C166" s="37">
        <f>SUMIFS(СВЦЭМ!$E$34:$E$777,СВЦЭМ!$A$34:$A$777,$A166,СВЦЭМ!$B$34:$B$777,C$155)+'СЕТ СН'!$F$12-'СЕТ СН'!$F$21</f>
        <v>-578.75</v>
      </c>
      <c r="D166" s="37">
        <f>SUMIFS(СВЦЭМ!$E$34:$E$777,СВЦЭМ!$A$34:$A$777,$A166,СВЦЭМ!$B$34:$B$777,D$155)+'СЕТ СН'!$F$12-'СЕТ СН'!$F$21</f>
        <v>-578.75</v>
      </c>
      <c r="E166" s="37">
        <f>SUMIFS(СВЦЭМ!$E$34:$E$777,СВЦЭМ!$A$34:$A$777,$A166,СВЦЭМ!$B$34:$B$777,E$155)+'СЕТ СН'!$F$12-'СЕТ СН'!$F$21</f>
        <v>-578.75</v>
      </c>
      <c r="F166" s="37">
        <f>SUMIFS(СВЦЭМ!$E$34:$E$777,СВЦЭМ!$A$34:$A$777,$A166,СВЦЭМ!$B$34:$B$777,F$155)+'СЕТ СН'!$F$12-'СЕТ СН'!$F$21</f>
        <v>-578.75</v>
      </c>
      <c r="G166" s="37">
        <f>SUMIFS(СВЦЭМ!$E$34:$E$777,СВЦЭМ!$A$34:$A$777,$A166,СВЦЭМ!$B$34:$B$777,G$155)+'СЕТ СН'!$F$12-'СЕТ СН'!$F$21</f>
        <v>-578.75</v>
      </c>
      <c r="H166" s="37">
        <f>SUMIFS(СВЦЭМ!$E$34:$E$777,СВЦЭМ!$A$34:$A$777,$A166,СВЦЭМ!$B$34:$B$777,H$155)+'СЕТ СН'!$F$12-'СЕТ СН'!$F$21</f>
        <v>-578.75</v>
      </c>
      <c r="I166" s="37">
        <f>SUMIFS(СВЦЭМ!$E$34:$E$777,СВЦЭМ!$A$34:$A$777,$A166,СВЦЭМ!$B$34:$B$777,I$155)+'СЕТ СН'!$F$12-'СЕТ СН'!$F$21</f>
        <v>-578.75</v>
      </c>
      <c r="J166" s="37">
        <f>SUMIFS(СВЦЭМ!$E$34:$E$777,СВЦЭМ!$A$34:$A$777,$A166,СВЦЭМ!$B$34:$B$777,J$155)+'СЕТ СН'!$F$12-'СЕТ СН'!$F$21</f>
        <v>-578.75</v>
      </c>
      <c r="K166" s="37">
        <f>SUMIFS(СВЦЭМ!$E$34:$E$777,СВЦЭМ!$A$34:$A$777,$A166,СВЦЭМ!$B$34:$B$777,K$155)+'СЕТ СН'!$F$12-'СЕТ СН'!$F$21</f>
        <v>-578.75</v>
      </c>
      <c r="L166" s="37">
        <f>SUMIFS(СВЦЭМ!$E$34:$E$777,СВЦЭМ!$A$34:$A$777,$A166,СВЦЭМ!$B$34:$B$777,L$155)+'СЕТ СН'!$F$12-'СЕТ СН'!$F$21</f>
        <v>-578.75</v>
      </c>
      <c r="M166" s="37">
        <f>SUMIFS(СВЦЭМ!$E$34:$E$777,СВЦЭМ!$A$34:$A$777,$A166,СВЦЭМ!$B$34:$B$777,M$155)+'СЕТ СН'!$F$12-'СЕТ СН'!$F$21</f>
        <v>-578.75</v>
      </c>
      <c r="N166" s="37">
        <f>SUMIFS(СВЦЭМ!$E$34:$E$777,СВЦЭМ!$A$34:$A$777,$A166,СВЦЭМ!$B$34:$B$777,N$155)+'СЕТ СН'!$F$12-'СЕТ СН'!$F$21</f>
        <v>-578.75</v>
      </c>
      <c r="O166" s="37">
        <f>SUMIFS(СВЦЭМ!$E$34:$E$777,СВЦЭМ!$A$34:$A$777,$A166,СВЦЭМ!$B$34:$B$777,O$155)+'СЕТ СН'!$F$12-'СЕТ СН'!$F$21</f>
        <v>-578.75</v>
      </c>
      <c r="P166" s="37">
        <f>SUMIFS(СВЦЭМ!$E$34:$E$777,СВЦЭМ!$A$34:$A$777,$A166,СВЦЭМ!$B$34:$B$777,P$155)+'СЕТ СН'!$F$12-'СЕТ СН'!$F$21</f>
        <v>-578.75</v>
      </c>
      <c r="Q166" s="37">
        <f>SUMIFS(СВЦЭМ!$E$34:$E$777,СВЦЭМ!$A$34:$A$777,$A166,СВЦЭМ!$B$34:$B$777,Q$155)+'СЕТ СН'!$F$12-'СЕТ СН'!$F$21</f>
        <v>-578.75</v>
      </c>
      <c r="R166" s="37">
        <f>SUMIFS(СВЦЭМ!$E$34:$E$777,СВЦЭМ!$A$34:$A$777,$A166,СВЦЭМ!$B$34:$B$777,R$155)+'СЕТ СН'!$F$12-'СЕТ СН'!$F$21</f>
        <v>-578.75</v>
      </c>
      <c r="S166" s="37">
        <f>SUMIFS(СВЦЭМ!$E$34:$E$777,СВЦЭМ!$A$34:$A$777,$A166,СВЦЭМ!$B$34:$B$777,S$155)+'СЕТ СН'!$F$12-'СЕТ СН'!$F$21</f>
        <v>-578.75</v>
      </c>
      <c r="T166" s="37">
        <f>SUMIFS(СВЦЭМ!$E$34:$E$777,СВЦЭМ!$A$34:$A$777,$A166,СВЦЭМ!$B$34:$B$777,T$155)+'СЕТ СН'!$F$12-'СЕТ СН'!$F$21</f>
        <v>-578.75</v>
      </c>
      <c r="U166" s="37">
        <f>SUMIFS(СВЦЭМ!$E$34:$E$777,СВЦЭМ!$A$34:$A$777,$A166,СВЦЭМ!$B$34:$B$777,U$155)+'СЕТ СН'!$F$12-'СЕТ СН'!$F$21</f>
        <v>-578.75</v>
      </c>
      <c r="V166" s="37">
        <f>SUMIFS(СВЦЭМ!$E$34:$E$777,СВЦЭМ!$A$34:$A$777,$A166,СВЦЭМ!$B$34:$B$777,V$155)+'СЕТ СН'!$F$12-'СЕТ СН'!$F$21</f>
        <v>-578.75</v>
      </c>
      <c r="W166" s="37">
        <f>SUMIFS(СВЦЭМ!$E$34:$E$777,СВЦЭМ!$A$34:$A$777,$A166,СВЦЭМ!$B$34:$B$777,W$155)+'СЕТ СН'!$F$12-'СЕТ СН'!$F$21</f>
        <v>-578.75</v>
      </c>
      <c r="X166" s="37">
        <f>SUMIFS(СВЦЭМ!$E$34:$E$777,СВЦЭМ!$A$34:$A$777,$A166,СВЦЭМ!$B$34:$B$777,X$155)+'СЕТ СН'!$F$12-'СЕТ СН'!$F$21</f>
        <v>-578.75</v>
      </c>
      <c r="Y166" s="37">
        <f>SUMIFS(СВЦЭМ!$E$34:$E$777,СВЦЭМ!$A$34:$A$777,$A166,СВЦЭМ!$B$34:$B$777,Y$155)+'СЕТ СН'!$F$12-'СЕТ СН'!$F$21</f>
        <v>-578.75</v>
      </c>
    </row>
    <row r="167" spans="1:25" ht="15.75" x14ac:dyDescent="0.2">
      <c r="A167" s="36">
        <f t="shared" si="4"/>
        <v>43081</v>
      </c>
      <c r="B167" s="37">
        <f>SUMIFS(СВЦЭМ!$E$34:$E$777,СВЦЭМ!$A$34:$A$777,$A167,СВЦЭМ!$B$34:$B$777,B$155)+'СЕТ СН'!$F$12-'СЕТ СН'!$F$21</f>
        <v>-578.75</v>
      </c>
      <c r="C167" s="37">
        <f>SUMIFS(СВЦЭМ!$E$34:$E$777,СВЦЭМ!$A$34:$A$777,$A167,СВЦЭМ!$B$34:$B$777,C$155)+'СЕТ СН'!$F$12-'СЕТ СН'!$F$21</f>
        <v>-578.75</v>
      </c>
      <c r="D167" s="37">
        <f>SUMIFS(СВЦЭМ!$E$34:$E$777,СВЦЭМ!$A$34:$A$777,$A167,СВЦЭМ!$B$34:$B$777,D$155)+'СЕТ СН'!$F$12-'СЕТ СН'!$F$21</f>
        <v>-578.75</v>
      </c>
      <c r="E167" s="37">
        <f>SUMIFS(СВЦЭМ!$E$34:$E$777,СВЦЭМ!$A$34:$A$777,$A167,СВЦЭМ!$B$34:$B$777,E$155)+'СЕТ СН'!$F$12-'СЕТ СН'!$F$21</f>
        <v>-578.75</v>
      </c>
      <c r="F167" s="37">
        <f>SUMIFS(СВЦЭМ!$E$34:$E$777,СВЦЭМ!$A$34:$A$777,$A167,СВЦЭМ!$B$34:$B$777,F$155)+'СЕТ СН'!$F$12-'СЕТ СН'!$F$21</f>
        <v>-578.75</v>
      </c>
      <c r="G167" s="37">
        <f>SUMIFS(СВЦЭМ!$E$34:$E$777,СВЦЭМ!$A$34:$A$777,$A167,СВЦЭМ!$B$34:$B$777,G$155)+'СЕТ СН'!$F$12-'СЕТ СН'!$F$21</f>
        <v>-578.75</v>
      </c>
      <c r="H167" s="37">
        <f>SUMIFS(СВЦЭМ!$E$34:$E$777,СВЦЭМ!$A$34:$A$777,$A167,СВЦЭМ!$B$34:$B$777,H$155)+'СЕТ СН'!$F$12-'СЕТ СН'!$F$21</f>
        <v>-578.75</v>
      </c>
      <c r="I167" s="37">
        <f>SUMIFS(СВЦЭМ!$E$34:$E$777,СВЦЭМ!$A$34:$A$777,$A167,СВЦЭМ!$B$34:$B$777,I$155)+'СЕТ СН'!$F$12-'СЕТ СН'!$F$21</f>
        <v>-578.75</v>
      </c>
      <c r="J167" s="37">
        <f>SUMIFS(СВЦЭМ!$E$34:$E$777,СВЦЭМ!$A$34:$A$777,$A167,СВЦЭМ!$B$34:$B$777,J$155)+'СЕТ СН'!$F$12-'СЕТ СН'!$F$21</f>
        <v>-578.75</v>
      </c>
      <c r="K167" s="37">
        <f>SUMIFS(СВЦЭМ!$E$34:$E$777,СВЦЭМ!$A$34:$A$777,$A167,СВЦЭМ!$B$34:$B$777,K$155)+'СЕТ СН'!$F$12-'СЕТ СН'!$F$21</f>
        <v>-578.75</v>
      </c>
      <c r="L167" s="37">
        <f>SUMIFS(СВЦЭМ!$E$34:$E$777,СВЦЭМ!$A$34:$A$777,$A167,СВЦЭМ!$B$34:$B$777,L$155)+'СЕТ СН'!$F$12-'СЕТ СН'!$F$21</f>
        <v>-578.75</v>
      </c>
      <c r="M167" s="37">
        <f>SUMIFS(СВЦЭМ!$E$34:$E$777,СВЦЭМ!$A$34:$A$777,$A167,СВЦЭМ!$B$34:$B$777,M$155)+'СЕТ СН'!$F$12-'СЕТ СН'!$F$21</f>
        <v>-578.75</v>
      </c>
      <c r="N167" s="37">
        <f>SUMIFS(СВЦЭМ!$E$34:$E$777,СВЦЭМ!$A$34:$A$777,$A167,СВЦЭМ!$B$34:$B$777,N$155)+'СЕТ СН'!$F$12-'СЕТ СН'!$F$21</f>
        <v>-578.75</v>
      </c>
      <c r="O167" s="37">
        <f>SUMIFS(СВЦЭМ!$E$34:$E$777,СВЦЭМ!$A$34:$A$777,$A167,СВЦЭМ!$B$34:$B$777,O$155)+'СЕТ СН'!$F$12-'СЕТ СН'!$F$21</f>
        <v>-578.75</v>
      </c>
      <c r="P167" s="37">
        <f>SUMIFS(СВЦЭМ!$E$34:$E$777,СВЦЭМ!$A$34:$A$777,$A167,СВЦЭМ!$B$34:$B$777,P$155)+'СЕТ СН'!$F$12-'СЕТ СН'!$F$21</f>
        <v>-578.75</v>
      </c>
      <c r="Q167" s="37">
        <f>SUMIFS(СВЦЭМ!$E$34:$E$777,СВЦЭМ!$A$34:$A$777,$A167,СВЦЭМ!$B$34:$B$777,Q$155)+'СЕТ СН'!$F$12-'СЕТ СН'!$F$21</f>
        <v>-578.75</v>
      </c>
      <c r="R167" s="37">
        <f>SUMIFS(СВЦЭМ!$E$34:$E$777,СВЦЭМ!$A$34:$A$777,$A167,СВЦЭМ!$B$34:$B$777,R$155)+'СЕТ СН'!$F$12-'СЕТ СН'!$F$21</f>
        <v>-578.75</v>
      </c>
      <c r="S167" s="37">
        <f>SUMIFS(СВЦЭМ!$E$34:$E$777,СВЦЭМ!$A$34:$A$777,$A167,СВЦЭМ!$B$34:$B$777,S$155)+'СЕТ СН'!$F$12-'СЕТ СН'!$F$21</f>
        <v>-578.75</v>
      </c>
      <c r="T167" s="37">
        <f>SUMIFS(СВЦЭМ!$E$34:$E$777,СВЦЭМ!$A$34:$A$777,$A167,СВЦЭМ!$B$34:$B$777,T$155)+'СЕТ СН'!$F$12-'СЕТ СН'!$F$21</f>
        <v>-578.75</v>
      </c>
      <c r="U167" s="37">
        <f>SUMIFS(СВЦЭМ!$E$34:$E$777,СВЦЭМ!$A$34:$A$777,$A167,СВЦЭМ!$B$34:$B$777,U$155)+'СЕТ СН'!$F$12-'СЕТ СН'!$F$21</f>
        <v>-578.75</v>
      </c>
      <c r="V167" s="37">
        <f>SUMIFS(СВЦЭМ!$E$34:$E$777,СВЦЭМ!$A$34:$A$777,$A167,СВЦЭМ!$B$34:$B$777,V$155)+'СЕТ СН'!$F$12-'СЕТ СН'!$F$21</f>
        <v>-578.75</v>
      </c>
      <c r="W167" s="37">
        <f>SUMIFS(СВЦЭМ!$E$34:$E$777,СВЦЭМ!$A$34:$A$777,$A167,СВЦЭМ!$B$34:$B$777,W$155)+'СЕТ СН'!$F$12-'СЕТ СН'!$F$21</f>
        <v>-578.75</v>
      </c>
      <c r="X167" s="37">
        <f>SUMIFS(СВЦЭМ!$E$34:$E$777,СВЦЭМ!$A$34:$A$777,$A167,СВЦЭМ!$B$34:$B$777,X$155)+'СЕТ СН'!$F$12-'СЕТ СН'!$F$21</f>
        <v>-578.75</v>
      </c>
      <c r="Y167" s="37">
        <f>SUMIFS(СВЦЭМ!$E$34:$E$777,СВЦЭМ!$A$34:$A$777,$A167,СВЦЭМ!$B$34:$B$777,Y$155)+'СЕТ СН'!$F$12-'СЕТ СН'!$F$21</f>
        <v>-578.75</v>
      </c>
    </row>
    <row r="168" spans="1:25" ht="15.75" x14ac:dyDescent="0.2">
      <c r="A168" s="36">
        <f t="shared" si="4"/>
        <v>43082</v>
      </c>
      <c r="B168" s="37">
        <f>SUMIFS(СВЦЭМ!$E$34:$E$777,СВЦЭМ!$A$34:$A$777,$A168,СВЦЭМ!$B$34:$B$777,B$155)+'СЕТ СН'!$F$12-'СЕТ СН'!$F$21</f>
        <v>-578.75</v>
      </c>
      <c r="C168" s="37">
        <f>SUMIFS(СВЦЭМ!$E$34:$E$777,СВЦЭМ!$A$34:$A$777,$A168,СВЦЭМ!$B$34:$B$777,C$155)+'СЕТ СН'!$F$12-'СЕТ СН'!$F$21</f>
        <v>-578.75</v>
      </c>
      <c r="D168" s="37">
        <f>SUMIFS(СВЦЭМ!$E$34:$E$777,СВЦЭМ!$A$34:$A$777,$A168,СВЦЭМ!$B$34:$B$777,D$155)+'СЕТ СН'!$F$12-'СЕТ СН'!$F$21</f>
        <v>-578.75</v>
      </c>
      <c r="E168" s="37">
        <f>SUMIFS(СВЦЭМ!$E$34:$E$777,СВЦЭМ!$A$34:$A$777,$A168,СВЦЭМ!$B$34:$B$777,E$155)+'СЕТ СН'!$F$12-'СЕТ СН'!$F$21</f>
        <v>-578.75</v>
      </c>
      <c r="F168" s="37">
        <f>SUMIFS(СВЦЭМ!$E$34:$E$777,СВЦЭМ!$A$34:$A$777,$A168,СВЦЭМ!$B$34:$B$777,F$155)+'СЕТ СН'!$F$12-'СЕТ СН'!$F$21</f>
        <v>-578.75</v>
      </c>
      <c r="G168" s="37">
        <f>SUMIFS(СВЦЭМ!$E$34:$E$777,СВЦЭМ!$A$34:$A$777,$A168,СВЦЭМ!$B$34:$B$777,G$155)+'СЕТ СН'!$F$12-'СЕТ СН'!$F$21</f>
        <v>-578.75</v>
      </c>
      <c r="H168" s="37">
        <f>SUMIFS(СВЦЭМ!$E$34:$E$777,СВЦЭМ!$A$34:$A$777,$A168,СВЦЭМ!$B$34:$B$777,H$155)+'СЕТ СН'!$F$12-'СЕТ СН'!$F$21</f>
        <v>-578.75</v>
      </c>
      <c r="I168" s="37">
        <f>SUMIFS(СВЦЭМ!$E$34:$E$777,СВЦЭМ!$A$34:$A$777,$A168,СВЦЭМ!$B$34:$B$777,I$155)+'СЕТ СН'!$F$12-'СЕТ СН'!$F$21</f>
        <v>-578.75</v>
      </c>
      <c r="J168" s="37">
        <f>SUMIFS(СВЦЭМ!$E$34:$E$777,СВЦЭМ!$A$34:$A$777,$A168,СВЦЭМ!$B$34:$B$777,J$155)+'СЕТ СН'!$F$12-'СЕТ СН'!$F$21</f>
        <v>-578.75</v>
      </c>
      <c r="K168" s="37">
        <f>SUMIFS(СВЦЭМ!$E$34:$E$777,СВЦЭМ!$A$34:$A$777,$A168,СВЦЭМ!$B$34:$B$777,K$155)+'СЕТ СН'!$F$12-'СЕТ СН'!$F$21</f>
        <v>-578.75</v>
      </c>
      <c r="L168" s="37">
        <f>SUMIFS(СВЦЭМ!$E$34:$E$777,СВЦЭМ!$A$34:$A$777,$A168,СВЦЭМ!$B$34:$B$777,L$155)+'СЕТ СН'!$F$12-'СЕТ СН'!$F$21</f>
        <v>-578.75</v>
      </c>
      <c r="M168" s="37">
        <f>SUMIFS(СВЦЭМ!$E$34:$E$777,СВЦЭМ!$A$34:$A$777,$A168,СВЦЭМ!$B$34:$B$777,M$155)+'СЕТ СН'!$F$12-'СЕТ СН'!$F$21</f>
        <v>-578.75</v>
      </c>
      <c r="N168" s="37">
        <f>SUMIFS(СВЦЭМ!$E$34:$E$777,СВЦЭМ!$A$34:$A$777,$A168,СВЦЭМ!$B$34:$B$777,N$155)+'СЕТ СН'!$F$12-'СЕТ СН'!$F$21</f>
        <v>-578.75</v>
      </c>
      <c r="O168" s="37">
        <f>SUMIFS(СВЦЭМ!$E$34:$E$777,СВЦЭМ!$A$34:$A$777,$A168,СВЦЭМ!$B$34:$B$777,O$155)+'СЕТ СН'!$F$12-'СЕТ СН'!$F$21</f>
        <v>-578.75</v>
      </c>
      <c r="P168" s="37">
        <f>SUMIFS(СВЦЭМ!$E$34:$E$777,СВЦЭМ!$A$34:$A$777,$A168,СВЦЭМ!$B$34:$B$777,P$155)+'СЕТ СН'!$F$12-'СЕТ СН'!$F$21</f>
        <v>-578.75</v>
      </c>
      <c r="Q168" s="37">
        <f>SUMIFS(СВЦЭМ!$E$34:$E$777,СВЦЭМ!$A$34:$A$777,$A168,СВЦЭМ!$B$34:$B$777,Q$155)+'СЕТ СН'!$F$12-'СЕТ СН'!$F$21</f>
        <v>-578.75</v>
      </c>
      <c r="R168" s="37">
        <f>SUMIFS(СВЦЭМ!$E$34:$E$777,СВЦЭМ!$A$34:$A$777,$A168,СВЦЭМ!$B$34:$B$777,R$155)+'СЕТ СН'!$F$12-'СЕТ СН'!$F$21</f>
        <v>-578.75</v>
      </c>
      <c r="S168" s="37">
        <f>SUMIFS(СВЦЭМ!$E$34:$E$777,СВЦЭМ!$A$34:$A$777,$A168,СВЦЭМ!$B$34:$B$777,S$155)+'СЕТ СН'!$F$12-'СЕТ СН'!$F$21</f>
        <v>-578.75</v>
      </c>
      <c r="T168" s="37">
        <f>SUMIFS(СВЦЭМ!$E$34:$E$777,СВЦЭМ!$A$34:$A$777,$A168,СВЦЭМ!$B$34:$B$777,T$155)+'СЕТ СН'!$F$12-'СЕТ СН'!$F$21</f>
        <v>-578.75</v>
      </c>
      <c r="U168" s="37">
        <f>SUMIFS(СВЦЭМ!$E$34:$E$777,СВЦЭМ!$A$34:$A$777,$A168,СВЦЭМ!$B$34:$B$777,U$155)+'СЕТ СН'!$F$12-'СЕТ СН'!$F$21</f>
        <v>-578.75</v>
      </c>
      <c r="V168" s="37">
        <f>SUMIFS(СВЦЭМ!$E$34:$E$777,СВЦЭМ!$A$34:$A$777,$A168,СВЦЭМ!$B$34:$B$777,V$155)+'СЕТ СН'!$F$12-'СЕТ СН'!$F$21</f>
        <v>-578.75</v>
      </c>
      <c r="W168" s="37">
        <f>SUMIFS(СВЦЭМ!$E$34:$E$777,СВЦЭМ!$A$34:$A$777,$A168,СВЦЭМ!$B$34:$B$777,W$155)+'СЕТ СН'!$F$12-'СЕТ СН'!$F$21</f>
        <v>-578.75</v>
      </c>
      <c r="X168" s="37">
        <f>SUMIFS(СВЦЭМ!$E$34:$E$777,СВЦЭМ!$A$34:$A$777,$A168,СВЦЭМ!$B$34:$B$777,X$155)+'СЕТ СН'!$F$12-'СЕТ СН'!$F$21</f>
        <v>-578.75</v>
      </c>
      <c r="Y168" s="37">
        <f>SUMIFS(СВЦЭМ!$E$34:$E$777,СВЦЭМ!$A$34:$A$777,$A168,СВЦЭМ!$B$34:$B$777,Y$155)+'СЕТ СН'!$F$12-'СЕТ СН'!$F$21</f>
        <v>-578.75</v>
      </c>
    </row>
    <row r="169" spans="1:25" ht="15.75" x14ac:dyDescent="0.2">
      <c r="A169" s="36">
        <f t="shared" si="4"/>
        <v>43083</v>
      </c>
      <c r="B169" s="37">
        <f>SUMIFS(СВЦЭМ!$E$34:$E$777,СВЦЭМ!$A$34:$A$777,$A169,СВЦЭМ!$B$34:$B$777,B$155)+'СЕТ СН'!$F$12-'СЕТ СН'!$F$21</f>
        <v>-578.75</v>
      </c>
      <c r="C169" s="37">
        <f>SUMIFS(СВЦЭМ!$E$34:$E$777,СВЦЭМ!$A$34:$A$777,$A169,СВЦЭМ!$B$34:$B$777,C$155)+'СЕТ СН'!$F$12-'СЕТ СН'!$F$21</f>
        <v>-578.75</v>
      </c>
      <c r="D169" s="37">
        <f>SUMIFS(СВЦЭМ!$E$34:$E$777,СВЦЭМ!$A$34:$A$777,$A169,СВЦЭМ!$B$34:$B$777,D$155)+'СЕТ СН'!$F$12-'СЕТ СН'!$F$21</f>
        <v>-578.75</v>
      </c>
      <c r="E169" s="37">
        <f>SUMIFS(СВЦЭМ!$E$34:$E$777,СВЦЭМ!$A$34:$A$777,$A169,СВЦЭМ!$B$34:$B$777,E$155)+'СЕТ СН'!$F$12-'СЕТ СН'!$F$21</f>
        <v>-578.75</v>
      </c>
      <c r="F169" s="37">
        <f>SUMIFS(СВЦЭМ!$E$34:$E$777,СВЦЭМ!$A$34:$A$777,$A169,СВЦЭМ!$B$34:$B$777,F$155)+'СЕТ СН'!$F$12-'СЕТ СН'!$F$21</f>
        <v>-578.75</v>
      </c>
      <c r="G169" s="37">
        <f>SUMIFS(СВЦЭМ!$E$34:$E$777,СВЦЭМ!$A$34:$A$777,$A169,СВЦЭМ!$B$34:$B$777,G$155)+'СЕТ СН'!$F$12-'СЕТ СН'!$F$21</f>
        <v>-578.75</v>
      </c>
      <c r="H169" s="37">
        <f>SUMIFS(СВЦЭМ!$E$34:$E$777,СВЦЭМ!$A$34:$A$777,$A169,СВЦЭМ!$B$34:$B$777,H$155)+'СЕТ СН'!$F$12-'СЕТ СН'!$F$21</f>
        <v>-578.75</v>
      </c>
      <c r="I169" s="37">
        <f>SUMIFS(СВЦЭМ!$E$34:$E$777,СВЦЭМ!$A$34:$A$777,$A169,СВЦЭМ!$B$34:$B$777,I$155)+'СЕТ СН'!$F$12-'СЕТ СН'!$F$21</f>
        <v>-578.75</v>
      </c>
      <c r="J169" s="37">
        <f>SUMIFS(СВЦЭМ!$E$34:$E$777,СВЦЭМ!$A$34:$A$777,$A169,СВЦЭМ!$B$34:$B$777,J$155)+'СЕТ СН'!$F$12-'СЕТ СН'!$F$21</f>
        <v>-578.75</v>
      </c>
      <c r="K169" s="37">
        <f>SUMIFS(СВЦЭМ!$E$34:$E$777,СВЦЭМ!$A$34:$A$777,$A169,СВЦЭМ!$B$34:$B$777,K$155)+'СЕТ СН'!$F$12-'СЕТ СН'!$F$21</f>
        <v>-578.75</v>
      </c>
      <c r="L169" s="37">
        <f>SUMIFS(СВЦЭМ!$E$34:$E$777,СВЦЭМ!$A$34:$A$777,$A169,СВЦЭМ!$B$34:$B$777,L$155)+'СЕТ СН'!$F$12-'СЕТ СН'!$F$21</f>
        <v>-578.75</v>
      </c>
      <c r="M169" s="37">
        <f>SUMIFS(СВЦЭМ!$E$34:$E$777,СВЦЭМ!$A$34:$A$777,$A169,СВЦЭМ!$B$34:$B$777,M$155)+'СЕТ СН'!$F$12-'СЕТ СН'!$F$21</f>
        <v>-578.75</v>
      </c>
      <c r="N169" s="37">
        <f>SUMIFS(СВЦЭМ!$E$34:$E$777,СВЦЭМ!$A$34:$A$777,$A169,СВЦЭМ!$B$34:$B$777,N$155)+'СЕТ СН'!$F$12-'СЕТ СН'!$F$21</f>
        <v>-578.75</v>
      </c>
      <c r="O169" s="37">
        <f>SUMIFS(СВЦЭМ!$E$34:$E$777,СВЦЭМ!$A$34:$A$777,$A169,СВЦЭМ!$B$34:$B$777,O$155)+'СЕТ СН'!$F$12-'СЕТ СН'!$F$21</f>
        <v>-578.75</v>
      </c>
      <c r="P169" s="37">
        <f>SUMIFS(СВЦЭМ!$E$34:$E$777,СВЦЭМ!$A$34:$A$777,$A169,СВЦЭМ!$B$34:$B$777,P$155)+'СЕТ СН'!$F$12-'СЕТ СН'!$F$21</f>
        <v>-578.75</v>
      </c>
      <c r="Q169" s="37">
        <f>SUMIFS(СВЦЭМ!$E$34:$E$777,СВЦЭМ!$A$34:$A$777,$A169,СВЦЭМ!$B$34:$B$777,Q$155)+'СЕТ СН'!$F$12-'СЕТ СН'!$F$21</f>
        <v>-578.75</v>
      </c>
      <c r="R169" s="37">
        <f>SUMIFS(СВЦЭМ!$E$34:$E$777,СВЦЭМ!$A$34:$A$777,$A169,СВЦЭМ!$B$34:$B$777,R$155)+'СЕТ СН'!$F$12-'СЕТ СН'!$F$21</f>
        <v>-578.75</v>
      </c>
      <c r="S169" s="37">
        <f>SUMIFS(СВЦЭМ!$E$34:$E$777,СВЦЭМ!$A$34:$A$777,$A169,СВЦЭМ!$B$34:$B$777,S$155)+'СЕТ СН'!$F$12-'СЕТ СН'!$F$21</f>
        <v>-578.75</v>
      </c>
      <c r="T169" s="37">
        <f>SUMIFS(СВЦЭМ!$E$34:$E$777,СВЦЭМ!$A$34:$A$777,$A169,СВЦЭМ!$B$34:$B$777,T$155)+'СЕТ СН'!$F$12-'СЕТ СН'!$F$21</f>
        <v>-578.75</v>
      </c>
      <c r="U169" s="37">
        <f>SUMIFS(СВЦЭМ!$E$34:$E$777,СВЦЭМ!$A$34:$A$777,$A169,СВЦЭМ!$B$34:$B$777,U$155)+'СЕТ СН'!$F$12-'СЕТ СН'!$F$21</f>
        <v>-578.75</v>
      </c>
      <c r="V169" s="37">
        <f>SUMIFS(СВЦЭМ!$E$34:$E$777,СВЦЭМ!$A$34:$A$777,$A169,СВЦЭМ!$B$34:$B$777,V$155)+'СЕТ СН'!$F$12-'СЕТ СН'!$F$21</f>
        <v>-578.75</v>
      </c>
      <c r="W169" s="37">
        <f>SUMIFS(СВЦЭМ!$E$34:$E$777,СВЦЭМ!$A$34:$A$777,$A169,СВЦЭМ!$B$34:$B$777,W$155)+'СЕТ СН'!$F$12-'СЕТ СН'!$F$21</f>
        <v>-578.75</v>
      </c>
      <c r="X169" s="37">
        <f>SUMIFS(СВЦЭМ!$E$34:$E$777,СВЦЭМ!$A$34:$A$777,$A169,СВЦЭМ!$B$34:$B$777,X$155)+'СЕТ СН'!$F$12-'СЕТ СН'!$F$21</f>
        <v>-578.75</v>
      </c>
      <c r="Y169" s="37">
        <f>SUMIFS(СВЦЭМ!$E$34:$E$777,СВЦЭМ!$A$34:$A$777,$A169,СВЦЭМ!$B$34:$B$777,Y$155)+'СЕТ СН'!$F$12-'СЕТ СН'!$F$21</f>
        <v>-578.75</v>
      </c>
    </row>
    <row r="170" spans="1:25" ht="15.75" x14ac:dyDescent="0.2">
      <c r="A170" s="36">
        <f t="shared" si="4"/>
        <v>43084</v>
      </c>
      <c r="B170" s="37">
        <f>SUMIFS(СВЦЭМ!$E$34:$E$777,СВЦЭМ!$A$34:$A$777,$A170,СВЦЭМ!$B$34:$B$777,B$155)+'СЕТ СН'!$F$12-'СЕТ СН'!$F$21</f>
        <v>-578.75</v>
      </c>
      <c r="C170" s="37">
        <f>SUMIFS(СВЦЭМ!$E$34:$E$777,СВЦЭМ!$A$34:$A$777,$A170,СВЦЭМ!$B$34:$B$777,C$155)+'СЕТ СН'!$F$12-'СЕТ СН'!$F$21</f>
        <v>-578.75</v>
      </c>
      <c r="D170" s="37">
        <f>SUMIFS(СВЦЭМ!$E$34:$E$777,СВЦЭМ!$A$34:$A$777,$A170,СВЦЭМ!$B$34:$B$777,D$155)+'СЕТ СН'!$F$12-'СЕТ СН'!$F$21</f>
        <v>-578.75</v>
      </c>
      <c r="E170" s="37">
        <f>SUMIFS(СВЦЭМ!$E$34:$E$777,СВЦЭМ!$A$34:$A$777,$A170,СВЦЭМ!$B$34:$B$777,E$155)+'СЕТ СН'!$F$12-'СЕТ СН'!$F$21</f>
        <v>-578.75</v>
      </c>
      <c r="F170" s="37">
        <f>SUMIFS(СВЦЭМ!$E$34:$E$777,СВЦЭМ!$A$34:$A$777,$A170,СВЦЭМ!$B$34:$B$777,F$155)+'СЕТ СН'!$F$12-'СЕТ СН'!$F$21</f>
        <v>-578.75</v>
      </c>
      <c r="G170" s="37">
        <f>SUMIFS(СВЦЭМ!$E$34:$E$777,СВЦЭМ!$A$34:$A$777,$A170,СВЦЭМ!$B$34:$B$777,G$155)+'СЕТ СН'!$F$12-'СЕТ СН'!$F$21</f>
        <v>-578.75</v>
      </c>
      <c r="H170" s="37">
        <f>SUMIFS(СВЦЭМ!$E$34:$E$777,СВЦЭМ!$A$34:$A$777,$A170,СВЦЭМ!$B$34:$B$777,H$155)+'СЕТ СН'!$F$12-'СЕТ СН'!$F$21</f>
        <v>-578.75</v>
      </c>
      <c r="I170" s="37">
        <f>SUMIFS(СВЦЭМ!$E$34:$E$777,СВЦЭМ!$A$34:$A$777,$A170,СВЦЭМ!$B$34:$B$777,I$155)+'СЕТ СН'!$F$12-'СЕТ СН'!$F$21</f>
        <v>-578.75</v>
      </c>
      <c r="J170" s="37">
        <f>SUMIFS(СВЦЭМ!$E$34:$E$777,СВЦЭМ!$A$34:$A$777,$A170,СВЦЭМ!$B$34:$B$777,J$155)+'СЕТ СН'!$F$12-'СЕТ СН'!$F$21</f>
        <v>-578.75</v>
      </c>
      <c r="K170" s="37">
        <f>SUMIFS(СВЦЭМ!$E$34:$E$777,СВЦЭМ!$A$34:$A$777,$A170,СВЦЭМ!$B$34:$B$777,K$155)+'СЕТ СН'!$F$12-'СЕТ СН'!$F$21</f>
        <v>-578.75</v>
      </c>
      <c r="L170" s="37">
        <f>SUMIFS(СВЦЭМ!$E$34:$E$777,СВЦЭМ!$A$34:$A$777,$A170,СВЦЭМ!$B$34:$B$777,L$155)+'СЕТ СН'!$F$12-'СЕТ СН'!$F$21</f>
        <v>-578.75</v>
      </c>
      <c r="M170" s="37">
        <f>SUMIFS(СВЦЭМ!$E$34:$E$777,СВЦЭМ!$A$34:$A$777,$A170,СВЦЭМ!$B$34:$B$777,M$155)+'СЕТ СН'!$F$12-'СЕТ СН'!$F$21</f>
        <v>-578.75</v>
      </c>
      <c r="N170" s="37">
        <f>SUMIFS(СВЦЭМ!$E$34:$E$777,СВЦЭМ!$A$34:$A$777,$A170,СВЦЭМ!$B$34:$B$777,N$155)+'СЕТ СН'!$F$12-'СЕТ СН'!$F$21</f>
        <v>-578.75</v>
      </c>
      <c r="O170" s="37">
        <f>SUMIFS(СВЦЭМ!$E$34:$E$777,СВЦЭМ!$A$34:$A$777,$A170,СВЦЭМ!$B$34:$B$777,O$155)+'СЕТ СН'!$F$12-'СЕТ СН'!$F$21</f>
        <v>-578.75</v>
      </c>
      <c r="P170" s="37">
        <f>SUMIFS(СВЦЭМ!$E$34:$E$777,СВЦЭМ!$A$34:$A$777,$A170,СВЦЭМ!$B$34:$B$777,P$155)+'СЕТ СН'!$F$12-'СЕТ СН'!$F$21</f>
        <v>-578.75</v>
      </c>
      <c r="Q170" s="37">
        <f>SUMIFS(СВЦЭМ!$E$34:$E$777,СВЦЭМ!$A$34:$A$777,$A170,СВЦЭМ!$B$34:$B$777,Q$155)+'СЕТ СН'!$F$12-'СЕТ СН'!$F$21</f>
        <v>-578.75</v>
      </c>
      <c r="R170" s="37">
        <f>SUMIFS(СВЦЭМ!$E$34:$E$777,СВЦЭМ!$A$34:$A$777,$A170,СВЦЭМ!$B$34:$B$777,R$155)+'СЕТ СН'!$F$12-'СЕТ СН'!$F$21</f>
        <v>-578.75</v>
      </c>
      <c r="S170" s="37">
        <f>SUMIFS(СВЦЭМ!$E$34:$E$777,СВЦЭМ!$A$34:$A$777,$A170,СВЦЭМ!$B$34:$B$777,S$155)+'СЕТ СН'!$F$12-'СЕТ СН'!$F$21</f>
        <v>-578.75</v>
      </c>
      <c r="T170" s="37">
        <f>SUMIFS(СВЦЭМ!$E$34:$E$777,СВЦЭМ!$A$34:$A$777,$A170,СВЦЭМ!$B$34:$B$777,T$155)+'СЕТ СН'!$F$12-'СЕТ СН'!$F$21</f>
        <v>-578.75</v>
      </c>
      <c r="U170" s="37">
        <f>SUMIFS(СВЦЭМ!$E$34:$E$777,СВЦЭМ!$A$34:$A$777,$A170,СВЦЭМ!$B$34:$B$777,U$155)+'СЕТ СН'!$F$12-'СЕТ СН'!$F$21</f>
        <v>-578.75</v>
      </c>
      <c r="V170" s="37">
        <f>SUMIFS(СВЦЭМ!$E$34:$E$777,СВЦЭМ!$A$34:$A$777,$A170,СВЦЭМ!$B$34:$B$777,V$155)+'СЕТ СН'!$F$12-'СЕТ СН'!$F$21</f>
        <v>-578.75</v>
      </c>
      <c r="W170" s="37">
        <f>SUMIFS(СВЦЭМ!$E$34:$E$777,СВЦЭМ!$A$34:$A$777,$A170,СВЦЭМ!$B$34:$B$777,W$155)+'СЕТ СН'!$F$12-'СЕТ СН'!$F$21</f>
        <v>-578.75</v>
      </c>
      <c r="X170" s="37">
        <f>SUMIFS(СВЦЭМ!$E$34:$E$777,СВЦЭМ!$A$34:$A$777,$A170,СВЦЭМ!$B$34:$B$777,X$155)+'СЕТ СН'!$F$12-'СЕТ СН'!$F$21</f>
        <v>-578.75</v>
      </c>
      <c r="Y170" s="37">
        <f>SUMIFS(СВЦЭМ!$E$34:$E$777,СВЦЭМ!$A$34:$A$777,$A170,СВЦЭМ!$B$34:$B$777,Y$155)+'СЕТ СН'!$F$12-'СЕТ СН'!$F$21</f>
        <v>-578.75</v>
      </c>
    </row>
    <row r="171" spans="1:25" ht="15.75" x14ac:dyDescent="0.2">
      <c r="A171" s="36">
        <f t="shared" si="4"/>
        <v>43085</v>
      </c>
      <c r="B171" s="37">
        <f>SUMIFS(СВЦЭМ!$E$34:$E$777,СВЦЭМ!$A$34:$A$777,$A171,СВЦЭМ!$B$34:$B$777,B$155)+'СЕТ СН'!$F$12-'СЕТ СН'!$F$21</f>
        <v>-578.75</v>
      </c>
      <c r="C171" s="37">
        <f>SUMIFS(СВЦЭМ!$E$34:$E$777,СВЦЭМ!$A$34:$A$777,$A171,СВЦЭМ!$B$34:$B$777,C$155)+'СЕТ СН'!$F$12-'СЕТ СН'!$F$21</f>
        <v>-578.75</v>
      </c>
      <c r="D171" s="37">
        <f>SUMIFS(СВЦЭМ!$E$34:$E$777,СВЦЭМ!$A$34:$A$777,$A171,СВЦЭМ!$B$34:$B$777,D$155)+'СЕТ СН'!$F$12-'СЕТ СН'!$F$21</f>
        <v>-578.75</v>
      </c>
      <c r="E171" s="37">
        <f>SUMIFS(СВЦЭМ!$E$34:$E$777,СВЦЭМ!$A$34:$A$777,$A171,СВЦЭМ!$B$34:$B$777,E$155)+'СЕТ СН'!$F$12-'СЕТ СН'!$F$21</f>
        <v>-578.75</v>
      </c>
      <c r="F171" s="37">
        <f>SUMIFS(СВЦЭМ!$E$34:$E$777,СВЦЭМ!$A$34:$A$777,$A171,СВЦЭМ!$B$34:$B$777,F$155)+'СЕТ СН'!$F$12-'СЕТ СН'!$F$21</f>
        <v>-578.75</v>
      </c>
      <c r="G171" s="37">
        <f>SUMIFS(СВЦЭМ!$E$34:$E$777,СВЦЭМ!$A$34:$A$777,$A171,СВЦЭМ!$B$34:$B$777,G$155)+'СЕТ СН'!$F$12-'СЕТ СН'!$F$21</f>
        <v>-578.75</v>
      </c>
      <c r="H171" s="37">
        <f>SUMIFS(СВЦЭМ!$E$34:$E$777,СВЦЭМ!$A$34:$A$777,$A171,СВЦЭМ!$B$34:$B$777,H$155)+'СЕТ СН'!$F$12-'СЕТ СН'!$F$21</f>
        <v>-578.75</v>
      </c>
      <c r="I171" s="37">
        <f>SUMIFS(СВЦЭМ!$E$34:$E$777,СВЦЭМ!$A$34:$A$777,$A171,СВЦЭМ!$B$34:$B$777,I$155)+'СЕТ СН'!$F$12-'СЕТ СН'!$F$21</f>
        <v>-578.75</v>
      </c>
      <c r="J171" s="37">
        <f>SUMIFS(СВЦЭМ!$E$34:$E$777,СВЦЭМ!$A$34:$A$777,$A171,СВЦЭМ!$B$34:$B$777,J$155)+'СЕТ СН'!$F$12-'СЕТ СН'!$F$21</f>
        <v>-578.75</v>
      </c>
      <c r="K171" s="37">
        <f>SUMIFS(СВЦЭМ!$E$34:$E$777,СВЦЭМ!$A$34:$A$777,$A171,СВЦЭМ!$B$34:$B$777,K$155)+'СЕТ СН'!$F$12-'СЕТ СН'!$F$21</f>
        <v>-578.75</v>
      </c>
      <c r="L171" s="37">
        <f>SUMIFS(СВЦЭМ!$E$34:$E$777,СВЦЭМ!$A$34:$A$777,$A171,СВЦЭМ!$B$34:$B$777,L$155)+'СЕТ СН'!$F$12-'СЕТ СН'!$F$21</f>
        <v>-578.75</v>
      </c>
      <c r="M171" s="37">
        <f>SUMIFS(СВЦЭМ!$E$34:$E$777,СВЦЭМ!$A$34:$A$777,$A171,СВЦЭМ!$B$34:$B$777,M$155)+'СЕТ СН'!$F$12-'СЕТ СН'!$F$21</f>
        <v>-578.75</v>
      </c>
      <c r="N171" s="37">
        <f>SUMIFS(СВЦЭМ!$E$34:$E$777,СВЦЭМ!$A$34:$A$777,$A171,СВЦЭМ!$B$34:$B$777,N$155)+'СЕТ СН'!$F$12-'СЕТ СН'!$F$21</f>
        <v>-578.75</v>
      </c>
      <c r="O171" s="37">
        <f>SUMIFS(СВЦЭМ!$E$34:$E$777,СВЦЭМ!$A$34:$A$777,$A171,СВЦЭМ!$B$34:$B$777,O$155)+'СЕТ СН'!$F$12-'СЕТ СН'!$F$21</f>
        <v>-578.75</v>
      </c>
      <c r="P171" s="37">
        <f>SUMIFS(СВЦЭМ!$E$34:$E$777,СВЦЭМ!$A$34:$A$777,$A171,СВЦЭМ!$B$34:$B$777,P$155)+'СЕТ СН'!$F$12-'СЕТ СН'!$F$21</f>
        <v>-578.75</v>
      </c>
      <c r="Q171" s="37">
        <f>SUMIFS(СВЦЭМ!$E$34:$E$777,СВЦЭМ!$A$34:$A$777,$A171,СВЦЭМ!$B$34:$B$777,Q$155)+'СЕТ СН'!$F$12-'СЕТ СН'!$F$21</f>
        <v>-578.75</v>
      </c>
      <c r="R171" s="37">
        <f>SUMIFS(СВЦЭМ!$E$34:$E$777,СВЦЭМ!$A$34:$A$777,$A171,СВЦЭМ!$B$34:$B$777,R$155)+'СЕТ СН'!$F$12-'СЕТ СН'!$F$21</f>
        <v>-578.75</v>
      </c>
      <c r="S171" s="37">
        <f>SUMIFS(СВЦЭМ!$E$34:$E$777,СВЦЭМ!$A$34:$A$777,$A171,СВЦЭМ!$B$34:$B$777,S$155)+'СЕТ СН'!$F$12-'СЕТ СН'!$F$21</f>
        <v>-578.75</v>
      </c>
      <c r="T171" s="37">
        <f>SUMIFS(СВЦЭМ!$E$34:$E$777,СВЦЭМ!$A$34:$A$777,$A171,СВЦЭМ!$B$34:$B$777,T$155)+'СЕТ СН'!$F$12-'СЕТ СН'!$F$21</f>
        <v>-578.75</v>
      </c>
      <c r="U171" s="37">
        <f>SUMIFS(СВЦЭМ!$E$34:$E$777,СВЦЭМ!$A$34:$A$777,$A171,СВЦЭМ!$B$34:$B$777,U$155)+'СЕТ СН'!$F$12-'СЕТ СН'!$F$21</f>
        <v>-578.75</v>
      </c>
      <c r="V171" s="37">
        <f>SUMIFS(СВЦЭМ!$E$34:$E$777,СВЦЭМ!$A$34:$A$777,$A171,СВЦЭМ!$B$34:$B$777,V$155)+'СЕТ СН'!$F$12-'СЕТ СН'!$F$21</f>
        <v>-578.75</v>
      </c>
      <c r="W171" s="37">
        <f>SUMIFS(СВЦЭМ!$E$34:$E$777,СВЦЭМ!$A$34:$A$777,$A171,СВЦЭМ!$B$34:$B$777,W$155)+'СЕТ СН'!$F$12-'СЕТ СН'!$F$21</f>
        <v>-578.75</v>
      </c>
      <c r="X171" s="37">
        <f>SUMIFS(СВЦЭМ!$E$34:$E$777,СВЦЭМ!$A$34:$A$777,$A171,СВЦЭМ!$B$34:$B$777,X$155)+'СЕТ СН'!$F$12-'СЕТ СН'!$F$21</f>
        <v>-578.75</v>
      </c>
      <c r="Y171" s="37">
        <f>SUMIFS(СВЦЭМ!$E$34:$E$777,СВЦЭМ!$A$34:$A$777,$A171,СВЦЭМ!$B$34:$B$777,Y$155)+'СЕТ СН'!$F$12-'СЕТ СН'!$F$21</f>
        <v>-578.75</v>
      </c>
    </row>
    <row r="172" spans="1:25" ht="15.75" x14ac:dyDescent="0.2">
      <c r="A172" s="36">
        <f t="shared" si="4"/>
        <v>43086</v>
      </c>
      <c r="B172" s="37">
        <f>SUMIFS(СВЦЭМ!$E$34:$E$777,СВЦЭМ!$A$34:$A$777,$A172,СВЦЭМ!$B$34:$B$777,B$155)+'СЕТ СН'!$F$12-'СЕТ СН'!$F$21</f>
        <v>-578.75</v>
      </c>
      <c r="C172" s="37">
        <f>SUMIFS(СВЦЭМ!$E$34:$E$777,СВЦЭМ!$A$34:$A$777,$A172,СВЦЭМ!$B$34:$B$777,C$155)+'СЕТ СН'!$F$12-'СЕТ СН'!$F$21</f>
        <v>-578.75</v>
      </c>
      <c r="D172" s="37">
        <f>SUMIFS(СВЦЭМ!$E$34:$E$777,СВЦЭМ!$A$34:$A$777,$A172,СВЦЭМ!$B$34:$B$777,D$155)+'СЕТ СН'!$F$12-'СЕТ СН'!$F$21</f>
        <v>-578.75</v>
      </c>
      <c r="E172" s="37">
        <f>SUMIFS(СВЦЭМ!$E$34:$E$777,СВЦЭМ!$A$34:$A$777,$A172,СВЦЭМ!$B$34:$B$777,E$155)+'СЕТ СН'!$F$12-'СЕТ СН'!$F$21</f>
        <v>-578.75</v>
      </c>
      <c r="F172" s="37">
        <f>SUMIFS(СВЦЭМ!$E$34:$E$777,СВЦЭМ!$A$34:$A$777,$A172,СВЦЭМ!$B$34:$B$777,F$155)+'СЕТ СН'!$F$12-'СЕТ СН'!$F$21</f>
        <v>-578.75</v>
      </c>
      <c r="G172" s="37">
        <f>SUMIFS(СВЦЭМ!$E$34:$E$777,СВЦЭМ!$A$34:$A$777,$A172,СВЦЭМ!$B$34:$B$777,G$155)+'СЕТ СН'!$F$12-'СЕТ СН'!$F$21</f>
        <v>-578.75</v>
      </c>
      <c r="H172" s="37">
        <f>SUMIFS(СВЦЭМ!$E$34:$E$777,СВЦЭМ!$A$34:$A$777,$A172,СВЦЭМ!$B$34:$B$777,H$155)+'СЕТ СН'!$F$12-'СЕТ СН'!$F$21</f>
        <v>-578.75</v>
      </c>
      <c r="I172" s="37">
        <f>SUMIFS(СВЦЭМ!$E$34:$E$777,СВЦЭМ!$A$34:$A$777,$A172,СВЦЭМ!$B$34:$B$777,I$155)+'СЕТ СН'!$F$12-'СЕТ СН'!$F$21</f>
        <v>-578.75</v>
      </c>
      <c r="J172" s="37">
        <f>SUMIFS(СВЦЭМ!$E$34:$E$777,СВЦЭМ!$A$34:$A$777,$A172,СВЦЭМ!$B$34:$B$777,J$155)+'СЕТ СН'!$F$12-'СЕТ СН'!$F$21</f>
        <v>-578.75</v>
      </c>
      <c r="K172" s="37">
        <f>SUMIFS(СВЦЭМ!$E$34:$E$777,СВЦЭМ!$A$34:$A$777,$A172,СВЦЭМ!$B$34:$B$777,K$155)+'СЕТ СН'!$F$12-'СЕТ СН'!$F$21</f>
        <v>-578.75</v>
      </c>
      <c r="L172" s="37">
        <f>SUMIFS(СВЦЭМ!$E$34:$E$777,СВЦЭМ!$A$34:$A$777,$A172,СВЦЭМ!$B$34:$B$777,L$155)+'СЕТ СН'!$F$12-'СЕТ СН'!$F$21</f>
        <v>-578.75</v>
      </c>
      <c r="M172" s="37">
        <f>SUMIFS(СВЦЭМ!$E$34:$E$777,СВЦЭМ!$A$34:$A$777,$A172,СВЦЭМ!$B$34:$B$777,M$155)+'СЕТ СН'!$F$12-'СЕТ СН'!$F$21</f>
        <v>-578.75</v>
      </c>
      <c r="N172" s="37">
        <f>SUMIFS(СВЦЭМ!$E$34:$E$777,СВЦЭМ!$A$34:$A$777,$A172,СВЦЭМ!$B$34:$B$777,N$155)+'СЕТ СН'!$F$12-'СЕТ СН'!$F$21</f>
        <v>-578.75</v>
      </c>
      <c r="O172" s="37">
        <f>SUMIFS(СВЦЭМ!$E$34:$E$777,СВЦЭМ!$A$34:$A$777,$A172,СВЦЭМ!$B$34:$B$777,O$155)+'СЕТ СН'!$F$12-'СЕТ СН'!$F$21</f>
        <v>-578.75</v>
      </c>
      <c r="P172" s="37">
        <f>SUMIFS(СВЦЭМ!$E$34:$E$777,СВЦЭМ!$A$34:$A$777,$A172,СВЦЭМ!$B$34:$B$777,P$155)+'СЕТ СН'!$F$12-'СЕТ СН'!$F$21</f>
        <v>-578.75</v>
      </c>
      <c r="Q172" s="37">
        <f>SUMIFS(СВЦЭМ!$E$34:$E$777,СВЦЭМ!$A$34:$A$777,$A172,СВЦЭМ!$B$34:$B$777,Q$155)+'СЕТ СН'!$F$12-'СЕТ СН'!$F$21</f>
        <v>-578.75</v>
      </c>
      <c r="R172" s="37">
        <f>SUMIFS(СВЦЭМ!$E$34:$E$777,СВЦЭМ!$A$34:$A$777,$A172,СВЦЭМ!$B$34:$B$777,R$155)+'СЕТ СН'!$F$12-'СЕТ СН'!$F$21</f>
        <v>-578.75</v>
      </c>
      <c r="S172" s="37">
        <f>SUMIFS(СВЦЭМ!$E$34:$E$777,СВЦЭМ!$A$34:$A$777,$A172,СВЦЭМ!$B$34:$B$777,S$155)+'СЕТ СН'!$F$12-'СЕТ СН'!$F$21</f>
        <v>-578.75</v>
      </c>
      <c r="T172" s="37">
        <f>SUMIFS(СВЦЭМ!$E$34:$E$777,СВЦЭМ!$A$34:$A$777,$A172,СВЦЭМ!$B$34:$B$777,T$155)+'СЕТ СН'!$F$12-'СЕТ СН'!$F$21</f>
        <v>-578.75</v>
      </c>
      <c r="U172" s="37">
        <f>SUMIFS(СВЦЭМ!$E$34:$E$777,СВЦЭМ!$A$34:$A$777,$A172,СВЦЭМ!$B$34:$B$777,U$155)+'СЕТ СН'!$F$12-'СЕТ СН'!$F$21</f>
        <v>-578.75</v>
      </c>
      <c r="V172" s="37">
        <f>SUMIFS(СВЦЭМ!$E$34:$E$777,СВЦЭМ!$A$34:$A$777,$A172,СВЦЭМ!$B$34:$B$777,V$155)+'СЕТ СН'!$F$12-'СЕТ СН'!$F$21</f>
        <v>-578.75</v>
      </c>
      <c r="W172" s="37">
        <f>SUMIFS(СВЦЭМ!$E$34:$E$777,СВЦЭМ!$A$34:$A$777,$A172,СВЦЭМ!$B$34:$B$777,W$155)+'СЕТ СН'!$F$12-'СЕТ СН'!$F$21</f>
        <v>-578.75</v>
      </c>
      <c r="X172" s="37">
        <f>SUMIFS(СВЦЭМ!$E$34:$E$777,СВЦЭМ!$A$34:$A$777,$A172,СВЦЭМ!$B$34:$B$777,X$155)+'СЕТ СН'!$F$12-'СЕТ СН'!$F$21</f>
        <v>-578.75</v>
      </c>
      <c r="Y172" s="37">
        <f>SUMIFS(СВЦЭМ!$E$34:$E$777,СВЦЭМ!$A$34:$A$777,$A172,СВЦЭМ!$B$34:$B$777,Y$155)+'СЕТ СН'!$F$12-'СЕТ СН'!$F$21</f>
        <v>-578.75</v>
      </c>
    </row>
    <row r="173" spans="1:25" ht="15.75" x14ac:dyDescent="0.2">
      <c r="A173" s="36">
        <f t="shared" si="4"/>
        <v>43087</v>
      </c>
      <c r="B173" s="37">
        <f>SUMIFS(СВЦЭМ!$E$34:$E$777,СВЦЭМ!$A$34:$A$777,$A173,СВЦЭМ!$B$34:$B$777,B$155)+'СЕТ СН'!$F$12-'СЕТ СН'!$F$21</f>
        <v>-578.75</v>
      </c>
      <c r="C173" s="37">
        <f>SUMIFS(СВЦЭМ!$E$34:$E$777,СВЦЭМ!$A$34:$A$777,$A173,СВЦЭМ!$B$34:$B$777,C$155)+'СЕТ СН'!$F$12-'СЕТ СН'!$F$21</f>
        <v>-578.75</v>
      </c>
      <c r="D173" s="37">
        <f>SUMIFS(СВЦЭМ!$E$34:$E$777,СВЦЭМ!$A$34:$A$777,$A173,СВЦЭМ!$B$34:$B$777,D$155)+'СЕТ СН'!$F$12-'СЕТ СН'!$F$21</f>
        <v>-578.75</v>
      </c>
      <c r="E173" s="37">
        <f>SUMIFS(СВЦЭМ!$E$34:$E$777,СВЦЭМ!$A$34:$A$777,$A173,СВЦЭМ!$B$34:$B$777,E$155)+'СЕТ СН'!$F$12-'СЕТ СН'!$F$21</f>
        <v>-578.75</v>
      </c>
      <c r="F173" s="37">
        <f>SUMIFS(СВЦЭМ!$E$34:$E$777,СВЦЭМ!$A$34:$A$777,$A173,СВЦЭМ!$B$34:$B$777,F$155)+'СЕТ СН'!$F$12-'СЕТ СН'!$F$21</f>
        <v>-578.75</v>
      </c>
      <c r="G173" s="37">
        <f>SUMIFS(СВЦЭМ!$E$34:$E$777,СВЦЭМ!$A$34:$A$777,$A173,СВЦЭМ!$B$34:$B$777,G$155)+'СЕТ СН'!$F$12-'СЕТ СН'!$F$21</f>
        <v>-578.75</v>
      </c>
      <c r="H173" s="37">
        <f>SUMIFS(СВЦЭМ!$E$34:$E$777,СВЦЭМ!$A$34:$A$777,$A173,СВЦЭМ!$B$34:$B$777,H$155)+'СЕТ СН'!$F$12-'СЕТ СН'!$F$21</f>
        <v>-578.75</v>
      </c>
      <c r="I173" s="37">
        <f>SUMIFS(СВЦЭМ!$E$34:$E$777,СВЦЭМ!$A$34:$A$777,$A173,СВЦЭМ!$B$34:$B$777,I$155)+'СЕТ СН'!$F$12-'СЕТ СН'!$F$21</f>
        <v>-578.75</v>
      </c>
      <c r="J173" s="37">
        <f>SUMIFS(СВЦЭМ!$E$34:$E$777,СВЦЭМ!$A$34:$A$777,$A173,СВЦЭМ!$B$34:$B$777,J$155)+'СЕТ СН'!$F$12-'СЕТ СН'!$F$21</f>
        <v>-578.75</v>
      </c>
      <c r="K173" s="37">
        <f>SUMIFS(СВЦЭМ!$E$34:$E$777,СВЦЭМ!$A$34:$A$777,$A173,СВЦЭМ!$B$34:$B$777,K$155)+'СЕТ СН'!$F$12-'СЕТ СН'!$F$21</f>
        <v>-578.75</v>
      </c>
      <c r="L173" s="37">
        <f>SUMIFS(СВЦЭМ!$E$34:$E$777,СВЦЭМ!$A$34:$A$777,$A173,СВЦЭМ!$B$34:$B$777,L$155)+'СЕТ СН'!$F$12-'СЕТ СН'!$F$21</f>
        <v>-578.75</v>
      </c>
      <c r="M173" s="37">
        <f>SUMIFS(СВЦЭМ!$E$34:$E$777,СВЦЭМ!$A$34:$A$777,$A173,СВЦЭМ!$B$34:$B$777,M$155)+'СЕТ СН'!$F$12-'СЕТ СН'!$F$21</f>
        <v>-578.75</v>
      </c>
      <c r="N173" s="37">
        <f>SUMIFS(СВЦЭМ!$E$34:$E$777,СВЦЭМ!$A$34:$A$777,$A173,СВЦЭМ!$B$34:$B$777,N$155)+'СЕТ СН'!$F$12-'СЕТ СН'!$F$21</f>
        <v>-578.75</v>
      </c>
      <c r="O173" s="37">
        <f>SUMIFS(СВЦЭМ!$E$34:$E$777,СВЦЭМ!$A$34:$A$777,$A173,СВЦЭМ!$B$34:$B$777,O$155)+'СЕТ СН'!$F$12-'СЕТ СН'!$F$21</f>
        <v>-578.75</v>
      </c>
      <c r="P173" s="37">
        <f>SUMIFS(СВЦЭМ!$E$34:$E$777,СВЦЭМ!$A$34:$A$777,$A173,СВЦЭМ!$B$34:$B$777,P$155)+'СЕТ СН'!$F$12-'СЕТ СН'!$F$21</f>
        <v>-578.75</v>
      </c>
      <c r="Q173" s="37">
        <f>SUMIFS(СВЦЭМ!$E$34:$E$777,СВЦЭМ!$A$34:$A$777,$A173,СВЦЭМ!$B$34:$B$777,Q$155)+'СЕТ СН'!$F$12-'СЕТ СН'!$F$21</f>
        <v>-578.75</v>
      </c>
      <c r="R173" s="37">
        <f>SUMIFS(СВЦЭМ!$E$34:$E$777,СВЦЭМ!$A$34:$A$777,$A173,СВЦЭМ!$B$34:$B$777,R$155)+'СЕТ СН'!$F$12-'СЕТ СН'!$F$21</f>
        <v>-578.75</v>
      </c>
      <c r="S173" s="37">
        <f>SUMIFS(СВЦЭМ!$E$34:$E$777,СВЦЭМ!$A$34:$A$777,$A173,СВЦЭМ!$B$34:$B$777,S$155)+'СЕТ СН'!$F$12-'СЕТ СН'!$F$21</f>
        <v>-578.75</v>
      </c>
      <c r="T173" s="37">
        <f>SUMIFS(СВЦЭМ!$E$34:$E$777,СВЦЭМ!$A$34:$A$777,$A173,СВЦЭМ!$B$34:$B$777,T$155)+'СЕТ СН'!$F$12-'СЕТ СН'!$F$21</f>
        <v>-578.75</v>
      </c>
      <c r="U173" s="37">
        <f>SUMIFS(СВЦЭМ!$E$34:$E$777,СВЦЭМ!$A$34:$A$777,$A173,СВЦЭМ!$B$34:$B$777,U$155)+'СЕТ СН'!$F$12-'СЕТ СН'!$F$21</f>
        <v>-578.75</v>
      </c>
      <c r="V173" s="37">
        <f>SUMIFS(СВЦЭМ!$E$34:$E$777,СВЦЭМ!$A$34:$A$777,$A173,СВЦЭМ!$B$34:$B$777,V$155)+'СЕТ СН'!$F$12-'СЕТ СН'!$F$21</f>
        <v>-578.75</v>
      </c>
      <c r="W173" s="37">
        <f>SUMIFS(СВЦЭМ!$E$34:$E$777,СВЦЭМ!$A$34:$A$777,$A173,СВЦЭМ!$B$34:$B$777,W$155)+'СЕТ СН'!$F$12-'СЕТ СН'!$F$21</f>
        <v>-578.75</v>
      </c>
      <c r="X173" s="37">
        <f>SUMIFS(СВЦЭМ!$E$34:$E$777,СВЦЭМ!$A$34:$A$777,$A173,СВЦЭМ!$B$34:$B$777,X$155)+'СЕТ СН'!$F$12-'СЕТ СН'!$F$21</f>
        <v>-578.75</v>
      </c>
      <c r="Y173" s="37">
        <f>SUMIFS(СВЦЭМ!$E$34:$E$777,СВЦЭМ!$A$34:$A$777,$A173,СВЦЭМ!$B$34:$B$777,Y$155)+'СЕТ СН'!$F$12-'СЕТ СН'!$F$21</f>
        <v>-578.75</v>
      </c>
    </row>
    <row r="174" spans="1:25" ht="15.75" x14ac:dyDescent="0.2">
      <c r="A174" s="36">
        <f t="shared" si="4"/>
        <v>43088</v>
      </c>
      <c r="B174" s="37">
        <f>SUMIFS(СВЦЭМ!$E$34:$E$777,СВЦЭМ!$A$34:$A$777,$A174,СВЦЭМ!$B$34:$B$777,B$155)+'СЕТ СН'!$F$12-'СЕТ СН'!$F$21</f>
        <v>-578.75</v>
      </c>
      <c r="C174" s="37">
        <f>SUMIFS(СВЦЭМ!$E$34:$E$777,СВЦЭМ!$A$34:$A$777,$A174,СВЦЭМ!$B$34:$B$777,C$155)+'СЕТ СН'!$F$12-'СЕТ СН'!$F$21</f>
        <v>-578.75</v>
      </c>
      <c r="D174" s="37">
        <f>SUMIFS(СВЦЭМ!$E$34:$E$777,СВЦЭМ!$A$34:$A$777,$A174,СВЦЭМ!$B$34:$B$777,D$155)+'СЕТ СН'!$F$12-'СЕТ СН'!$F$21</f>
        <v>-578.75</v>
      </c>
      <c r="E174" s="37">
        <f>SUMIFS(СВЦЭМ!$E$34:$E$777,СВЦЭМ!$A$34:$A$777,$A174,СВЦЭМ!$B$34:$B$777,E$155)+'СЕТ СН'!$F$12-'СЕТ СН'!$F$21</f>
        <v>-578.75</v>
      </c>
      <c r="F174" s="37">
        <f>SUMIFS(СВЦЭМ!$E$34:$E$777,СВЦЭМ!$A$34:$A$777,$A174,СВЦЭМ!$B$34:$B$777,F$155)+'СЕТ СН'!$F$12-'СЕТ СН'!$F$21</f>
        <v>-578.75</v>
      </c>
      <c r="G174" s="37">
        <f>SUMIFS(СВЦЭМ!$E$34:$E$777,СВЦЭМ!$A$34:$A$777,$A174,СВЦЭМ!$B$34:$B$777,G$155)+'СЕТ СН'!$F$12-'СЕТ СН'!$F$21</f>
        <v>-578.75</v>
      </c>
      <c r="H174" s="37">
        <f>SUMIFS(СВЦЭМ!$E$34:$E$777,СВЦЭМ!$A$34:$A$777,$A174,СВЦЭМ!$B$34:$B$777,H$155)+'СЕТ СН'!$F$12-'СЕТ СН'!$F$21</f>
        <v>-578.75</v>
      </c>
      <c r="I174" s="37">
        <f>SUMIFS(СВЦЭМ!$E$34:$E$777,СВЦЭМ!$A$34:$A$777,$A174,СВЦЭМ!$B$34:$B$777,I$155)+'СЕТ СН'!$F$12-'СЕТ СН'!$F$21</f>
        <v>-578.75</v>
      </c>
      <c r="J174" s="37">
        <f>SUMIFS(СВЦЭМ!$E$34:$E$777,СВЦЭМ!$A$34:$A$777,$A174,СВЦЭМ!$B$34:$B$777,J$155)+'СЕТ СН'!$F$12-'СЕТ СН'!$F$21</f>
        <v>-578.75</v>
      </c>
      <c r="K174" s="37">
        <f>SUMIFS(СВЦЭМ!$E$34:$E$777,СВЦЭМ!$A$34:$A$777,$A174,СВЦЭМ!$B$34:$B$777,K$155)+'СЕТ СН'!$F$12-'СЕТ СН'!$F$21</f>
        <v>-578.75</v>
      </c>
      <c r="L174" s="37">
        <f>SUMIFS(СВЦЭМ!$E$34:$E$777,СВЦЭМ!$A$34:$A$777,$A174,СВЦЭМ!$B$34:$B$777,L$155)+'СЕТ СН'!$F$12-'СЕТ СН'!$F$21</f>
        <v>-578.75</v>
      </c>
      <c r="M174" s="37">
        <f>SUMIFS(СВЦЭМ!$E$34:$E$777,СВЦЭМ!$A$34:$A$777,$A174,СВЦЭМ!$B$34:$B$777,M$155)+'СЕТ СН'!$F$12-'СЕТ СН'!$F$21</f>
        <v>-578.75</v>
      </c>
      <c r="N174" s="37">
        <f>SUMIFS(СВЦЭМ!$E$34:$E$777,СВЦЭМ!$A$34:$A$777,$A174,СВЦЭМ!$B$34:$B$777,N$155)+'СЕТ СН'!$F$12-'СЕТ СН'!$F$21</f>
        <v>-578.75</v>
      </c>
      <c r="O174" s="37">
        <f>SUMIFS(СВЦЭМ!$E$34:$E$777,СВЦЭМ!$A$34:$A$777,$A174,СВЦЭМ!$B$34:$B$777,O$155)+'СЕТ СН'!$F$12-'СЕТ СН'!$F$21</f>
        <v>-578.75</v>
      </c>
      <c r="P174" s="37">
        <f>SUMIFS(СВЦЭМ!$E$34:$E$777,СВЦЭМ!$A$34:$A$777,$A174,СВЦЭМ!$B$34:$B$777,P$155)+'СЕТ СН'!$F$12-'СЕТ СН'!$F$21</f>
        <v>-578.75</v>
      </c>
      <c r="Q174" s="37">
        <f>SUMIFS(СВЦЭМ!$E$34:$E$777,СВЦЭМ!$A$34:$A$777,$A174,СВЦЭМ!$B$34:$B$777,Q$155)+'СЕТ СН'!$F$12-'СЕТ СН'!$F$21</f>
        <v>-578.75</v>
      </c>
      <c r="R174" s="37">
        <f>SUMIFS(СВЦЭМ!$E$34:$E$777,СВЦЭМ!$A$34:$A$777,$A174,СВЦЭМ!$B$34:$B$777,R$155)+'СЕТ СН'!$F$12-'СЕТ СН'!$F$21</f>
        <v>-578.75</v>
      </c>
      <c r="S174" s="37">
        <f>SUMIFS(СВЦЭМ!$E$34:$E$777,СВЦЭМ!$A$34:$A$777,$A174,СВЦЭМ!$B$34:$B$777,S$155)+'СЕТ СН'!$F$12-'СЕТ СН'!$F$21</f>
        <v>-578.75</v>
      </c>
      <c r="T174" s="37">
        <f>SUMIFS(СВЦЭМ!$E$34:$E$777,СВЦЭМ!$A$34:$A$777,$A174,СВЦЭМ!$B$34:$B$777,T$155)+'СЕТ СН'!$F$12-'СЕТ СН'!$F$21</f>
        <v>-578.75</v>
      </c>
      <c r="U174" s="37">
        <f>SUMIFS(СВЦЭМ!$E$34:$E$777,СВЦЭМ!$A$34:$A$777,$A174,СВЦЭМ!$B$34:$B$777,U$155)+'СЕТ СН'!$F$12-'СЕТ СН'!$F$21</f>
        <v>-578.75</v>
      </c>
      <c r="V174" s="37">
        <f>SUMIFS(СВЦЭМ!$E$34:$E$777,СВЦЭМ!$A$34:$A$777,$A174,СВЦЭМ!$B$34:$B$777,V$155)+'СЕТ СН'!$F$12-'СЕТ СН'!$F$21</f>
        <v>-578.75</v>
      </c>
      <c r="W174" s="37">
        <f>SUMIFS(СВЦЭМ!$E$34:$E$777,СВЦЭМ!$A$34:$A$777,$A174,СВЦЭМ!$B$34:$B$777,W$155)+'СЕТ СН'!$F$12-'СЕТ СН'!$F$21</f>
        <v>-578.75</v>
      </c>
      <c r="X174" s="37">
        <f>SUMIFS(СВЦЭМ!$E$34:$E$777,СВЦЭМ!$A$34:$A$777,$A174,СВЦЭМ!$B$34:$B$777,X$155)+'СЕТ СН'!$F$12-'СЕТ СН'!$F$21</f>
        <v>-578.75</v>
      </c>
      <c r="Y174" s="37">
        <f>SUMIFS(СВЦЭМ!$E$34:$E$777,СВЦЭМ!$A$34:$A$777,$A174,СВЦЭМ!$B$34:$B$777,Y$155)+'СЕТ СН'!$F$12-'СЕТ СН'!$F$21</f>
        <v>-578.75</v>
      </c>
    </row>
    <row r="175" spans="1:25" ht="15.75" x14ac:dyDescent="0.2">
      <c r="A175" s="36">
        <f t="shared" si="4"/>
        <v>43089</v>
      </c>
      <c r="B175" s="37">
        <f>SUMIFS(СВЦЭМ!$E$34:$E$777,СВЦЭМ!$A$34:$A$777,$A175,СВЦЭМ!$B$34:$B$777,B$155)+'СЕТ СН'!$F$12-'СЕТ СН'!$F$21</f>
        <v>-578.75</v>
      </c>
      <c r="C175" s="37">
        <f>SUMIFS(СВЦЭМ!$E$34:$E$777,СВЦЭМ!$A$34:$A$777,$A175,СВЦЭМ!$B$34:$B$777,C$155)+'СЕТ СН'!$F$12-'СЕТ СН'!$F$21</f>
        <v>-578.75</v>
      </c>
      <c r="D175" s="37">
        <f>SUMIFS(СВЦЭМ!$E$34:$E$777,СВЦЭМ!$A$34:$A$777,$A175,СВЦЭМ!$B$34:$B$777,D$155)+'СЕТ СН'!$F$12-'СЕТ СН'!$F$21</f>
        <v>-578.75</v>
      </c>
      <c r="E175" s="37">
        <f>SUMIFS(СВЦЭМ!$E$34:$E$777,СВЦЭМ!$A$34:$A$777,$A175,СВЦЭМ!$B$34:$B$777,E$155)+'СЕТ СН'!$F$12-'СЕТ СН'!$F$21</f>
        <v>-578.75</v>
      </c>
      <c r="F175" s="37">
        <f>SUMIFS(СВЦЭМ!$E$34:$E$777,СВЦЭМ!$A$34:$A$777,$A175,СВЦЭМ!$B$34:$B$777,F$155)+'СЕТ СН'!$F$12-'СЕТ СН'!$F$21</f>
        <v>-578.75</v>
      </c>
      <c r="G175" s="37">
        <f>SUMIFS(СВЦЭМ!$E$34:$E$777,СВЦЭМ!$A$34:$A$777,$A175,СВЦЭМ!$B$34:$B$777,G$155)+'СЕТ СН'!$F$12-'СЕТ СН'!$F$21</f>
        <v>-578.75</v>
      </c>
      <c r="H175" s="37">
        <f>SUMIFS(СВЦЭМ!$E$34:$E$777,СВЦЭМ!$A$34:$A$777,$A175,СВЦЭМ!$B$34:$B$777,H$155)+'СЕТ СН'!$F$12-'СЕТ СН'!$F$21</f>
        <v>-578.75</v>
      </c>
      <c r="I175" s="37">
        <f>SUMIFS(СВЦЭМ!$E$34:$E$777,СВЦЭМ!$A$34:$A$777,$A175,СВЦЭМ!$B$34:$B$777,I$155)+'СЕТ СН'!$F$12-'СЕТ СН'!$F$21</f>
        <v>-578.75</v>
      </c>
      <c r="J175" s="37">
        <f>SUMIFS(СВЦЭМ!$E$34:$E$777,СВЦЭМ!$A$34:$A$777,$A175,СВЦЭМ!$B$34:$B$777,J$155)+'СЕТ СН'!$F$12-'СЕТ СН'!$F$21</f>
        <v>-578.75</v>
      </c>
      <c r="K175" s="37">
        <f>SUMIFS(СВЦЭМ!$E$34:$E$777,СВЦЭМ!$A$34:$A$777,$A175,СВЦЭМ!$B$34:$B$777,K$155)+'СЕТ СН'!$F$12-'СЕТ СН'!$F$21</f>
        <v>-578.75</v>
      </c>
      <c r="L175" s="37">
        <f>SUMIFS(СВЦЭМ!$E$34:$E$777,СВЦЭМ!$A$34:$A$777,$A175,СВЦЭМ!$B$34:$B$777,L$155)+'СЕТ СН'!$F$12-'СЕТ СН'!$F$21</f>
        <v>-578.75</v>
      </c>
      <c r="M175" s="37">
        <f>SUMIFS(СВЦЭМ!$E$34:$E$777,СВЦЭМ!$A$34:$A$777,$A175,СВЦЭМ!$B$34:$B$777,M$155)+'СЕТ СН'!$F$12-'СЕТ СН'!$F$21</f>
        <v>-578.75</v>
      </c>
      <c r="N175" s="37">
        <f>SUMIFS(СВЦЭМ!$E$34:$E$777,СВЦЭМ!$A$34:$A$777,$A175,СВЦЭМ!$B$34:$B$777,N$155)+'СЕТ СН'!$F$12-'СЕТ СН'!$F$21</f>
        <v>-578.75</v>
      </c>
      <c r="O175" s="37">
        <f>SUMIFS(СВЦЭМ!$E$34:$E$777,СВЦЭМ!$A$34:$A$777,$A175,СВЦЭМ!$B$34:$B$777,O$155)+'СЕТ СН'!$F$12-'СЕТ СН'!$F$21</f>
        <v>-578.75</v>
      </c>
      <c r="P175" s="37">
        <f>SUMIFS(СВЦЭМ!$E$34:$E$777,СВЦЭМ!$A$34:$A$777,$A175,СВЦЭМ!$B$34:$B$777,P$155)+'СЕТ СН'!$F$12-'СЕТ СН'!$F$21</f>
        <v>-578.75</v>
      </c>
      <c r="Q175" s="37">
        <f>SUMIFS(СВЦЭМ!$E$34:$E$777,СВЦЭМ!$A$34:$A$777,$A175,СВЦЭМ!$B$34:$B$777,Q$155)+'СЕТ СН'!$F$12-'СЕТ СН'!$F$21</f>
        <v>-578.75</v>
      </c>
      <c r="R175" s="37">
        <f>SUMIFS(СВЦЭМ!$E$34:$E$777,СВЦЭМ!$A$34:$A$777,$A175,СВЦЭМ!$B$34:$B$777,R$155)+'СЕТ СН'!$F$12-'СЕТ СН'!$F$21</f>
        <v>-578.75</v>
      </c>
      <c r="S175" s="37">
        <f>SUMIFS(СВЦЭМ!$E$34:$E$777,СВЦЭМ!$A$34:$A$777,$A175,СВЦЭМ!$B$34:$B$777,S$155)+'СЕТ СН'!$F$12-'СЕТ СН'!$F$21</f>
        <v>-578.75</v>
      </c>
      <c r="T175" s="37">
        <f>SUMIFS(СВЦЭМ!$E$34:$E$777,СВЦЭМ!$A$34:$A$777,$A175,СВЦЭМ!$B$34:$B$777,T$155)+'СЕТ СН'!$F$12-'СЕТ СН'!$F$21</f>
        <v>-578.75</v>
      </c>
      <c r="U175" s="37">
        <f>SUMIFS(СВЦЭМ!$E$34:$E$777,СВЦЭМ!$A$34:$A$777,$A175,СВЦЭМ!$B$34:$B$777,U$155)+'СЕТ СН'!$F$12-'СЕТ СН'!$F$21</f>
        <v>-578.75</v>
      </c>
      <c r="V175" s="37">
        <f>SUMIFS(СВЦЭМ!$E$34:$E$777,СВЦЭМ!$A$34:$A$777,$A175,СВЦЭМ!$B$34:$B$777,V$155)+'СЕТ СН'!$F$12-'СЕТ СН'!$F$21</f>
        <v>-578.75</v>
      </c>
      <c r="W175" s="37">
        <f>SUMIFS(СВЦЭМ!$E$34:$E$777,СВЦЭМ!$A$34:$A$777,$A175,СВЦЭМ!$B$34:$B$777,W$155)+'СЕТ СН'!$F$12-'СЕТ СН'!$F$21</f>
        <v>-578.75</v>
      </c>
      <c r="X175" s="37">
        <f>SUMIFS(СВЦЭМ!$E$34:$E$777,СВЦЭМ!$A$34:$A$777,$A175,СВЦЭМ!$B$34:$B$777,X$155)+'СЕТ СН'!$F$12-'СЕТ СН'!$F$21</f>
        <v>-578.75</v>
      </c>
      <c r="Y175" s="37">
        <f>SUMIFS(СВЦЭМ!$E$34:$E$777,СВЦЭМ!$A$34:$A$777,$A175,СВЦЭМ!$B$34:$B$777,Y$155)+'СЕТ СН'!$F$12-'СЕТ СН'!$F$21</f>
        <v>-578.75</v>
      </c>
    </row>
    <row r="176" spans="1:25" ht="15.75" x14ac:dyDescent="0.2">
      <c r="A176" s="36">
        <f t="shared" si="4"/>
        <v>43090</v>
      </c>
      <c r="B176" s="37">
        <f>SUMIFS(СВЦЭМ!$E$34:$E$777,СВЦЭМ!$A$34:$A$777,$A176,СВЦЭМ!$B$34:$B$777,B$155)+'СЕТ СН'!$F$12-'СЕТ СН'!$F$21</f>
        <v>-578.75</v>
      </c>
      <c r="C176" s="37">
        <f>SUMIFS(СВЦЭМ!$E$34:$E$777,СВЦЭМ!$A$34:$A$777,$A176,СВЦЭМ!$B$34:$B$777,C$155)+'СЕТ СН'!$F$12-'СЕТ СН'!$F$21</f>
        <v>-578.75</v>
      </c>
      <c r="D176" s="37">
        <f>SUMIFS(СВЦЭМ!$E$34:$E$777,СВЦЭМ!$A$34:$A$777,$A176,СВЦЭМ!$B$34:$B$777,D$155)+'СЕТ СН'!$F$12-'СЕТ СН'!$F$21</f>
        <v>-578.75</v>
      </c>
      <c r="E176" s="37">
        <f>SUMIFS(СВЦЭМ!$E$34:$E$777,СВЦЭМ!$A$34:$A$777,$A176,СВЦЭМ!$B$34:$B$777,E$155)+'СЕТ СН'!$F$12-'СЕТ СН'!$F$21</f>
        <v>-578.75</v>
      </c>
      <c r="F176" s="37">
        <f>SUMIFS(СВЦЭМ!$E$34:$E$777,СВЦЭМ!$A$34:$A$777,$A176,СВЦЭМ!$B$34:$B$777,F$155)+'СЕТ СН'!$F$12-'СЕТ СН'!$F$21</f>
        <v>-578.75</v>
      </c>
      <c r="G176" s="37">
        <f>SUMIFS(СВЦЭМ!$E$34:$E$777,СВЦЭМ!$A$34:$A$777,$A176,СВЦЭМ!$B$34:$B$777,G$155)+'СЕТ СН'!$F$12-'СЕТ СН'!$F$21</f>
        <v>-578.75</v>
      </c>
      <c r="H176" s="37">
        <f>SUMIFS(СВЦЭМ!$E$34:$E$777,СВЦЭМ!$A$34:$A$777,$A176,СВЦЭМ!$B$34:$B$777,H$155)+'СЕТ СН'!$F$12-'СЕТ СН'!$F$21</f>
        <v>-578.75</v>
      </c>
      <c r="I176" s="37">
        <f>SUMIFS(СВЦЭМ!$E$34:$E$777,СВЦЭМ!$A$34:$A$777,$A176,СВЦЭМ!$B$34:$B$777,I$155)+'СЕТ СН'!$F$12-'СЕТ СН'!$F$21</f>
        <v>-578.75</v>
      </c>
      <c r="J176" s="37">
        <f>SUMIFS(СВЦЭМ!$E$34:$E$777,СВЦЭМ!$A$34:$A$777,$A176,СВЦЭМ!$B$34:$B$777,J$155)+'СЕТ СН'!$F$12-'СЕТ СН'!$F$21</f>
        <v>-578.75</v>
      </c>
      <c r="K176" s="37">
        <f>SUMIFS(СВЦЭМ!$E$34:$E$777,СВЦЭМ!$A$34:$A$777,$A176,СВЦЭМ!$B$34:$B$777,K$155)+'СЕТ СН'!$F$12-'СЕТ СН'!$F$21</f>
        <v>-578.75</v>
      </c>
      <c r="L176" s="37">
        <f>SUMIFS(СВЦЭМ!$E$34:$E$777,СВЦЭМ!$A$34:$A$777,$A176,СВЦЭМ!$B$34:$B$777,L$155)+'СЕТ СН'!$F$12-'СЕТ СН'!$F$21</f>
        <v>-578.75</v>
      </c>
      <c r="M176" s="37">
        <f>SUMIFS(СВЦЭМ!$E$34:$E$777,СВЦЭМ!$A$34:$A$777,$A176,СВЦЭМ!$B$34:$B$777,M$155)+'СЕТ СН'!$F$12-'СЕТ СН'!$F$21</f>
        <v>-578.75</v>
      </c>
      <c r="N176" s="37">
        <f>SUMIFS(СВЦЭМ!$E$34:$E$777,СВЦЭМ!$A$34:$A$777,$A176,СВЦЭМ!$B$34:$B$777,N$155)+'СЕТ СН'!$F$12-'СЕТ СН'!$F$21</f>
        <v>-578.75</v>
      </c>
      <c r="O176" s="37">
        <f>SUMIFS(СВЦЭМ!$E$34:$E$777,СВЦЭМ!$A$34:$A$777,$A176,СВЦЭМ!$B$34:$B$777,O$155)+'СЕТ СН'!$F$12-'СЕТ СН'!$F$21</f>
        <v>-578.75</v>
      </c>
      <c r="P176" s="37">
        <f>SUMIFS(СВЦЭМ!$E$34:$E$777,СВЦЭМ!$A$34:$A$777,$A176,СВЦЭМ!$B$34:$B$777,P$155)+'СЕТ СН'!$F$12-'СЕТ СН'!$F$21</f>
        <v>-578.75</v>
      </c>
      <c r="Q176" s="37">
        <f>SUMIFS(СВЦЭМ!$E$34:$E$777,СВЦЭМ!$A$34:$A$777,$A176,СВЦЭМ!$B$34:$B$777,Q$155)+'СЕТ СН'!$F$12-'СЕТ СН'!$F$21</f>
        <v>-578.75</v>
      </c>
      <c r="R176" s="37">
        <f>SUMIFS(СВЦЭМ!$E$34:$E$777,СВЦЭМ!$A$34:$A$777,$A176,СВЦЭМ!$B$34:$B$777,R$155)+'СЕТ СН'!$F$12-'СЕТ СН'!$F$21</f>
        <v>-578.75</v>
      </c>
      <c r="S176" s="37">
        <f>SUMIFS(СВЦЭМ!$E$34:$E$777,СВЦЭМ!$A$34:$A$777,$A176,СВЦЭМ!$B$34:$B$777,S$155)+'СЕТ СН'!$F$12-'СЕТ СН'!$F$21</f>
        <v>-578.75</v>
      </c>
      <c r="T176" s="37">
        <f>SUMIFS(СВЦЭМ!$E$34:$E$777,СВЦЭМ!$A$34:$A$777,$A176,СВЦЭМ!$B$34:$B$777,T$155)+'СЕТ СН'!$F$12-'СЕТ СН'!$F$21</f>
        <v>-578.75</v>
      </c>
      <c r="U176" s="37">
        <f>SUMIFS(СВЦЭМ!$E$34:$E$777,СВЦЭМ!$A$34:$A$777,$A176,СВЦЭМ!$B$34:$B$777,U$155)+'СЕТ СН'!$F$12-'СЕТ СН'!$F$21</f>
        <v>-578.75</v>
      </c>
      <c r="V176" s="37">
        <f>SUMIFS(СВЦЭМ!$E$34:$E$777,СВЦЭМ!$A$34:$A$777,$A176,СВЦЭМ!$B$34:$B$777,V$155)+'СЕТ СН'!$F$12-'СЕТ СН'!$F$21</f>
        <v>-578.75</v>
      </c>
      <c r="W176" s="37">
        <f>SUMIFS(СВЦЭМ!$E$34:$E$777,СВЦЭМ!$A$34:$A$777,$A176,СВЦЭМ!$B$34:$B$777,W$155)+'СЕТ СН'!$F$12-'СЕТ СН'!$F$21</f>
        <v>-578.75</v>
      </c>
      <c r="X176" s="37">
        <f>SUMIFS(СВЦЭМ!$E$34:$E$777,СВЦЭМ!$A$34:$A$777,$A176,СВЦЭМ!$B$34:$B$777,X$155)+'СЕТ СН'!$F$12-'СЕТ СН'!$F$21</f>
        <v>-578.75</v>
      </c>
      <c r="Y176" s="37">
        <f>SUMIFS(СВЦЭМ!$E$34:$E$777,СВЦЭМ!$A$34:$A$777,$A176,СВЦЭМ!$B$34:$B$777,Y$155)+'СЕТ СН'!$F$12-'СЕТ СН'!$F$21</f>
        <v>-578.75</v>
      </c>
    </row>
    <row r="177" spans="1:27" ht="15.75" x14ac:dyDescent="0.2">
      <c r="A177" s="36">
        <f t="shared" si="4"/>
        <v>43091</v>
      </c>
      <c r="B177" s="37">
        <f>SUMIFS(СВЦЭМ!$E$34:$E$777,СВЦЭМ!$A$34:$A$777,$A177,СВЦЭМ!$B$34:$B$777,B$155)+'СЕТ СН'!$F$12-'СЕТ СН'!$F$21</f>
        <v>-578.75</v>
      </c>
      <c r="C177" s="37">
        <f>SUMIFS(СВЦЭМ!$E$34:$E$777,СВЦЭМ!$A$34:$A$777,$A177,СВЦЭМ!$B$34:$B$777,C$155)+'СЕТ СН'!$F$12-'СЕТ СН'!$F$21</f>
        <v>-578.75</v>
      </c>
      <c r="D177" s="37">
        <f>SUMIFS(СВЦЭМ!$E$34:$E$777,СВЦЭМ!$A$34:$A$777,$A177,СВЦЭМ!$B$34:$B$777,D$155)+'СЕТ СН'!$F$12-'СЕТ СН'!$F$21</f>
        <v>-578.75</v>
      </c>
      <c r="E177" s="37">
        <f>SUMIFS(СВЦЭМ!$E$34:$E$777,СВЦЭМ!$A$34:$A$777,$A177,СВЦЭМ!$B$34:$B$777,E$155)+'СЕТ СН'!$F$12-'СЕТ СН'!$F$21</f>
        <v>-578.75</v>
      </c>
      <c r="F177" s="37">
        <f>SUMIFS(СВЦЭМ!$E$34:$E$777,СВЦЭМ!$A$34:$A$777,$A177,СВЦЭМ!$B$34:$B$777,F$155)+'СЕТ СН'!$F$12-'СЕТ СН'!$F$21</f>
        <v>-578.75</v>
      </c>
      <c r="G177" s="37">
        <f>SUMIFS(СВЦЭМ!$E$34:$E$777,СВЦЭМ!$A$34:$A$777,$A177,СВЦЭМ!$B$34:$B$777,G$155)+'СЕТ СН'!$F$12-'СЕТ СН'!$F$21</f>
        <v>-578.75</v>
      </c>
      <c r="H177" s="37">
        <f>SUMIFS(СВЦЭМ!$E$34:$E$777,СВЦЭМ!$A$34:$A$777,$A177,СВЦЭМ!$B$34:$B$777,H$155)+'СЕТ СН'!$F$12-'СЕТ СН'!$F$21</f>
        <v>-578.75</v>
      </c>
      <c r="I177" s="37">
        <f>SUMIFS(СВЦЭМ!$E$34:$E$777,СВЦЭМ!$A$34:$A$777,$A177,СВЦЭМ!$B$34:$B$777,I$155)+'СЕТ СН'!$F$12-'СЕТ СН'!$F$21</f>
        <v>-578.75</v>
      </c>
      <c r="J177" s="37">
        <f>SUMIFS(СВЦЭМ!$E$34:$E$777,СВЦЭМ!$A$34:$A$777,$A177,СВЦЭМ!$B$34:$B$777,J$155)+'СЕТ СН'!$F$12-'СЕТ СН'!$F$21</f>
        <v>-578.75</v>
      </c>
      <c r="K177" s="37">
        <f>SUMIFS(СВЦЭМ!$E$34:$E$777,СВЦЭМ!$A$34:$A$777,$A177,СВЦЭМ!$B$34:$B$777,K$155)+'СЕТ СН'!$F$12-'СЕТ СН'!$F$21</f>
        <v>-578.75</v>
      </c>
      <c r="L177" s="37">
        <f>SUMIFS(СВЦЭМ!$E$34:$E$777,СВЦЭМ!$A$34:$A$777,$A177,СВЦЭМ!$B$34:$B$777,L$155)+'СЕТ СН'!$F$12-'СЕТ СН'!$F$21</f>
        <v>-578.75</v>
      </c>
      <c r="M177" s="37">
        <f>SUMIFS(СВЦЭМ!$E$34:$E$777,СВЦЭМ!$A$34:$A$777,$A177,СВЦЭМ!$B$34:$B$777,M$155)+'СЕТ СН'!$F$12-'СЕТ СН'!$F$21</f>
        <v>-578.75</v>
      </c>
      <c r="N177" s="37">
        <f>SUMIFS(СВЦЭМ!$E$34:$E$777,СВЦЭМ!$A$34:$A$777,$A177,СВЦЭМ!$B$34:$B$777,N$155)+'СЕТ СН'!$F$12-'СЕТ СН'!$F$21</f>
        <v>-578.75</v>
      </c>
      <c r="O177" s="37">
        <f>SUMIFS(СВЦЭМ!$E$34:$E$777,СВЦЭМ!$A$34:$A$777,$A177,СВЦЭМ!$B$34:$B$777,O$155)+'СЕТ СН'!$F$12-'СЕТ СН'!$F$21</f>
        <v>-578.75</v>
      </c>
      <c r="P177" s="37">
        <f>SUMIFS(СВЦЭМ!$E$34:$E$777,СВЦЭМ!$A$34:$A$777,$A177,СВЦЭМ!$B$34:$B$777,P$155)+'СЕТ СН'!$F$12-'СЕТ СН'!$F$21</f>
        <v>-578.75</v>
      </c>
      <c r="Q177" s="37">
        <f>SUMIFS(СВЦЭМ!$E$34:$E$777,СВЦЭМ!$A$34:$A$777,$A177,СВЦЭМ!$B$34:$B$777,Q$155)+'СЕТ СН'!$F$12-'СЕТ СН'!$F$21</f>
        <v>-578.75</v>
      </c>
      <c r="R177" s="37">
        <f>SUMIFS(СВЦЭМ!$E$34:$E$777,СВЦЭМ!$A$34:$A$777,$A177,СВЦЭМ!$B$34:$B$777,R$155)+'СЕТ СН'!$F$12-'СЕТ СН'!$F$21</f>
        <v>-578.75</v>
      </c>
      <c r="S177" s="37">
        <f>SUMIFS(СВЦЭМ!$E$34:$E$777,СВЦЭМ!$A$34:$A$777,$A177,СВЦЭМ!$B$34:$B$777,S$155)+'СЕТ СН'!$F$12-'СЕТ СН'!$F$21</f>
        <v>-578.75</v>
      </c>
      <c r="T177" s="37">
        <f>SUMIFS(СВЦЭМ!$E$34:$E$777,СВЦЭМ!$A$34:$A$777,$A177,СВЦЭМ!$B$34:$B$777,T$155)+'СЕТ СН'!$F$12-'СЕТ СН'!$F$21</f>
        <v>-578.75</v>
      </c>
      <c r="U177" s="37">
        <f>SUMIFS(СВЦЭМ!$E$34:$E$777,СВЦЭМ!$A$34:$A$777,$A177,СВЦЭМ!$B$34:$B$777,U$155)+'СЕТ СН'!$F$12-'СЕТ СН'!$F$21</f>
        <v>-578.75</v>
      </c>
      <c r="V177" s="37">
        <f>SUMIFS(СВЦЭМ!$E$34:$E$777,СВЦЭМ!$A$34:$A$777,$A177,СВЦЭМ!$B$34:$B$777,V$155)+'СЕТ СН'!$F$12-'СЕТ СН'!$F$21</f>
        <v>-578.75</v>
      </c>
      <c r="W177" s="37">
        <f>SUMIFS(СВЦЭМ!$E$34:$E$777,СВЦЭМ!$A$34:$A$777,$A177,СВЦЭМ!$B$34:$B$777,W$155)+'СЕТ СН'!$F$12-'СЕТ СН'!$F$21</f>
        <v>-578.75</v>
      </c>
      <c r="X177" s="37">
        <f>SUMIFS(СВЦЭМ!$E$34:$E$777,СВЦЭМ!$A$34:$A$777,$A177,СВЦЭМ!$B$34:$B$777,X$155)+'СЕТ СН'!$F$12-'СЕТ СН'!$F$21</f>
        <v>-578.75</v>
      </c>
      <c r="Y177" s="37">
        <f>SUMIFS(СВЦЭМ!$E$34:$E$777,СВЦЭМ!$A$34:$A$777,$A177,СВЦЭМ!$B$34:$B$777,Y$155)+'СЕТ СН'!$F$12-'СЕТ СН'!$F$21</f>
        <v>-578.75</v>
      </c>
    </row>
    <row r="178" spans="1:27" ht="15.75" x14ac:dyDescent="0.2">
      <c r="A178" s="36">
        <f t="shared" si="4"/>
        <v>43092</v>
      </c>
      <c r="B178" s="37">
        <f>SUMIFS(СВЦЭМ!$E$34:$E$777,СВЦЭМ!$A$34:$A$777,$A178,СВЦЭМ!$B$34:$B$777,B$155)+'СЕТ СН'!$F$12-'СЕТ СН'!$F$21</f>
        <v>-578.75</v>
      </c>
      <c r="C178" s="37">
        <f>SUMIFS(СВЦЭМ!$E$34:$E$777,СВЦЭМ!$A$34:$A$777,$A178,СВЦЭМ!$B$34:$B$777,C$155)+'СЕТ СН'!$F$12-'СЕТ СН'!$F$21</f>
        <v>-578.75</v>
      </c>
      <c r="D178" s="37">
        <f>SUMIFS(СВЦЭМ!$E$34:$E$777,СВЦЭМ!$A$34:$A$777,$A178,СВЦЭМ!$B$34:$B$777,D$155)+'СЕТ СН'!$F$12-'СЕТ СН'!$F$21</f>
        <v>-578.75</v>
      </c>
      <c r="E178" s="37">
        <f>SUMIFS(СВЦЭМ!$E$34:$E$777,СВЦЭМ!$A$34:$A$777,$A178,СВЦЭМ!$B$34:$B$777,E$155)+'СЕТ СН'!$F$12-'СЕТ СН'!$F$21</f>
        <v>-578.75</v>
      </c>
      <c r="F178" s="37">
        <f>SUMIFS(СВЦЭМ!$E$34:$E$777,СВЦЭМ!$A$34:$A$777,$A178,СВЦЭМ!$B$34:$B$777,F$155)+'СЕТ СН'!$F$12-'СЕТ СН'!$F$21</f>
        <v>-578.75</v>
      </c>
      <c r="G178" s="37">
        <f>SUMIFS(СВЦЭМ!$E$34:$E$777,СВЦЭМ!$A$34:$A$777,$A178,СВЦЭМ!$B$34:$B$777,G$155)+'СЕТ СН'!$F$12-'СЕТ СН'!$F$21</f>
        <v>-578.75</v>
      </c>
      <c r="H178" s="37">
        <f>SUMIFS(СВЦЭМ!$E$34:$E$777,СВЦЭМ!$A$34:$A$777,$A178,СВЦЭМ!$B$34:$B$777,H$155)+'СЕТ СН'!$F$12-'СЕТ СН'!$F$21</f>
        <v>-578.75</v>
      </c>
      <c r="I178" s="37">
        <f>SUMIFS(СВЦЭМ!$E$34:$E$777,СВЦЭМ!$A$34:$A$777,$A178,СВЦЭМ!$B$34:$B$777,I$155)+'СЕТ СН'!$F$12-'СЕТ СН'!$F$21</f>
        <v>-578.75</v>
      </c>
      <c r="J178" s="37">
        <f>SUMIFS(СВЦЭМ!$E$34:$E$777,СВЦЭМ!$A$34:$A$777,$A178,СВЦЭМ!$B$34:$B$777,J$155)+'СЕТ СН'!$F$12-'СЕТ СН'!$F$21</f>
        <v>-578.75</v>
      </c>
      <c r="K178" s="37">
        <f>SUMIFS(СВЦЭМ!$E$34:$E$777,СВЦЭМ!$A$34:$A$777,$A178,СВЦЭМ!$B$34:$B$777,K$155)+'СЕТ СН'!$F$12-'СЕТ СН'!$F$21</f>
        <v>-578.75</v>
      </c>
      <c r="L178" s="37">
        <f>SUMIFS(СВЦЭМ!$E$34:$E$777,СВЦЭМ!$A$34:$A$777,$A178,СВЦЭМ!$B$34:$B$777,L$155)+'СЕТ СН'!$F$12-'СЕТ СН'!$F$21</f>
        <v>-578.75</v>
      </c>
      <c r="M178" s="37">
        <f>SUMIFS(СВЦЭМ!$E$34:$E$777,СВЦЭМ!$A$34:$A$777,$A178,СВЦЭМ!$B$34:$B$777,M$155)+'СЕТ СН'!$F$12-'СЕТ СН'!$F$21</f>
        <v>-578.75</v>
      </c>
      <c r="N178" s="37">
        <f>SUMIFS(СВЦЭМ!$E$34:$E$777,СВЦЭМ!$A$34:$A$777,$A178,СВЦЭМ!$B$34:$B$777,N$155)+'СЕТ СН'!$F$12-'СЕТ СН'!$F$21</f>
        <v>-578.75</v>
      </c>
      <c r="O178" s="37">
        <f>SUMIFS(СВЦЭМ!$E$34:$E$777,СВЦЭМ!$A$34:$A$777,$A178,СВЦЭМ!$B$34:$B$777,O$155)+'СЕТ СН'!$F$12-'СЕТ СН'!$F$21</f>
        <v>-578.75</v>
      </c>
      <c r="P178" s="37">
        <f>SUMIFS(СВЦЭМ!$E$34:$E$777,СВЦЭМ!$A$34:$A$777,$A178,СВЦЭМ!$B$34:$B$777,P$155)+'СЕТ СН'!$F$12-'СЕТ СН'!$F$21</f>
        <v>-578.75</v>
      </c>
      <c r="Q178" s="37">
        <f>SUMIFS(СВЦЭМ!$E$34:$E$777,СВЦЭМ!$A$34:$A$777,$A178,СВЦЭМ!$B$34:$B$777,Q$155)+'СЕТ СН'!$F$12-'СЕТ СН'!$F$21</f>
        <v>-578.75</v>
      </c>
      <c r="R178" s="37">
        <f>SUMIFS(СВЦЭМ!$E$34:$E$777,СВЦЭМ!$A$34:$A$777,$A178,СВЦЭМ!$B$34:$B$777,R$155)+'СЕТ СН'!$F$12-'СЕТ СН'!$F$21</f>
        <v>-578.75</v>
      </c>
      <c r="S178" s="37">
        <f>SUMIFS(СВЦЭМ!$E$34:$E$777,СВЦЭМ!$A$34:$A$777,$A178,СВЦЭМ!$B$34:$B$777,S$155)+'СЕТ СН'!$F$12-'СЕТ СН'!$F$21</f>
        <v>-578.75</v>
      </c>
      <c r="T178" s="37">
        <f>SUMIFS(СВЦЭМ!$E$34:$E$777,СВЦЭМ!$A$34:$A$777,$A178,СВЦЭМ!$B$34:$B$777,T$155)+'СЕТ СН'!$F$12-'СЕТ СН'!$F$21</f>
        <v>-578.75</v>
      </c>
      <c r="U178" s="37">
        <f>SUMIFS(СВЦЭМ!$E$34:$E$777,СВЦЭМ!$A$34:$A$777,$A178,СВЦЭМ!$B$34:$B$777,U$155)+'СЕТ СН'!$F$12-'СЕТ СН'!$F$21</f>
        <v>-578.75</v>
      </c>
      <c r="V178" s="37">
        <f>SUMIFS(СВЦЭМ!$E$34:$E$777,СВЦЭМ!$A$34:$A$777,$A178,СВЦЭМ!$B$34:$B$777,V$155)+'СЕТ СН'!$F$12-'СЕТ СН'!$F$21</f>
        <v>-578.75</v>
      </c>
      <c r="W178" s="37">
        <f>SUMIFS(СВЦЭМ!$E$34:$E$777,СВЦЭМ!$A$34:$A$777,$A178,СВЦЭМ!$B$34:$B$777,W$155)+'СЕТ СН'!$F$12-'СЕТ СН'!$F$21</f>
        <v>-578.75</v>
      </c>
      <c r="X178" s="37">
        <f>SUMIFS(СВЦЭМ!$E$34:$E$777,СВЦЭМ!$A$34:$A$777,$A178,СВЦЭМ!$B$34:$B$777,X$155)+'СЕТ СН'!$F$12-'СЕТ СН'!$F$21</f>
        <v>-578.75</v>
      </c>
      <c r="Y178" s="37">
        <f>SUMIFS(СВЦЭМ!$E$34:$E$777,СВЦЭМ!$A$34:$A$777,$A178,СВЦЭМ!$B$34:$B$777,Y$155)+'СЕТ СН'!$F$12-'СЕТ СН'!$F$21</f>
        <v>-578.75</v>
      </c>
    </row>
    <row r="179" spans="1:27" ht="15.75" x14ac:dyDescent="0.2">
      <c r="A179" s="36">
        <f t="shared" si="4"/>
        <v>43093</v>
      </c>
      <c r="B179" s="37">
        <f>SUMIFS(СВЦЭМ!$E$34:$E$777,СВЦЭМ!$A$34:$A$777,$A179,СВЦЭМ!$B$34:$B$777,B$155)+'СЕТ СН'!$F$12-'СЕТ СН'!$F$21</f>
        <v>-578.75</v>
      </c>
      <c r="C179" s="37">
        <f>SUMIFS(СВЦЭМ!$E$34:$E$777,СВЦЭМ!$A$34:$A$777,$A179,СВЦЭМ!$B$34:$B$777,C$155)+'СЕТ СН'!$F$12-'СЕТ СН'!$F$21</f>
        <v>-578.75</v>
      </c>
      <c r="D179" s="37">
        <f>SUMIFS(СВЦЭМ!$E$34:$E$777,СВЦЭМ!$A$34:$A$777,$A179,СВЦЭМ!$B$34:$B$777,D$155)+'СЕТ СН'!$F$12-'СЕТ СН'!$F$21</f>
        <v>-578.75</v>
      </c>
      <c r="E179" s="37">
        <f>SUMIFS(СВЦЭМ!$E$34:$E$777,СВЦЭМ!$A$34:$A$777,$A179,СВЦЭМ!$B$34:$B$777,E$155)+'СЕТ СН'!$F$12-'СЕТ СН'!$F$21</f>
        <v>-578.75</v>
      </c>
      <c r="F179" s="37">
        <f>SUMIFS(СВЦЭМ!$E$34:$E$777,СВЦЭМ!$A$34:$A$777,$A179,СВЦЭМ!$B$34:$B$777,F$155)+'СЕТ СН'!$F$12-'СЕТ СН'!$F$21</f>
        <v>-578.75</v>
      </c>
      <c r="G179" s="37">
        <f>SUMIFS(СВЦЭМ!$E$34:$E$777,СВЦЭМ!$A$34:$A$777,$A179,СВЦЭМ!$B$34:$B$777,G$155)+'СЕТ СН'!$F$12-'СЕТ СН'!$F$21</f>
        <v>-578.75</v>
      </c>
      <c r="H179" s="37">
        <f>SUMIFS(СВЦЭМ!$E$34:$E$777,СВЦЭМ!$A$34:$A$777,$A179,СВЦЭМ!$B$34:$B$777,H$155)+'СЕТ СН'!$F$12-'СЕТ СН'!$F$21</f>
        <v>-578.75</v>
      </c>
      <c r="I179" s="37">
        <f>SUMIFS(СВЦЭМ!$E$34:$E$777,СВЦЭМ!$A$34:$A$777,$A179,СВЦЭМ!$B$34:$B$777,I$155)+'СЕТ СН'!$F$12-'СЕТ СН'!$F$21</f>
        <v>-578.75</v>
      </c>
      <c r="J179" s="37">
        <f>SUMIFS(СВЦЭМ!$E$34:$E$777,СВЦЭМ!$A$34:$A$777,$A179,СВЦЭМ!$B$34:$B$777,J$155)+'СЕТ СН'!$F$12-'СЕТ СН'!$F$21</f>
        <v>-578.75</v>
      </c>
      <c r="K179" s="37">
        <f>SUMIFS(СВЦЭМ!$E$34:$E$777,СВЦЭМ!$A$34:$A$777,$A179,СВЦЭМ!$B$34:$B$777,K$155)+'СЕТ СН'!$F$12-'СЕТ СН'!$F$21</f>
        <v>-578.75</v>
      </c>
      <c r="L179" s="37">
        <f>SUMIFS(СВЦЭМ!$E$34:$E$777,СВЦЭМ!$A$34:$A$777,$A179,СВЦЭМ!$B$34:$B$777,L$155)+'СЕТ СН'!$F$12-'СЕТ СН'!$F$21</f>
        <v>-578.75</v>
      </c>
      <c r="M179" s="37">
        <f>SUMIFS(СВЦЭМ!$E$34:$E$777,СВЦЭМ!$A$34:$A$777,$A179,СВЦЭМ!$B$34:$B$777,M$155)+'СЕТ СН'!$F$12-'СЕТ СН'!$F$21</f>
        <v>-578.75</v>
      </c>
      <c r="N179" s="37">
        <f>SUMIFS(СВЦЭМ!$E$34:$E$777,СВЦЭМ!$A$34:$A$777,$A179,СВЦЭМ!$B$34:$B$777,N$155)+'СЕТ СН'!$F$12-'СЕТ СН'!$F$21</f>
        <v>-578.75</v>
      </c>
      <c r="O179" s="37">
        <f>SUMIFS(СВЦЭМ!$E$34:$E$777,СВЦЭМ!$A$34:$A$777,$A179,СВЦЭМ!$B$34:$B$777,O$155)+'СЕТ СН'!$F$12-'СЕТ СН'!$F$21</f>
        <v>-578.75</v>
      </c>
      <c r="P179" s="37">
        <f>SUMIFS(СВЦЭМ!$E$34:$E$777,СВЦЭМ!$A$34:$A$777,$A179,СВЦЭМ!$B$34:$B$777,P$155)+'СЕТ СН'!$F$12-'СЕТ СН'!$F$21</f>
        <v>-578.75</v>
      </c>
      <c r="Q179" s="37">
        <f>SUMIFS(СВЦЭМ!$E$34:$E$777,СВЦЭМ!$A$34:$A$777,$A179,СВЦЭМ!$B$34:$B$777,Q$155)+'СЕТ СН'!$F$12-'СЕТ СН'!$F$21</f>
        <v>-578.75</v>
      </c>
      <c r="R179" s="37">
        <f>SUMIFS(СВЦЭМ!$E$34:$E$777,СВЦЭМ!$A$34:$A$777,$A179,СВЦЭМ!$B$34:$B$777,R$155)+'СЕТ СН'!$F$12-'СЕТ СН'!$F$21</f>
        <v>-578.75</v>
      </c>
      <c r="S179" s="37">
        <f>SUMIFS(СВЦЭМ!$E$34:$E$777,СВЦЭМ!$A$34:$A$777,$A179,СВЦЭМ!$B$34:$B$777,S$155)+'СЕТ СН'!$F$12-'СЕТ СН'!$F$21</f>
        <v>-578.75</v>
      </c>
      <c r="T179" s="37">
        <f>SUMIFS(СВЦЭМ!$E$34:$E$777,СВЦЭМ!$A$34:$A$777,$A179,СВЦЭМ!$B$34:$B$777,T$155)+'СЕТ СН'!$F$12-'СЕТ СН'!$F$21</f>
        <v>-578.75</v>
      </c>
      <c r="U179" s="37">
        <f>SUMIFS(СВЦЭМ!$E$34:$E$777,СВЦЭМ!$A$34:$A$777,$A179,СВЦЭМ!$B$34:$B$777,U$155)+'СЕТ СН'!$F$12-'СЕТ СН'!$F$21</f>
        <v>-578.75</v>
      </c>
      <c r="V179" s="37">
        <f>SUMIFS(СВЦЭМ!$E$34:$E$777,СВЦЭМ!$A$34:$A$777,$A179,СВЦЭМ!$B$34:$B$777,V$155)+'СЕТ СН'!$F$12-'СЕТ СН'!$F$21</f>
        <v>-578.75</v>
      </c>
      <c r="W179" s="37">
        <f>SUMIFS(СВЦЭМ!$E$34:$E$777,СВЦЭМ!$A$34:$A$777,$A179,СВЦЭМ!$B$34:$B$777,W$155)+'СЕТ СН'!$F$12-'СЕТ СН'!$F$21</f>
        <v>-578.75</v>
      </c>
      <c r="X179" s="37">
        <f>SUMIFS(СВЦЭМ!$E$34:$E$777,СВЦЭМ!$A$34:$A$777,$A179,СВЦЭМ!$B$34:$B$777,X$155)+'СЕТ СН'!$F$12-'СЕТ СН'!$F$21</f>
        <v>-578.75</v>
      </c>
      <c r="Y179" s="37">
        <f>SUMIFS(СВЦЭМ!$E$34:$E$777,СВЦЭМ!$A$34:$A$777,$A179,СВЦЭМ!$B$34:$B$777,Y$155)+'СЕТ СН'!$F$12-'СЕТ СН'!$F$21</f>
        <v>-578.75</v>
      </c>
    </row>
    <row r="180" spans="1:27" ht="15.75" x14ac:dyDescent="0.2">
      <c r="A180" s="36">
        <f t="shared" si="4"/>
        <v>43094</v>
      </c>
      <c r="B180" s="37">
        <f>SUMIFS(СВЦЭМ!$E$34:$E$777,СВЦЭМ!$A$34:$A$777,$A180,СВЦЭМ!$B$34:$B$777,B$155)+'СЕТ СН'!$F$12-'СЕТ СН'!$F$21</f>
        <v>-578.75</v>
      </c>
      <c r="C180" s="37">
        <f>SUMIFS(СВЦЭМ!$E$34:$E$777,СВЦЭМ!$A$34:$A$777,$A180,СВЦЭМ!$B$34:$B$777,C$155)+'СЕТ СН'!$F$12-'СЕТ СН'!$F$21</f>
        <v>-578.75</v>
      </c>
      <c r="D180" s="37">
        <f>SUMIFS(СВЦЭМ!$E$34:$E$777,СВЦЭМ!$A$34:$A$777,$A180,СВЦЭМ!$B$34:$B$777,D$155)+'СЕТ СН'!$F$12-'СЕТ СН'!$F$21</f>
        <v>-578.75</v>
      </c>
      <c r="E180" s="37">
        <f>SUMIFS(СВЦЭМ!$E$34:$E$777,СВЦЭМ!$A$34:$A$777,$A180,СВЦЭМ!$B$34:$B$777,E$155)+'СЕТ СН'!$F$12-'СЕТ СН'!$F$21</f>
        <v>-578.75</v>
      </c>
      <c r="F180" s="37">
        <f>SUMIFS(СВЦЭМ!$E$34:$E$777,СВЦЭМ!$A$34:$A$777,$A180,СВЦЭМ!$B$34:$B$777,F$155)+'СЕТ СН'!$F$12-'СЕТ СН'!$F$21</f>
        <v>-578.75</v>
      </c>
      <c r="G180" s="37">
        <f>SUMIFS(СВЦЭМ!$E$34:$E$777,СВЦЭМ!$A$34:$A$777,$A180,СВЦЭМ!$B$34:$B$777,G$155)+'СЕТ СН'!$F$12-'СЕТ СН'!$F$21</f>
        <v>-578.75</v>
      </c>
      <c r="H180" s="37">
        <f>SUMIFS(СВЦЭМ!$E$34:$E$777,СВЦЭМ!$A$34:$A$777,$A180,СВЦЭМ!$B$34:$B$777,H$155)+'СЕТ СН'!$F$12-'СЕТ СН'!$F$21</f>
        <v>-578.75</v>
      </c>
      <c r="I180" s="37">
        <f>SUMIFS(СВЦЭМ!$E$34:$E$777,СВЦЭМ!$A$34:$A$777,$A180,СВЦЭМ!$B$34:$B$777,I$155)+'СЕТ СН'!$F$12-'СЕТ СН'!$F$21</f>
        <v>-578.75</v>
      </c>
      <c r="J180" s="37">
        <f>SUMIFS(СВЦЭМ!$E$34:$E$777,СВЦЭМ!$A$34:$A$777,$A180,СВЦЭМ!$B$34:$B$777,J$155)+'СЕТ СН'!$F$12-'СЕТ СН'!$F$21</f>
        <v>-578.75</v>
      </c>
      <c r="K180" s="37">
        <f>SUMIFS(СВЦЭМ!$E$34:$E$777,СВЦЭМ!$A$34:$A$777,$A180,СВЦЭМ!$B$34:$B$777,K$155)+'СЕТ СН'!$F$12-'СЕТ СН'!$F$21</f>
        <v>-578.75</v>
      </c>
      <c r="L180" s="37">
        <f>SUMIFS(СВЦЭМ!$E$34:$E$777,СВЦЭМ!$A$34:$A$777,$A180,СВЦЭМ!$B$34:$B$777,L$155)+'СЕТ СН'!$F$12-'СЕТ СН'!$F$21</f>
        <v>-578.75</v>
      </c>
      <c r="M180" s="37">
        <f>SUMIFS(СВЦЭМ!$E$34:$E$777,СВЦЭМ!$A$34:$A$777,$A180,СВЦЭМ!$B$34:$B$777,M$155)+'СЕТ СН'!$F$12-'СЕТ СН'!$F$21</f>
        <v>-578.75</v>
      </c>
      <c r="N180" s="37">
        <f>SUMIFS(СВЦЭМ!$E$34:$E$777,СВЦЭМ!$A$34:$A$777,$A180,СВЦЭМ!$B$34:$B$777,N$155)+'СЕТ СН'!$F$12-'СЕТ СН'!$F$21</f>
        <v>-578.75</v>
      </c>
      <c r="O180" s="37">
        <f>SUMIFS(СВЦЭМ!$E$34:$E$777,СВЦЭМ!$A$34:$A$777,$A180,СВЦЭМ!$B$34:$B$777,O$155)+'СЕТ СН'!$F$12-'СЕТ СН'!$F$21</f>
        <v>-578.75</v>
      </c>
      <c r="P180" s="37">
        <f>SUMIFS(СВЦЭМ!$E$34:$E$777,СВЦЭМ!$A$34:$A$777,$A180,СВЦЭМ!$B$34:$B$777,P$155)+'СЕТ СН'!$F$12-'СЕТ СН'!$F$21</f>
        <v>-578.75</v>
      </c>
      <c r="Q180" s="37">
        <f>SUMIFS(СВЦЭМ!$E$34:$E$777,СВЦЭМ!$A$34:$A$777,$A180,СВЦЭМ!$B$34:$B$777,Q$155)+'СЕТ СН'!$F$12-'СЕТ СН'!$F$21</f>
        <v>-578.75</v>
      </c>
      <c r="R180" s="37">
        <f>SUMIFS(СВЦЭМ!$E$34:$E$777,СВЦЭМ!$A$34:$A$777,$A180,СВЦЭМ!$B$34:$B$777,R$155)+'СЕТ СН'!$F$12-'СЕТ СН'!$F$21</f>
        <v>-578.75</v>
      </c>
      <c r="S180" s="37">
        <f>SUMIFS(СВЦЭМ!$E$34:$E$777,СВЦЭМ!$A$34:$A$777,$A180,СВЦЭМ!$B$34:$B$777,S$155)+'СЕТ СН'!$F$12-'СЕТ СН'!$F$21</f>
        <v>-578.75</v>
      </c>
      <c r="T180" s="37">
        <f>SUMIFS(СВЦЭМ!$E$34:$E$777,СВЦЭМ!$A$34:$A$777,$A180,СВЦЭМ!$B$34:$B$777,T$155)+'СЕТ СН'!$F$12-'СЕТ СН'!$F$21</f>
        <v>-578.75</v>
      </c>
      <c r="U180" s="37">
        <f>SUMIFS(СВЦЭМ!$E$34:$E$777,СВЦЭМ!$A$34:$A$777,$A180,СВЦЭМ!$B$34:$B$777,U$155)+'СЕТ СН'!$F$12-'СЕТ СН'!$F$21</f>
        <v>-578.75</v>
      </c>
      <c r="V180" s="37">
        <f>SUMIFS(СВЦЭМ!$E$34:$E$777,СВЦЭМ!$A$34:$A$777,$A180,СВЦЭМ!$B$34:$B$777,V$155)+'СЕТ СН'!$F$12-'СЕТ СН'!$F$21</f>
        <v>-578.75</v>
      </c>
      <c r="W180" s="37">
        <f>SUMIFS(СВЦЭМ!$E$34:$E$777,СВЦЭМ!$A$34:$A$777,$A180,СВЦЭМ!$B$34:$B$777,W$155)+'СЕТ СН'!$F$12-'СЕТ СН'!$F$21</f>
        <v>-578.75</v>
      </c>
      <c r="X180" s="37">
        <f>SUMIFS(СВЦЭМ!$E$34:$E$777,СВЦЭМ!$A$34:$A$777,$A180,СВЦЭМ!$B$34:$B$777,X$155)+'СЕТ СН'!$F$12-'СЕТ СН'!$F$21</f>
        <v>-578.75</v>
      </c>
      <c r="Y180" s="37">
        <f>SUMIFS(СВЦЭМ!$E$34:$E$777,СВЦЭМ!$A$34:$A$777,$A180,СВЦЭМ!$B$34:$B$777,Y$155)+'СЕТ СН'!$F$12-'СЕТ СН'!$F$21</f>
        <v>-578.75</v>
      </c>
    </row>
    <row r="181" spans="1:27" ht="15.75" x14ac:dyDescent="0.2">
      <c r="A181" s="36">
        <f t="shared" si="4"/>
        <v>43095</v>
      </c>
      <c r="B181" s="37">
        <f>SUMIFS(СВЦЭМ!$E$34:$E$777,СВЦЭМ!$A$34:$A$777,$A181,СВЦЭМ!$B$34:$B$777,B$155)+'СЕТ СН'!$F$12-'СЕТ СН'!$F$21</f>
        <v>-578.75</v>
      </c>
      <c r="C181" s="37">
        <f>SUMIFS(СВЦЭМ!$E$34:$E$777,СВЦЭМ!$A$34:$A$777,$A181,СВЦЭМ!$B$34:$B$777,C$155)+'СЕТ СН'!$F$12-'СЕТ СН'!$F$21</f>
        <v>-578.75</v>
      </c>
      <c r="D181" s="37">
        <f>SUMIFS(СВЦЭМ!$E$34:$E$777,СВЦЭМ!$A$34:$A$777,$A181,СВЦЭМ!$B$34:$B$777,D$155)+'СЕТ СН'!$F$12-'СЕТ СН'!$F$21</f>
        <v>-578.75</v>
      </c>
      <c r="E181" s="37">
        <f>SUMIFS(СВЦЭМ!$E$34:$E$777,СВЦЭМ!$A$34:$A$777,$A181,СВЦЭМ!$B$34:$B$777,E$155)+'СЕТ СН'!$F$12-'СЕТ СН'!$F$21</f>
        <v>-578.75</v>
      </c>
      <c r="F181" s="37">
        <f>SUMIFS(СВЦЭМ!$E$34:$E$777,СВЦЭМ!$A$34:$A$777,$A181,СВЦЭМ!$B$34:$B$777,F$155)+'СЕТ СН'!$F$12-'СЕТ СН'!$F$21</f>
        <v>-578.75</v>
      </c>
      <c r="G181" s="37">
        <f>SUMIFS(СВЦЭМ!$E$34:$E$777,СВЦЭМ!$A$34:$A$777,$A181,СВЦЭМ!$B$34:$B$777,G$155)+'СЕТ СН'!$F$12-'СЕТ СН'!$F$21</f>
        <v>-578.75</v>
      </c>
      <c r="H181" s="37">
        <f>SUMIFS(СВЦЭМ!$E$34:$E$777,СВЦЭМ!$A$34:$A$777,$A181,СВЦЭМ!$B$34:$B$777,H$155)+'СЕТ СН'!$F$12-'СЕТ СН'!$F$21</f>
        <v>-578.75</v>
      </c>
      <c r="I181" s="37">
        <f>SUMIFS(СВЦЭМ!$E$34:$E$777,СВЦЭМ!$A$34:$A$777,$A181,СВЦЭМ!$B$34:$B$777,I$155)+'СЕТ СН'!$F$12-'СЕТ СН'!$F$21</f>
        <v>-578.75</v>
      </c>
      <c r="J181" s="37">
        <f>SUMIFS(СВЦЭМ!$E$34:$E$777,СВЦЭМ!$A$34:$A$777,$A181,СВЦЭМ!$B$34:$B$777,J$155)+'СЕТ СН'!$F$12-'СЕТ СН'!$F$21</f>
        <v>-578.75</v>
      </c>
      <c r="K181" s="37">
        <f>SUMIFS(СВЦЭМ!$E$34:$E$777,СВЦЭМ!$A$34:$A$777,$A181,СВЦЭМ!$B$34:$B$777,K$155)+'СЕТ СН'!$F$12-'СЕТ СН'!$F$21</f>
        <v>-578.75</v>
      </c>
      <c r="L181" s="37">
        <f>SUMIFS(СВЦЭМ!$E$34:$E$777,СВЦЭМ!$A$34:$A$777,$A181,СВЦЭМ!$B$34:$B$777,L$155)+'СЕТ СН'!$F$12-'СЕТ СН'!$F$21</f>
        <v>-578.75</v>
      </c>
      <c r="M181" s="37">
        <f>SUMIFS(СВЦЭМ!$E$34:$E$777,СВЦЭМ!$A$34:$A$777,$A181,СВЦЭМ!$B$34:$B$777,M$155)+'СЕТ СН'!$F$12-'СЕТ СН'!$F$21</f>
        <v>-578.75</v>
      </c>
      <c r="N181" s="37">
        <f>SUMIFS(СВЦЭМ!$E$34:$E$777,СВЦЭМ!$A$34:$A$777,$A181,СВЦЭМ!$B$34:$B$777,N$155)+'СЕТ СН'!$F$12-'СЕТ СН'!$F$21</f>
        <v>-578.75</v>
      </c>
      <c r="O181" s="37">
        <f>SUMIFS(СВЦЭМ!$E$34:$E$777,СВЦЭМ!$A$34:$A$777,$A181,СВЦЭМ!$B$34:$B$777,O$155)+'СЕТ СН'!$F$12-'СЕТ СН'!$F$21</f>
        <v>-578.75</v>
      </c>
      <c r="P181" s="37">
        <f>SUMIFS(СВЦЭМ!$E$34:$E$777,СВЦЭМ!$A$34:$A$777,$A181,СВЦЭМ!$B$34:$B$777,P$155)+'СЕТ СН'!$F$12-'СЕТ СН'!$F$21</f>
        <v>-578.75</v>
      </c>
      <c r="Q181" s="37">
        <f>SUMIFS(СВЦЭМ!$E$34:$E$777,СВЦЭМ!$A$34:$A$777,$A181,СВЦЭМ!$B$34:$B$777,Q$155)+'СЕТ СН'!$F$12-'СЕТ СН'!$F$21</f>
        <v>-578.75</v>
      </c>
      <c r="R181" s="37">
        <f>SUMIFS(СВЦЭМ!$E$34:$E$777,СВЦЭМ!$A$34:$A$777,$A181,СВЦЭМ!$B$34:$B$777,R$155)+'СЕТ СН'!$F$12-'СЕТ СН'!$F$21</f>
        <v>-578.75</v>
      </c>
      <c r="S181" s="37">
        <f>SUMIFS(СВЦЭМ!$E$34:$E$777,СВЦЭМ!$A$34:$A$777,$A181,СВЦЭМ!$B$34:$B$777,S$155)+'СЕТ СН'!$F$12-'СЕТ СН'!$F$21</f>
        <v>-578.75</v>
      </c>
      <c r="T181" s="37">
        <f>SUMIFS(СВЦЭМ!$E$34:$E$777,СВЦЭМ!$A$34:$A$777,$A181,СВЦЭМ!$B$34:$B$777,T$155)+'СЕТ СН'!$F$12-'СЕТ СН'!$F$21</f>
        <v>-578.75</v>
      </c>
      <c r="U181" s="37">
        <f>SUMIFS(СВЦЭМ!$E$34:$E$777,СВЦЭМ!$A$34:$A$777,$A181,СВЦЭМ!$B$34:$B$777,U$155)+'СЕТ СН'!$F$12-'СЕТ СН'!$F$21</f>
        <v>-578.75</v>
      </c>
      <c r="V181" s="37">
        <f>SUMIFS(СВЦЭМ!$E$34:$E$777,СВЦЭМ!$A$34:$A$777,$A181,СВЦЭМ!$B$34:$B$777,V$155)+'СЕТ СН'!$F$12-'СЕТ СН'!$F$21</f>
        <v>-578.75</v>
      </c>
      <c r="W181" s="37">
        <f>SUMIFS(СВЦЭМ!$E$34:$E$777,СВЦЭМ!$A$34:$A$777,$A181,СВЦЭМ!$B$34:$B$777,W$155)+'СЕТ СН'!$F$12-'СЕТ СН'!$F$21</f>
        <v>-578.75</v>
      </c>
      <c r="X181" s="37">
        <f>SUMIFS(СВЦЭМ!$E$34:$E$777,СВЦЭМ!$A$34:$A$777,$A181,СВЦЭМ!$B$34:$B$777,X$155)+'СЕТ СН'!$F$12-'СЕТ СН'!$F$21</f>
        <v>-578.75</v>
      </c>
      <c r="Y181" s="37">
        <f>SUMIFS(СВЦЭМ!$E$34:$E$777,СВЦЭМ!$A$34:$A$777,$A181,СВЦЭМ!$B$34:$B$777,Y$155)+'СЕТ СН'!$F$12-'СЕТ СН'!$F$21</f>
        <v>-578.75</v>
      </c>
    </row>
    <row r="182" spans="1:27" ht="15.75" x14ac:dyDescent="0.2">
      <c r="A182" s="36">
        <f t="shared" si="4"/>
        <v>43096</v>
      </c>
      <c r="B182" s="37">
        <f>SUMIFS(СВЦЭМ!$E$34:$E$777,СВЦЭМ!$A$34:$A$777,$A182,СВЦЭМ!$B$34:$B$777,B$155)+'СЕТ СН'!$F$12-'СЕТ СН'!$F$21</f>
        <v>-578.75</v>
      </c>
      <c r="C182" s="37">
        <f>SUMIFS(СВЦЭМ!$E$34:$E$777,СВЦЭМ!$A$34:$A$777,$A182,СВЦЭМ!$B$34:$B$777,C$155)+'СЕТ СН'!$F$12-'СЕТ СН'!$F$21</f>
        <v>-578.75</v>
      </c>
      <c r="D182" s="37">
        <f>SUMIFS(СВЦЭМ!$E$34:$E$777,СВЦЭМ!$A$34:$A$777,$A182,СВЦЭМ!$B$34:$B$777,D$155)+'СЕТ СН'!$F$12-'СЕТ СН'!$F$21</f>
        <v>-578.75</v>
      </c>
      <c r="E182" s="37">
        <f>SUMIFS(СВЦЭМ!$E$34:$E$777,СВЦЭМ!$A$34:$A$777,$A182,СВЦЭМ!$B$34:$B$777,E$155)+'СЕТ СН'!$F$12-'СЕТ СН'!$F$21</f>
        <v>-578.75</v>
      </c>
      <c r="F182" s="37">
        <f>SUMIFS(СВЦЭМ!$E$34:$E$777,СВЦЭМ!$A$34:$A$777,$A182,СВЦЭМ!$B$34:$B$777,F$155)+'СЕТ СН'!$F$12-'СЕТ СН'!$F$21</f>
        <v>-578.75</v>
      </c>
      <c r="G182" s="37">
        <f>SUMIFS(СВЦЭМ!$E$34:$E$777,СВЦЭМ!$A$34:$A$777,$A182,СВЦЭМ!$B$34:$B$777,G$155)+'СЕТ СН'!$F$12-'СЕТ СН'!$F$21</f>
        <v>-578.75</v>
      </c>
      <c r="H182" s="37">
        <f>SUMIFS(СВЦЭМ!$E$34:$E$777,СВЦЭМ!$A$34:$A$777,$A182,СВЦЭМ!$B$34:$B$777,H$155)+'СЕТ СН'!$F$12-'СЕТ СН'!$F$21</f>
        <v>-578.75</v>
      </c>
      <c r="I182" s="37">
        <f>SUMIFS(СВЦЭМ!$E$34:$E$777,СВЦЭМ!$A$34:$A$777,$A182,СВЦЭМ!$B$34:$B$777,I$155)+'СЕТ СН'!$F$12-'СЕТ СН'!$F$21</f>
        <v>-578.75</v>
      </c>
      <c r="J182" s="37">
        <f>SUMIFS(СВЦЭМ!$E$34:$E$777,СВЦЭМ!$A$34:$A$777,$A182,СВЦЭМ!$B$34:$B$777,J$155)+'СЕТ СН'!$F$12-'СЕТ СН'!$F$21</f>
        <v>-578.75</v>
      </c>
      <c r="K182" s="37">
        <f>SUMIFS(СВЦЭМ!$E$34:$E$777,СВЦЭМ!$A$34:$A$777,$A182,СВЦЭМ!$B$34:$B$777,K$155)+'СЕТ СН'!$F$12-'СЕТ СН'!$F$21</f>
        <v>-578.75</v>
      </c>
      <c r="L182" s="37">
        <f>SUMIFS(СВЦЭМ!$E$34:$E$777,СВЦЭМ!$A$34:$A$777,$A182,СВЦЭМ!$B$34:$B$777,L$155)+'СЕТ СН'!$F$12-'СЕТ СН'!$F$21</f>
        <v>-578.75</v>
      </c>
      <c r="M182" s="37">
        <f>SUMIFS(СВЦЭМ!$E$34:$E$777,СВЦЭМ!$A$34:$A$777,$A182,СВЦЭМ!$B$34:$B$777,M$155)+'СЕТ СН'!$F$12-'СЕТ СН'!$F$21</f>
        <v>-578.75</v>
      </c>
      <c r="N182" s="37">
        <f>SUMIFS(СВЦЭМ!$E$34:$E$777,СВЦЭМ!$A$34:$A$777,$A182,СВЦЭМ!$B$34:$B$777,N$155)+'СЕТ СН'!$F$12-'СЕТ СН'!$F$21</f>
        <v>-578.75</v>
      </c>
      <c r="O182" s="37">
        <f>SUMIFS(СВЦЭМ!$E$34:$E$777,СВЦЭМ!$A$34:$A$777,$A182,СВЦЭМ!$B$34:$B$777,O$155)+'СЕТ СН'!$F$12-'СЕТ СН'!$F$21</f>
        <v>-578.75</v>
      </c>
      <c r="P182" s="37">
        <f>SUMIFS(СВЦЭМ!$E$34:$E$777,СВЦЭМ!$A$34:$A$777,$A182,СВЦЭМ!$B$34:$B$777,P$155)+'СЕТ СН'!$F$12-'СЕТ СН'!$F$21</f>
        <v>-578.75</v>
      </c>
      <c r="Q182" s="37">
        <f>SUMIFS(СВЦЭМ!$E$34:$E$777,СВЦЭМ!$A$34:$A$777,$A182,СВЦЭМ!$B$34:$B$777,Q$155)+'СЕТ СН'!$F$12-'СЕТ СН'!$F$21</f>
        <v>-578.75</v>
      </c>
      <c r="R182" s="37">
        <f>SUMIFS(СВЦЭМ!$E$34:$E$777,СВЦЭМ!$A$34:$A$777,$A182,СВЦЭМ!$B$34:$B$777,R$155)+'СЕТ СН'!$F$12-'СЕТ СН'!$F$21</f>
        <v>-578.75</v>
      </c>
      <c r="S182" s="37">
        <f>SUMIFS(СВЦЭМ!$E$34:$E$777,СВЦЭМ!$A$34:$A$777,$A182,СВЦЭМ!$B$34:$B$777,S$155)+'СЕТ СН'!$F$12-'СЕТ СН'!$F$21</f>
        <v>-578.75</v>
      </c>
      <c r="T182" s="37">
        <f>SUMIFS(СВЦЭМ!$E$34:$E$777,СВЦЭМ!$A$34:$A$777,$A182,СВЦЭМ!$B$34:$B$777,T$155)+'СЕТ СН'!$F$12-'СЕТ СН'!$F$21</f>
        <v>-578.75</v>
      </c>
      <c r="U182" s="37">
        <f>SUMIFS(СВЦЭМ!$E$34:$E$777,СВЦЭМ!$A$34:$A$777,$A182,СВЦЭМ!$B$34:$B$777,U$155)+'СЕТ СН'!$F$12-'СЕТ СН'!$F$21</f>
        <v>-578.75</v>
      </c>
      <c r="V182" s="37">
        <f>SUMIFS(СВЦЭМ!$E$34:$E$777,СВЦЭМ!$A$34:$A$777,$A182,СВЦЭМ!$B$34:$B$777,V$155)+'СЕТ СН'!$F$12-'СЕТ СН'!$F$21</f>
        <v>-578.75</v>
      </c>
      <c r="W182" s="37">
        <f>SUMIFS(СВЦЭМ!$E$34:$E$777,СВЦЭМ!$A$34:$A$777,$A182,СВЦЭМ!$B$34:$B$777,W$155)+'СЕТ СН'!$F$12-'СЕТ СН'!$F$21</f>
        <v>-578.75</v>
      </c>
      <c r="X182" s="37">
        <f>SUMIFS(СВЦЭМ!$E$34:$E$777,СВЦЭМ!$A$34:$A$777,$A182,СВЦЭМ!$B$34:$B$777,X$155)+'СЕТ СН'!$F$12-'СЕТ СН'!$F$21</f>
        <v>-578.75</v>
      </c>
      <c r="Y182" s="37">
        <f>SUMIFS(СВЦЭМ!$E$34:$E$777,СВЦЭМ!$A$34:$A$777,$A182,СВЦЭМ!$B$34:$B$777,Y$155)+'СЕТ СН'!$F$12-'СЕТ СН'!$F$21</f>
        <v>-578.75</v>
      </c>
    </row>
    <row r="183" spans="1:27" ht="15.75" x14ac:dyDescent="0.2">
      <c r="A183" s="36">
        <f t="shared" si="4"/>
        <v>43097</v>
      </c>
      <c r="B183" s="37">
        <f>SUMIFS(СВЦЭМ!$E$34:$E$777,СВЦЭМ!$A$34:$A$777,$A183,СВЦЭМ!$B$34:$B$777,B$155)+'СЕТ СН'!$F$12-'СЕТ СН'!$F$21</f>
        <v>-578.75</v>
      </c>
      <c r="C183" s="37">
        <f>SUMIFS(СВЦЭМ!$E$34:$E$777,СВЦЭМ!$A$34:$A$777,$A183,СВЦЭМ!$B$34:$B$777,C$155)+'СЕТ СН'!$F$12-'СЕТ СН'!$F$21</f>
        <v>-578.75</v>
      </c>
      <c r="D183" s="37">
        <f>SUMIFS(СВЦЭМ!$E$34:$E$777,СВЦЭМ!$A$34:$A$777,$A183,СВЦЭМ!$B$34:$B$777,D$155)+'СЕТ СН'!$F$12-'СЕТ СН'!$F$21</f>
        <v>-578.75</v>
      </c>
      <c r="E183" s="37">
        <f>SUMIFS(СВЦЭМ!$E$34:$E$777,СВЦЭМ!$A$34:$A$777,$A183,СВЦЭМ!$B$34:$B$777,E$155)+'СЕТ СН'!$F$12-'СЕТ СН'!$F$21</f>
        <v>-578.75</v>
      </c>
      <c r="F183" s="37">
        <f>SUMIFS(СВЦЭМ!$E$34:$E$777,СВЦЭМ!$A$34:$A$777,$A183,СВЦЭМ!$B$34:$B$777,F$155)+'СЕТ СН'!$F$12-'СЕТ СН'!$F$21</f>
        <v>-578.75</v>
      </c>
      <c r="G183" s="37">
        <f>SUMIFS(СВЦЭМ!$E$34:$E$777,СВЦЭМ!$A$34:$A$777,$A183,СВЦЭМ!$B$34:$B$777,G$155)+'СЕТ СН'!$F$12-'СЕТ СН'!$F$21</f>
        <v>-578.75</v>
      </c>
      <c r="H183" s="37">
        <f>SUMIFS(СВЦЭМ!$E$34:$E$777,СВЦЭМ!$A$34:$A$777,$A183,СВЦЭМ!$B$34:$B$777,H$155)+'СЕТ СН'!$F$12-'СЕТ СН'!$F$21</f>
        <v>-578.75</v>
      </c>
      <c r="I183" s="37">
        <f>SUMIFS(СВЦЭМ!$E$34:$E$777,СВЦЭМ!$A$34:$A$777,$A183,СВЦЭМ!$B$34:$B$777,I$155)+'СЕТ СН'!$F$12-'СЕТ СН'!$F$21</f>
        <v>-578.75</v>
      </c>
      <c r="J183" s="37">
        <f>SUMIFS(СВЦЭМ!$E$34:$E$777,СВЦЭМ!$A$34:$A$777,$A183,СВЦЭМ!$B$34:$B$777,J$155)+'СЕТ СН'!$F$12-'СЕТ СН'!$F$21</f>
        <v>-578.75</v>
      </c>
      <c r="K183" s="37">
        <f>SUMIFS(СВЦЭМ!$E$34:$E$777,СВЦЭМ!$A$34:$A$777,$A183,СВЦЭМ!$B$34:$B$777,K$155)+'СЕТ СН'!$F$12-'СЕТ СН'!$F$21</f>
        <v>-578.75</v>
      </c>
      <c r="L183" s="37">
        <f>SUMIFS(СВЦЭМ!$E$34:$E$777,СВЦЭМ!$A$34:$A$777,$A183,СВЦЭМ!$B$34:$B$777,L$155)+'СЕТ СН'!$F$12-'СЕТ СН'!$F$21</f>
        <v>-578.75</v>
      </c>
      <c r="M183" s="37">
        <f>SUMIFS(СВЦЭМ!$E$34:$E$777,СВЦЭМ!$A$34:$A$777,$A183,СВЦЭМ!$B$34:$B$777,M$155)+'СЕТ СН'!$F$12-'СЕТ СН'!$F$21</f>
        <v>-578.75</v>
      </c>
      <c r="N183" s="37">
        <f>SUMIFS(СВЦЭМ!$E$34:$E$777,СВЦЭМ!$A$34:$A$777,$A183,СВЦЭМ!$B$34:$B$777,N$155)+'СЕТ СН'!$F$12-'СЕТ СН'!$F$21</f>
        <v>-578.75</v>
      </c>
      <c r="O183" s="37">
        <f>SUMIFS(СВЦЭМ!$E$34:$E$777,СВЦЭМ!$A$34:$A$777,$A183,СВЦЭМ!$B$34:$B$777,O$155)+'СЕТ СН'!$F$12-'СЕТ СН'!$F$21</f>
        <v>-578.75</v>
      </c>
      <c r="P183" s="37">
        <f>SUMIFS(СВЦЭМ!$E$34:$E$777,СВЦЭМ!$A$34:$A$777,$A183,СВЦЭМ!$B$34:$B$777,P$155)+'СЕТ СН'!$F$12-'СЕТ СН'!$F$21</f>
        <v>-578.75</v>
      </c>
      <c r="Q183" s="37">
        <f>SUMIFS(СВЦЭМ!$E$34:$E$777,СВЦЭМ!$A$34:$A$777,$A183,СВЦЭМ!$B$34:$B$777,Q$155)+'СЕТ СН'!$F$12-'СЕТ СН'!$F$21</f>
        <v>-578.75</v>
      </c>
      <c r="R183" s="37">
        <f>SUMIFS(СВЦЭМ!$E$34:$E$777,СВЦЭМ!$A$34:$A$777,$A183,СВЦЭМ!$B$34:$B$777,R$155)+'СЕТ СН'!$F$12-'СЕТ СН'!$F$21</f>
        <v>-578.75</v>
      </c>
      <c r="S183" s="37">
        <f>SUMIFS(СВЦЭМ!$E$34:$E$777,СВЦЭМ!$A$34:$A$777,$A183,СВЦЭМ!$B$34:$B$777,S$155)+'СЕТ СН'!$F$12-'СЕТ СН'!$F$21</f>
        <v>-578.75</v>
      </c>
      <c r="T183" s="37">
        <f>SUMIFS(СВЦЭМ!$E$34:$E$777,СВЦЭМ!$A$34:$A$777,$A183,СВЦЭМ!$B$34:$B$777,T$155)+'СЕТ СН'!$F$12-'СЕТ СН'!$F$21</f>
        <v>-578.75</v>
      </c>
      <c r="U183" s="37">
        <f>SUMIFS(СВЦЭМ!$E$34:$E$777,СВЦЭМ!$A$34:$A$777,$A183,СВЦЭМ!$B$34:$B$777,U$155)+'СЕТ СН'!$F$12-'СЕТ СН'!$F$21</f>
        <v>-578.75</v>
      </c>
      <c r="V183" s="37">
        <f>SUMIFS(СВЦЭМ!$E$34:$E$777,СВЦЭМ!$A$34:$A$777,$A183,СВЦЭМ!$B$34:$B$777,V$155)+'СЕТ СН'!$F$12-'СЕТ СН'!$F$21</f>
        <v>-578.75</v>
      </c>
      <c r="W183" s="37">
        <f>SUMIFS(СВЦЭМ!$E$34:$E$777,СВЦЭМ!$A$34:$A$777,$A183,СВЦЭМ!$B$34:$B$777,W$155)+'СЕТ СН'!$F$12-'СЕТ СН'!$F$21</f>
        <v>-578.75</v>
      </c>
      <c r="X183" s="37">
        <f>SUMIFS(СВЦЭМ!$E$34:$E$777,СВЦЭМ!$A$34:$A$777,$A183,СВЦЭМ!$B$34:$B$777,X$155)+'СЕТ СН'!$F$12-'СЕТ СН'!$F$21</f>
        <v>-578.75</v>
      </c>
      <c r="Y183" s="37">
        <f>SUMIFS(СВЦЭМ!$E$34:$E$777,СВЦЭМ!$A$34:$A$777,$A183,СВЦЭМ!$B$34:$B$777,Y$155)+'СЕТ СН'!$F$12-'СЕТ СН'!$F$21</f>
        <v>-578.75</v>
      </c>
    </row>
    <row r="184" spans="1:27" ht="15.75" x14ac:dyDescent="0.2">
      <c r="A184" s="36">
        <f t="shared" si="4"/>
        <v>43098</v>
      </c>
      <c r="B184" s="37">
        <f>SUMIFS(СВЦЭМ!$E$34:$E$777,СВЦЭМ!$A$34:$A$777,$A184,СВЦЭМ!$B$34:$B$777,B$155)+'СЕТ СН'!$F$12-'СЕТ СН'!$F$21</f>
        <v>-578.75</v>
      </c>
      <c r="C184" s="37">
        <f>SUMIFS(СВЦЭМ!$E$34:$E$777,СВЦЭМ!$A$34:$A$777,$A184,СВЦЭМ!$B$34:$B$777,C$155)+'СЕТ СН'!$F$12-'СЕТ СН'!$F$21</f>
        <v>-578.75</v>
      </c>
      <c r="D184" s="37">
        <f>SUMIFS(СВЦЭМ!$E$34:$E$777,СВЦЭМ!$A$34:$A$777,$A184,СВЦЭМ!$B$34:$B$777,D$155)+'СЕТ СН'!$F$12-'СЕТ СН'!$F$21</f>
        <v>-578.75</v>
      </c>
      <c r="E184" s="37">
        <f>SUMIFS(СВЦЭМ!$E$34:$E$777,СВЦЭМ!$A$34:$A$777,$A184,СВЦЭМ!$B$34:$B$777,E$155)+'СЕТ СН'!$F$12-'СЕТ СН'!$F$21</f>
        <v>-578.75</v>
      </c>
      <c r="F184" s="37">
        <f>SUMIFS(СВЦЭМ!$E$34:$E$777,СВЦЭМ!$A$34:$A$777,$A184,СВЦЭМ!$B$34:$B$777,F$155)+'СЕТ СН'!$F$12-'СЕТ СН'!$F$21</f>
        <v>-578.75</v>
      </c>
      <c r="G184" s="37">
        <f>SUMIFS(СВЦЭМ!$E$34:$E$777,СВЦЭМ!$A$34:$A$777,$A184,СВЦЭМ!$B$34:$B$777,G$155)+'СЕТ СН'!$F$12-'СЕТ СН'!$F$21</f>
        <v>-578.75</v>
      </c>
      <c r="H184" s="37">
        <f>SUMIFS(СВЦЭМ!$E$34:$E$777,СВЦЭМ!$A$34:$A$777,$A184,СВЦЭМ!$B$34:$B$777,H$155)+'СЕТ СН'!$F$12-'СЕТ СН'!$F$21</f>
        <v>-578.75</v>
      </c>
      <c r="I184" s="37">
        <f>SUMIFS(СВЦЭМ!$E$34:$E$777,СВЦЭМ!$A$34:$A$777,$A184,СВЦЭМ!$B$34:$B$777,I$155)+'СЕТ СН'!$F$12-'СЕТ СН'!$F$21</f>
        <v>-578.75</v>
      </c>
      <c r="J184" s="37">
        <f>SUMIFS(СВЦЭМ!$E$34:$E$777,СВЦЭМ!$A$34:$A$777,$A184,СВЦЭМ!$B$34:$B$777,J$155)+'СЕТ СН'!$F$12-'СЕТ СН'!$F$21</f>
        <v>-578.75</v>
      </c>
      <c r="K184" s="37">
        <f>SUMIFS(СВЦЭМ!$E$34:$E$777,СВЦЭМ!$A$34:$A$777,$A184,СВЦЭМ!$B$34:$B$777,K$155)+'СЕТ СН'!$F$12-'СЕТ СН'!$F$21</f>
        <v>-578.75</v>
      </c>
      <c r="L184" s="37">
        <f>SUMIFS(СВЦЭМ!$E$34:$E$777,СВЦЭМ!$A$34:$A$777,$A184,СВЦЭМ!$B$34:$B$777,L$155)+'СЕТ СН'!$F$12-'СЕТ СН'!$F$21</f>
        <v>-578.75</v>
      </c>
      <c r="M184" s="37">
        <f>SUMIFS(СВЦЭМ!$E$34:$E$777,СВЦЭМ!$A$34:$A$777,$A184,СВЦЭМ!$B$34:$B$777,M$155)+'СЕТ СН'!$F$12-'СЕТ СН'!$F$21</f>
        <v>-578.75</v>
      </c>
      <c r="N184" s="37">
        <f>SUMIFS(СВЦЭМ!$E$34:$E$777,СВЦЭМ!$A$34:$A$777,$A184,СВЦЭМ!$B$34:$B$777,N$155)+'СЕТ СН'!$F$12-'СЕТ СН'!$F$21</f>
        <v>-578.75</v>
      </c>
      <c r="O184" s="37">
        <f>SUMIFS(СВЦЭМ!$E$34:$E$777,СВЦЭМ!$A$34:$A$777,$A184,СВЦЭМ!$B$34:$B$777,O$155)+'СЕТ СН'!$F$12-'СЕТ СН'!$F$21</f>
        <v>-578.75</v>
      </c>
      <c r="P184" s="37">
        <f>SUMIFS(СВЦЭМ!$E$34:$E$777,СВЦЭМ!$A$34:$A$777,$A184,СВЦЭМ!$B$34:$B$777,P$155)+'СЕТ СН'!$F$12-'СЕТ СН'!$F$21</f>
        <v>-578.75</v>
      </c>
      <c r="Q184" s="37">
        <f>SUMIFS(СВЦЭМ!$E$34:$E$777,СВЦЭМ!$A$34:$A$777,$A184,СВЦЭМ!$B$34:$B$777,Q$155)+'СЕТ СН'!$F$12-'СЕТ СН'!$F$21</f>
        <v>-578.75</v>
      </c>
      <c r="R184" s="37">
        <f>SUMIFS(СВЦЭМ!$E$34:$E$777,СВЦЭМ!$A$34:$A$777,$A184,СВЦЭМ!$B$34:$B$777,R$155)+'СЕТ СН'!$F$12-'СЕТ СН'!$F$21</f>
        <v>-578.75</v>
      </c>
      <c r="S184" s="37">
        <f>SUMIFS(СВЦЭМ!$E$34:$E$777,СВЦЭМ!$A$34:$A$777,$A184,СВЦЭМ!$B$34:$B$777,S$155)+'СЕТ СН'!$F$12-'СЕТ СН'!$F$21</f>
        <v>-578.75</v>
      </c>
      <c r="T184" s="37">
        <f>SUMIFS(СВЦЭМ!$E$34:$E$777,СВЦЭМ!$A$34:$A$777,$A184,СВЦЭМ!$B$34:$B$777,T$155)+'СЕТ СН'!$F$12-'СЕТ СН'!$F$21</f>
        <v>-578.75</v>
      </c>
      <c r="U184" s="37">
        <f>SUMIFS(СВЦЭМ!$E$34:$E$777,СВЦЭМ!$A$34:$A$777,$A184,СВЦЭМ!$B$34:$B$777,U$155)+'СЕТ СН'!$F$12-'СЕТ СН'!$F$21</f>
        <v>-578.75</v>
      </c>
      <c r="V184" s="37">
        <f>SUMIFS(СВЦЭМ!$E$34:$E$777,СВЦЭМ!$A$34:$A$777,$A184,СВЦЭМ!$B$34:$B$777,V$155)+'СЕТ СН'!$F$12-'СЕТ СН'!$F$21</f>
        <v>-578.75</v>
      </c>
      <c r="W184" s="37">
        <f>SUMIFS(СВЦЭМ!$E$34:$E$777,СВЦЭМ!$A$34:$A$777,$A184,СВЦЭМ!$B$34:$B$777,W$155)+'СЕТ СН'!$F$12-'СЕТ СН'!$F$21</f>
        <v>-578.75</v>
      </c>
      <c r="X184" s="37">
        <f>SUMIFS(СВЦЭМ!$E$34:$E$777,СВЦЭМ!$A$34:$A$777,$A184,СВЦЭМ!$B$34:$B$777,X$155)+'СЕТ СН'!$F$12-'СЕТ СН'!$F$21</f>
        <v>-578.75</v>
      </c>
      <c r="Y184" s="37">
        <f>SUMIFS(СВЦЭМ!$E$34:$E$777,СВЦЭМ!$A$34:$A$777,$A184,СВЦЭМ!$B$34:$B$777,Y$155)+'СЕТ СН'!$F$12-'СЕТ СН'!$F$21</f>
        <v>-578.75</v>
      </c>
    </row>
    <row r="185" spans="1:27" ht="15.75" x14ac:dyDescent="0.2">
      <c r="A185" s="36">
        <f t="shared" si="4"/>
        <v>43099</v>
      </c>
      <c r="B185" s="37">
        <f>SUMIFS(СВЦЭМ!$E$34:$E$777,СВЦЭМ!$A$34:$A$777,$A185,СВЦЭМ!$B$34:$B$777,B$155)+'СЕТ СН'!$F$12-'СЕТ СН'!$F$21</f>
        <v>-578.75</v>
      </c>
      <c r="C185" s="37">
        <f>SUMIFS(СВЦЭМ!$E$34:$E$777,СВЦЭМ!$A$34:$A$777,$A185,СВЦЭМ!$B$34:$B$777,C$155)+'СЕТ СН'!$F$12-'СЕТ СН'!$F$21</f>
        <v>-578.75</v>
      </c>
      <c r="D185" s="37">
        <f>SUMIFS(СВЦЭМ!$E$34:$E$777,СВЦЭМ!$A$34:$A$777,$A185,СВЦЭМ!$B$34:$B$777,D$155)+'СЕТ СН'!$F$12-'СЕТ СН'!$F$21</f>
        <v>-578.75</v>
      </c>
      <c r="E185" s="37">
        <f>SUMIFS(СВЦЭМ!$E$34:$E$777,СВЦЭМ!$A$34:$A$777,$A185,СВЦЭМ!$B$34:$B$777,E$155)+'СЕТ СН'!$F$12-'СЕТ СН'!$F$21</f>
        <v>-578.75</v>
      </c>
      <c r="F185" s="37">
        <f>SUMIFS(СВЦЭМ!$E$34:$E$777,СВЦЭМ!$A$34:$A$777,$A185,СВЦЭМ!$B$34:$B$777,F$155)+'СЕТ СН'!$F$12-'СЕТ СН'!$F$21</f>
        <v>-578.75</v>
      </c>
      <c r="G185" s="37">
        <f>SUMIFS(СВЦЭМ!$E$34:$E$777,СВЦЭМ!$A$34:$A$777,$A185,СВЦЭМ!$B$34:$B$777,G$155)+'СЕТ СН'!$F$12-'СЕТ СН'!$F$21</f>
        <v>-578.75</v>
      </c>
      <c r="H185" s="37">
        <f>SUMIFS(СВЦЭМ!$E$34:$E$777,СВЦЭМ!$A$34:$A$777,$A185,СВЦЭМ!$B$34:$B$777,H$155)+'СЕТ СН'!$F$12-'СЕТ СН'!$F$21</f>
        <v>-578.75</v>
      </c>
      <c r="I185" s="37">
        <f>SUMIFS(СВЦЭМ!$E$34:$E$777,СВЦЭМ!$A$34:$A$777,$A185,СВЦЭМ!$B$34:$B$777,I$155)+'СЕТ СН'!$F$12-'СЕТ СН'!$F$21</f>
        <v>-578.75</v>
      </c>
      <c r="J185" s="37">
        <f>SUMIFS(СВЦЭМ!$E$34:$E$777,СВЦЭМ!$A$34:$A$777,$A185,СВЦЭМ!$B$34:$B$777,J$155)+'СЕТ СН'!$F$12-'СЕТ СН'!$F$21</f>
        <v>-578.75</v>
      </c>
      <c r="K185" s="37">
        <f>SUMIFS(СВЦЭМ!$E$34:$E$777,СВЦЭМ!$A$34:$A$777,$A185,СВЦЭМ!$B$34:$B$777,K$155)+'СЕТ СН'!$F$12-'СЕТ СН'!$F$21</f>
        <v>-578.75</v>
      </c>
      <c r="L185" s="37">
        <f>SUMIFS(СВЦЭМ!$E$34:$E$777,СВЦЭМ!$A$34:$A$777,$A185,СВЦЭМ!$B$34:$B$777,L$155)+'СЕТ СН'!$F$12-'СЕТ СН'!$F$21</f>
        <v>-578.75</v>
      </c>
      <c r="M185" s="37">
        <f>SUMIFS(СВЦЭМ!$E$34:$E$777,СВЦЭМ!$A$34:$A$777,$A185,СВЦЭМ!$B$34:$B$777,M$155)+'СЕТ СН'!$F$12-'СЕТ СН'!$F$21</f>
        <v>-578.75</v>
      </c>
      <c r="N185" s="37">
        <f>SUMIFS(СВЦЭМ!$E$34:$E$777,СВЦЭМ!$A$34:$A$777,$A185,СВЦЭМ!$B$34:$B$777,N$155)+'СЕТ СН'!$F$12-'СЕТ СН'!$F$21</f>
        <v>-578.75</v>
      </c>
      <c r="O185" s="37">
        <f>SUMIFS(СВЦЭМ!$E$34:$E$777,СВЦЭМ!$A$34:$A$777,$A185,СВЦЭМ!$B$34:$B$777,O$155)+'СЕТ СН'!$F$12-'СЕТ СН'!$F$21</f>
        <v>-578.75</v>
      </c>
      <c r="P185" s="37">
        <f>SUMIFS(СВЦЭМ!$E$34:$E$777,СВЦЭМ!$A$34:$A$777,$A185,СВЦЭМ!$B$34:$B$777,P$155)+'СЕТ СН'!$F$12-'СЕТ СН'!$F$21</f>
        <v>-578.75</v>
      </c>
      <c r="Q185" s="37">
        <f>SUMIFS(СВЦЭМ!$E$34:$E$777,СВЦЭМ!$A$34:$A$777,$A185,СВЦЭМ!$B$34:$B$777,Q$155)+'СЕТ СН'!$F$12-'СЕТ СН'!$F$21</f>
        <v>-578.75</v>
      </c>
      <c r="R185" s="37">
        <f>SUMIFS(СВЦЭМ!$E$34:$E$777,СВЦЭМ!$A$34:$A$777,$A185,СВЦЭМ!$B$34:$B$777,R$155)+'СЕТ СН'!$F$12-'СЕТ СН'!$F$21</f>
        <v>-578.75</v>
      </c>
      <c r="S185" s="37">
        <f>SUMIFS(СВЦЭМ!$E$34:$E$777,СВЦЭМ!$A$34:$A$777,$A185,СВЦЭМ!$B$34:$B$777,S$155)+'СЕТ СН'!$F$12-'СЕТ СН'!$F$21</f>
        <v>-578.75</v>
      </c>
      <c r="T185" s="37">
        <f>SUMIFS(СВЦЭМ!$E$34:$E$777,СВЦЭМ!$A$34:$A$777,$A185,СВЦЭМ!$B$34:$B$777,T$155)+'СЕТ СН'!$F$12-'СЕТ СН'!$F$21</f>
        <v>-578.75</v>
      </c>
      <c r="U185" s="37">
        <f>SUMIFS(СВЦЭМ!$E$34:$E$777,СВЦЭМ!$A$34:$A$777,$A185,СВЦЭМ!$B$34:$B$777,U$155)+'СЕТ СН'!$F$12-'СЕТ СН'!$F$21</f>
        <v>-578.75</v>
      </c>
      <c r="V185" s="37">
        <f>SUMIFS(СВЦЭМ!$E$34:$E$777,СВЦЭМ!$A$34:$A$777,$A185,СВЦЭМ!$B$34:$B$777,V$155)+'СЕТ СН'!$F$12-'СЕТ СН'!$F$21</f>
        <v>-578.75</v>
      </c>
      <c r="W185" s="37">
        <f>SUMIFS(СВЦЭМ!$E$34:$E$777,СВЦЭМ!$A$34:$A$777,$A185,СВЦЭМ!$B$34:$B$777,W$155)+'СЕТ СН'!$F$12-'СЕТ СН'!$F$21</f>
        <v>-578.75</v>
      </c>
      <c r="X185" s="37">
        <f>SUMIFS(СВЦЭМ!$E$34:$E$777,СВЦЭМ!$A$34:$A$777,$A185,СВЦЭМ!$B$34:$B$777,X$155)+'СЕТ СН'!$F$12-'СЕТ СН'!$F$21</f>
        <v>-578.75</v>
      </c>
      <c r="Y185" s="37">
        <f>SUMIFS(СВЦЭМ!$E$34:$E$777,СВЦЭМ!$A$34:$A$777,$A185,СВЦЭМ!$B$34:$B$777,Y$155)+'СЕТ СН'!$F$12-'СЕТ СН'!$F$21</f>
        <v>-578.75</v>
      </c>
    </row>
    <row r="186" spans="1:27" ht="15.75" x14ac:dyDescent="0.2">
      <c r="A186" s="36">
        <f t="shared" si="4"/>
        <v>43100</v>
      </c>
      <c r="B186" s="37">
        <f>SUMIFS(СВЦЭМ!$E$34:$E$777,СВЦЭМ!$A$34:$A$777,$A186,СВЦЭМ!$B$34:$B$777,B$155)+'СЕТ СН'!$F$12-'СЕТ СН'!$F$21</f>
        <v>-578.75</v>
      </c>
      <c r="C186" s="37">
        <f>SUMIFS(СВЦЭМ!$E$34:$E$777,СВЦЭМ!$A$34:$A$777,$A186,СВЦЭМ!$B$34:$B$777,C$155)+'СЕТ СН'!$F$12-'СЕТ СН'!$F$21</f>
        <v>-578.75</v>
      </c>
      <c r="D186" s="37">
        <f>SUMIFS(СВЦЭМ!$E$34:$E$777,СВЦЭМ!$A$34:$A$777,$A186,СВЦЭМ!$B$34:$B$777,D$155)+'СЕТ СН'!$F$12-'СЕТ СН'!$F$21</f>
        <v>-578.75</v>
      </c>
      <c r="E186" s="37">
        <f>SUMIFS(СВЦЭМ!$E$34:$E$777,СВЦЭМ!$A$34:$A$777,$A186,СВЦЭМ!$B$34:$B$777,E$155)+'СЕТ СН'!$F$12-'СЕТ СН'!$F$21</f>
        <v>-578.75</v>
      </c>
      <c r="F186" s="37">
        <f>SUMIFS(СВЦЭМ!$E$34:$E$777,СВЦЭМ!$A$34:$A$777,$A186,СВЦЭМ!$B$34:$B$777,F$155)+'СЕТ СН'!$F$12-'СЕТ СН'!$F$21</f>
        <v>-578.75</v>
      </c>
      <c r="G186" s="37">
        <f>SUMIFS(СВЦЭМ!$E$34:$E$777,СВЦЭМ!$A$34:$A$777,$A186,СВЦЭМ!$B$34:$B$777,G$155)+'СЕТ СН'!$F$12-'СЕТ СН'!$F$21</f>
        <v>-578.75</v>
      </c>
      <c r="H186" s="37">
        <f>SUMIFS(СВЦЭМ!$E$34:$E$777,СВЦЭМ!$A$34:$A$777,$A186,СВЦЭМ!$B$34:$B$777,H$155)+'СЕТ СН'!$F$12-'СЕТ СН'!$F$21</f>
        <v>-578.75</v>
      </c>
      <c r="I186" s="37">
        <f>SUMIFS(СВЦЭМ!$E$34:$E$777,СВЦЭМ!$A$34:$A$777,$A186,СВЦЭМ!$B$34:$B$777,I$155)+'СЕТ СН'!$F$12-'СЕТ СН'!$F$21</f>
        <v>-578.75</v>
      </c>
      <c r="J186" s="37">
        <f>SUMIFS(СВЦЭМ!$E$34:$E$777,СВЦЭМ!$A$34:$A$777,$A186,СВЦЭМ!$B$34:$B$777,J$155)+'СЕТ СН'!$F$12-'СЕТ СН'!$F$21</f>
        <v>-578.75</v>
      </c>
      <c r="K186" s="37">
        <f>SUMIFS(СВЦЭМ!$E$34:$E$777,СВЦЭМ!$A$34:$A$777,$A186,СВЦЭМ!$B$34:$B$777,K$155)+'СЕТ СН'!$F$12-'СЕТ СН'!$F$21</f>
        <v>-578.75</v>
      </c>
      <c r="L186" s="37">
        <f>SUMIFS(СВЦЭМ!$E$34:$E$777,СВЦЭМ!$A$34:$A$777,$A186,СВЦЭМ!$B$34:$B$777,L$155)+'СЕТ СН'!$F$12-'СЕТ СН'!$F$21</f>
        <v>-578.75</v>
      </c>
      <c r="M186" s="37">
        <f>SUMIFS(СВЦЭМ!$E$34:$E$777,СВЦЭМ!$A$34:$A$777,$A186,СВЦЭМ!$B$34:$B$777,M$155)+'СЕТ СН'!$F$12-'СЕТ СН'!$F$21</f>
        <v>-578.75</v>
      </c>
      <c r="N186" s="37">
        <f>SUMIFS(СВЦЭМ!$E$34:$E$777,СВЦЭМ!$A$34:$A$777,$A186,СВЦЭМ!$B$34:$B$777,N$155)+'СЕТ СН'!$F$12-'СЕТ СН'!$F$21</f>
        <v>-578.75</v>
      </c>
      <c r="O186" s="37">
        <f>SUMIFS(СВЦЭМ!$E$34:$E$777,СВЦЭМ!$A$34:$A$777,$A186,СВЦЭМ!$B$34:$B$777,O$155)+'СЕТ СН'!$F$12-'СЕТ СН'!$F$21</f>
        <v>-578.75</v>
      </c>
      <c r="P186" s="37">
        <f>SUMIFS(СВЦЭМ!$E$34:$E$777,СВЦЭМ!$A$34:$A$777,$A186,СВЦЭМ!$B$34:$B$777,P$155)+'СЕТ СН'!$F$12-'СЕТ СН'!$F$21</f>
        <v>-578.75</v>
      </c>
      <c r="Q186" s="37">
        <f>SUMIFS(СВЦЭМ!$E$34:$E$777,СВЦЭМ!$A$34:$A$777,$A186,СВЦЭМ!$B$34:$B$777,Q$155)+'СЕТ СН'!$F$12-'СЕТ СН'!$F$21</f>
        <v>-578.75</v>
      </c>
      <c r="R186" s="37">
        <f>SUMIFS(СВЦЭМ!$E$34:$E$777,СВЦЭМ!$A$34:$A$777,$A186,СВЦЭМ!$B$34:$B$777,R$155)+'СЕТ СН'!$F$12-'СЕТ СН'!$F$21</f>
        <v>-578.75</v>
      </c>
      <c r="S186" s="37">
        <f>SUMIFS(СВЦЭМ!$E$34:$E$777,СВЦЭМ!$A$34:$A$777,$A186,СВЦЭМ!$B$34:$B$777,S$155)+'СЕТ СН'!$F$12-'СЕТ СН'!$F$21</f>
        <v>-578.75</v>
      </c>
      <c r="T186" s="37">
        <f>SUMIFS(СВЦЭМ!$E$34:$E$777,СВЦЭМ!$A$34:$A$777,$A186,СВЦЭМ!$B$34:$B$777,T$155)+'СЕТ СН'!$F$12-'СЕТ СН'!$F$21</f>
        <v>-578.75</v>
      </c>
      <c r="U186" s="37">
        <f>SUMIFS(СВЦЭМ!$E$34:$E$777,СВЦЭМ!$A$34:$A$777,$A186,СВЦЭМ!$B$34:$B$777,U$155)+'СЕТ СН'!$F$12-'СЕТ СН'!$F$21</f>
        <v>-578.75</v>
      </c>
      <c r="V186" s="37">
        <f>SUMIFS(СВЦЭМ!$E$34:$E$777,СВЦЭМ!$A$34:$A$777,$A186,СВЦЭМ!$B$34:$B$777,V$155)+'СЕТ СН'!$F$12-'СЕТ СН'!$F$21</f>
        <v>-578.75</v>
      </c>
      <c r="W186" s="37">
        <f>SUMIFS(СВЦЭМ!$E$34:$E$777,СВЦЭМ!$A$34:$A$777,$A186,СВЦЭМ!$B$34:$B$777,W$155)+'СЕТ СН'!$F$12-'СЕТ СН'!$F$21</f>
        <v>-578.75</v>
      </c>
      <c r="X186" s="37">
        <f>SUMIFS(СВЦЭМ!$E$34:$E$777,СВЦЭМ!$A$34:$A$777,$A186,СВЦЭМ!$B$34:$B$777,X$155)+'СЕТ СН'!$F$12-'СЕТ СН'!$F$21</f>
        <v>-578.75</v>
      </c>
      <c r="Y186" s="37">
        <f>SUMIFS(СВЦЭМ!$E$34:$E$777,СВЦЭМ!$A$34:$A$777,$A186,СВЦЭМ!$B$34:$B$777,Y$155)+'СЕТ СН'!$F$12-'СЕТ СН'!$F$21</f>
        <v>-578.75</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7"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18"/>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7" customFormat="1" ht="12.75" customHeight="1" x14ac:dyDescent="0.2">
      <c r="A190" s="119"/>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01.12.2017</v>
      </c>
      <c r="B191" s="37">
        <f>SUMIFS(СВЦЭМ!$F$34:$F$777,СВЦЭМ!$A$34:$A$777,$A191,СВЦЭМ!$B$34:$B$777,B$190)+'СЕТ СН'!$F$12-'СЕТ СН'!$F$21</f>
        <v>-462.45437783</v>
      </c>
      <c r="C191" s="37">
        <f>SUMIFS(СВЦЭМ!$F$34:$F$777,СВЦЭМ!$A$34:$A$777,$A191,СВЦЭМ!$B$34:$B$777,C$190)+'СЕТ СН'!$F$12-'СЕТ СН'!$F$21</f>
        <v>-455.93725319999999</v>
      </c>
      <c r="D191" s="37">
        <f>SUMIFS(СВЦЭМ!$F$34:$F$777,СВЦЭМ!$A$34:$A$777,$A191,СВЦЭМ!$B$34:$B$777,D$190)+'СЕТ СН'!$F$12-'СЕТ СН'!$F$21</f>
        <v>-456.12398187999997</v>
      </c>
      <c r="E191" s="37">
        <f>SUMIFS(СВЦЭМ!$F$34:$F$777,СВЦЭМ!$A$34:$A$777,$A191,СВЦЭМ!$B$34:$B$777,E$190)+'СЕТ СН'!$F$12-'СЕТ СН'!$F$21</f>
        <v>-454.95437505000001</v>
      </c>
      <c r="F191" s="37">
        <f>SUMIFS(СВЦЭМ!$F$34:$F$777,СВЦЭМ!$A$34:$A$777,$A191,СВЦЭМ!$B$34:$B$777,F$190)+'СЕТ СН'!$F$12-'СЕТ СН'!$F$21</f>
        <v>-454.34833685000001</v>
      </c>
      <c r="G191" s="37">
        <f>SUMIFS(СВЦЭМ!$F$34:$F$777,СВЦЭМ!$A$34:$A$777,$A191,СВЦЭМ!$B$34:$B$777,G$190)+'СЕТ СН'!$F$12-'СЕТ СН'!$F$21</f>
        <v>-456.45652418999998</v>
      </c>
      <c r="H191" s="37">
        <f>SUMIFS(СВЦЭМ!$F$34:$F$777,СВЦЭМ!$A$34:$A$777,$A191,СВЦЭМ!$B$34:$B$777,H$190)+'СЕТ СН'!$F$12-'СЕТ СН'!$F$21</f>
        <v>-463.46857763000003</v>
      </c>
      <c r="I191" s="37">
        <f>SUMIFS(СВЦЭМ!$F$34:$F$777,СВЦЭМ!$A$34:$A$777,$A191,СВЦЭМ!$B$34:$B$777,I$190)+'СЕТ СН'!$F$12-'СЕТ СН'!$F$21</f>
        <v>-471.76854966000002</v>
      </c>
      <c r="J191" s="37">
        <f>SUMIFS(СВЦЭМ!$F$34:$F$777,СВЦЭМ!$A$34:$A$777,$A191,СВЦЭМ!$B$34:$B$777,J$190)+'СЕТ СН'!$F$12-'СЕТ СН'!$F$21</f>
        <v>-477.84833355000001</v>
      </c>
      <c r="K191" s="37">
        <f>SUMIFS(СВЦЭМ!$F$34:$F$777,СВЦЭМ!$A$34:$A$777,$A191,СВЦЭМ!$B$34:$B$777,K$190)+'СЕТ СН'!$F$12-'СЕТ СН'!$F$21</f>
        <v>-483.30139787999997</v>
      </c>
      <c r="L191" s="37">
        <f>SUMIFS(СВЦЭМ!$F$34:$F$777,СВЦЭМ!$A$34:$A$777,$A191,СВЦЭМ!$B$34:$B$777,L$190)+'СЕТ СН'!$F$12-'СЕТ СН'!$F$21</f>
        <v>-487.73129019999999</v>
      </c>
      <c r="M191" s="37">
        <f>SUMIFS(СВЦЭМ!$F$34:$F$777,СВЦЭМ!$A$34:$A$777,$A191,СВЦЭМ!$B$34:$B$777,M$190)+'СЕТ СН'!$F$12-'СЕТ СН'!$F$21</f>
        <v>-488.37112838999997</v>
      </c>
      <c r="N191" s="37">
        <f>SUMIFS(СВЦЭМ!$F$34:$F$777,СВЦЭМ!$A$34:$A$777,$A191,СВЦЭМ!$B$34:$B$777,N$190)+'СЕТ СН'!$F$12-'СЕТ СН'!$F$21</f>
        <v>-485.72329377</v>
      </c>
      <c r="O191" s="37">
        <f>SUMIFS(СВЦЭМ!$F$34:$F$777,СВЦЭМ!$A$34:$A$777,$A191,СВЦЭМ!$B$34:$B$777,O$190)+'СЕТ СН'!$F$12-'СЕТ СН'!$F$21</f>
        <v>-485.11564550000003</v>
      </c>
      <c r="P191" s="37">
        <f>SUMIFS(СВЦЭМ!$F$34:$F$777,СВЦЭМ!$A$34:$A$777,$A191,СВЦЭМ!$B$34:$B$777,P$190)+'СЕТ СН'!$F$12-'СЕТ СН'!$F$21</f>
        <v>-484.61928469999998</v>
      </c>
      <c r="Q191" s="37">
        <f>SUMIFS(СВЦЭМ!$F$34:$F$777,СВЦЭМ!$A$34:$A$777,$A191,СВЦЭМ!$B$34:$B$777,Q$190)+'СЕТ СН'!$F$12-'СЕТ СН'!$F$21</f>
        <v>-484.38202094000002</v>
      </c>
      <c r="R191" s="37">
        <f>SUMIFS(СВЦЭМ!$F$34:$F$777,СВЦЭМ!$A$34:$A$777,$A191,СВЦЭМ!$B$34:$B$777,R$190)+'СЕТ СН'!$F$12-'СЕТ СН'!$F$21</f>
        <v>-483.72762210999997</v>
      </c>
      <c r="S191" s="37">
        <f>SUMIFS(СВЦЭМ!$F$34:$F$777,СВЦЭМ!$A$34:$A$777,$A191,СВЦЭМ!$B$34:$B$777,S$190)+'СЕТ СН'!$F$12-'СЕТ СН'!$F$21</f>
        <v>-486.79205191</v>
      </c>
      <c r="T191" s="37">
        <f>SUMIFS(СВЦЭМ!$F$34:$F$777,СВЦЭМ!$A$34:$A$777,$A191,СВЦЭМ!$B$34:$B$777,T$190)+'СЕТ СН'!$F$12-'СЕТ СН'!$F$21</f>
        <v>-490.40106243000002</v>
      </c>
      <c r="U191" s="37">
        <f>SUMIFS(СВЦЭМ!$F$34:$F$777,СВЦЭМ!$A$34:$A$777,$A191,СВЦЭМ!$B$34:$B$777,U$190)+'СЕТ СН'!$F$12-'СЕТ СН'!$F$21</f>
        <v>-490.21166340000002</v>
      </c>
      <c r="V191" s="37">
        <f>SUMIFS(СВЦЭМ!$F$34:$F$777,СВЦЭМ!$A$34:$A$777,$A191,СВЦЭМ!$B$34:$B$777,V$190)+'СЕТ СН'!$F$12-'СЕТ СН'!$F$21</f>
        <v>-489.28552124999999</v>
      </c>
      <c r="W191" s="37">
        <f>SUMIFS(СВЦЭМ!$F$34:$F$777,СВЦЭМ!$A$34:$A$777,$A191,СВЦЭМ!$B$34:$B$777,W$190)+'СЕТ СН'!$F$12-'СЕТ СН'!$F$21</f>
        <v>-481.24278807999997</v>
      </c>
      <c r="X191" s="37">
        <f>SUMIFS(СВЦЭМ!$F$34:$F$777,СВЦЭМ!$A$34:$A$777,$A191,СВЦЭМ!$B$34:$B$777,X$190)+'СЕТ СН'!$F$12-'СЕТ СН'!$F$21</f>
        <v>-474.04361332999997</v>
      </c>
      <c r="Y191" s="37">
        <f>SUMIFS(СВЦЭМ!$F$34:$F$777,СВЦЭМ!$A$34:$A$777,$A191,СВЦЭМ!$B$34:$B$777,Y$190)+'СЕТ СН'!$F$12-'СЕТ СН'!$F$21</f>
        <v>-466.72576462000001</v>
      </c>
      <c r="AA191" s="46"/>
    </row>
    <row r="192" spans="1:27" ht="15.75" x14ac:dyDescent="0.2">
      <c r="A192" s="36">
        <f>A191+1</f>
        <v>43071</v>
      </c>
      <c r="B192" s="37">
        <f>SUMIFS(СВЦЭМ!$F$34:$F$777,СВЦЭМ!$A$34:$A$777,$A192,СВЦЭМ!$B$34:$B$777,B$190)+'СЕТ СН'!$F$12-'СЕТ СН'!$F$21</f>
        <v>-462.74610971999999</v>
      </c>
      <c r="C192" s="37">
        <f>SUMIFS(СВЦЭМ!$F$34:$F$777,СВЦЭМ!$A$34:$A$777,$A192,СВЦЭМ!$B$34:$B$777,C$190)+'СЕТ СН'!$F$12-'СЕТ СН'!$F$21</f>
        <v>-454.01912878999997</v>
      </c>
      <c r="D192" s="37">
        <f>SUMIFS(СВЦЭМ!$F$34:$F$777,СВЦЭМ!$A$34:$A$777,$A192,СВЦЭМ!$B$34:$B$777,D$190)+'СЕТ СН'!$F$12-'СЕТ СН'!$F$21</f>
        <v>-453.59968361</v>
      </c>
      <c r="E192" s="37">
        <f>SUMIFS(СВЦЭМ!$F$34:$F$777,СВЦЭМ!$A$34:$A$777,$A192,СВЦЭМ!$B$34:$B$777,E$190)+'СЕТ СН'!$F$12-'СЕТ СН'!$F$21</f>
        <v>-453.82590090999997</v>
      </c>
      <c r="F192" s="37">
        <f>SUMIFS(СВЦЭМ!$F$34:$F$777,СВЦЭМ!$A$34:$A$777,$A192,СВЦЭМ!$B$34:$B$777,F$190)+'СЕТ СН'!$F$12-'СЕТ СН'!$F$21</f>
        <v>-453.75297867</v>
      </c>
      <c r="G192" s="37">
        <f>SUMIFS(СВЦЭМ!$F$34:$F$777,СВЦЭМ!$A$34:$A$777,$A192,СВЦЭМ!$B$34:$B$777,G$190)+'СЕТ СН'!$F$12-'СЕТ СН'!$F$21</f>
        <v>-453.61764805000001</v>
      </c>
      <c r="H192" s="37">
        <f>SUMIFS(СВЦЭМ!$F$34:$F$777,СВЦЭМ!$A$34:$A$777,$A192,СВЦЭМ!$B$34:$B$777,H$190)+'СЕТ СН'!$F$12-'СЕТ СН'!$F$21</f>
        <v>-454.32744631000003</v>
      </c>
      <c r="I192" s="37">
        <f>SUMIFS(СВЦЭМ!$F$34:$F$777,СВЦЭМ!$A$34:$A$777,$A192,СВЦЭМ!$B$34:$B$777,I$190)+'СЕТ СН'!$F$12-'СЕТ СН'!$F$21</f>
        <v>-463.50415714999997</v>
      </c>
      <c r="J192" s="37">
        <f>SUMIFS(СВЦЭМ!$F$34:$F$777,СВЦЭМ!$A$34:$A$777,$A192,СВЦЭМ!$B$34:$B$777,J$190)+'СЕТ СН'!$F$12-'СЕТ СН'!$F$21</f>
        <v>-472.5309565</v>
      </c>
      <c r="K192" s="37">
        <f>SUMIFS(СВЦЭМ!$F$34:$F$777,СВЦЭМ!$A$34:$A$777,$A192,СВЦЭМ!$B$34:$B$777,K$190)+'СЕТ СН'!$F$12-'СЕТ СН'!$F$21</f>
        <v>-477.3873686</v>
      </c>
      <c r="L192" s="37">
        <f>SUMIFS(СВЦЭМ!$F$34:$F$777,СВЦЭМ!$A$34:$A$777,$A192,СВЦЭМ!$B$34:$B$777,L$190)+'СЕТ СН'!$F$12-'СЕТ СН'!$F$21</f>
        <v>-489.28984106999997</v>
      </c>
      <c r="M192" s="37">
        <f>SUMIFS(СВЦЭМ!$F$34:$F$777,СВЦЭМ!$A$34:$A$777,$A192,СВЦЭМ!$B$34:$B$777,M$190)+'СЕТ СН'!$F$12-'СЕТ СН'!$F$21</f>
        <v>-490.76163348</v>
      </c>
      <c r="N192" s="37">
        <f>SUMIFS(СВЦЭМ!$F$34:$F$777,СВЦЭМ!$A$34:$A$777,$A192,СВЦЭМ!$B$34:$B$777,N$190)+'СЕТ СН'!$F$12-'СЕТ СН'!$F$21</f>
        <v>-491.34066846000002</v>
      </c>
      <c r="O192" s="37">
        <f>SUMIFS(СВЦЭМ!$F$34:$F$777,СВЦЭМ!$A$34:$A$777,$A192,СВЦЭМ!$B$34:$B$777,O$190)+'СЕТ СН'!$F$12-'СЕТ СН'!$F$21</f>
        <v>-492.10509357000001</v>
      </c>
      <c r="P192" s="37">
        <f>SUMIFS(СВЦЭМ!$F$34:$F$777,СВЦЭМ!$A$34:$A$777,$A192,СВЦЭМ!$B$34:$B$777,P$190)+'СЕТ СН'!$F$12-'СЕТ СН'!$F$21</f>
        <v>-492.93827035999999</v>
      </c>
      <c r="Q192" s="37">
        <f>SUMIFS(СВЦЭМ!$F$34:$F$777,СВЦЭМ!$A$34:$A$777,$A192,СВЦЭМ!$B$34:$B$777,Q$190)+'СЕТ СН'!$F$12-'СЕТ СН'!$F$21</f>
        <v>-492.55910983000001</v>
      </c>
      <c r="R192" s="37">
        <f>SUMIFS(СВЦЭМ!$F$34:$F$777,СВЦЭМ!$A$34:$A$777,$A192,СВЦЭМ!$B$34:$B$777,R$190)+'СЕТ СН'!$F$12-'СЕТ СН'!$F$21</f>
        <v>-492.14183204</v>
      </c>
      <c r="S192" s="37">
        <f>SUMIFS(СВЦЭМ!$F$34:$F$777,СВЦЭМ!$A$34:$A$777,$A192,СВЦЭМ!$B$34:$B$777,S$190)+'СЕТ СН'!$F$12-'СЕТ СН'!$F$21</f>
        <v>-490.17047859000002</v>
      </c>
      <c r="T192" s="37">
        <f>SUMIFS(СВЦЭМ!$F$34:$F$777,СВЦЭМ!$A$34:$A$777,$A192,СВЦЭМ!$B$34:$B$777,T$190)+'СЕТ СН'!$F$12-'СЕТ СН'!$F$21</f>
        <v>-486.47562809999999</v>
      </c>
      <c r="U192" s="37">
        <f>SUMIFS(СВЦЭМ!$F$34:$F$777,СВЦЭМ!$A$34:$A$777,$A192,СВЦЭМ!$B$34:$B$777,U$190)+'СЕТ СН'!$F$12-'СЕТ СН'!$F$21</f>
        <v>-482.39334034000001</v>
      </c>
      <c r="V192" s="37">
        <f>SUMIFS(СВЦЭМ!$F$34:$F$777,СВЦЭМ!$A$34:$A$777,$A192,СВЦЭМ!$B$34:$B$777,V$190)+'СЕТ СН'!$F$12-'СЕТ СН'!$F$21</f>
        <v>-482.20866236000001</v>
      </c>
      <c r="W192" s="37">
        <f>SUMIFS(СВЦЭМ!$F$34:$F$777,СВЦЭМ!$A$34:$A$777,$A192,СВЦЭМ!$B$34:$B$777,W$190)+'СЕТ СН'!$F$12-'СЕТ СН'!$F$21</f>
        <v>-478.73307746</v>
      </c>
      <c r="X192" s="37">
        <f>SUMIFS(СВЦЭМ!$F$34:$F$777,СВЦЭМ!$A$34:$A$777,$A192,СВЦЭМ!$B$34:$B$777,X$190)+'СЕТ СН'!$F$12-'СЕТ СН'!$F$21</f>
        <v>-472.05769508999998</v>
      </c>
      <c r="Y192" s="37">
        <f>SUMIFS(СВЦЭМ!$F$34:$F$777,СВЦЭМ!$A$34:$A$777,$A192,СВЦЭМ!$B$34:$B$777,Y$190)+'СЕТ СН'!$F$12-'СЕТ СН'!$F$21</f>
        <v>-468.03884459</v>
      </c>
    </row>
    <row r="193" spans="1:25" ht="15.75" x14ac:dyDescent="0.2">
      <c r="A193" s="36">
        <f t="shared" ref="A193:A221" si="5">A192+1</f>
        <v>43072</v>
      </c>
      <c r="B193" s="37">
        <f>SUMIFS(СВЦЭМ!$F$34:$F$777,СВЦЭМ!$A$34:$A$777,$A193,СВЦЭМ!$B$34:$B$777,B$190)+'СЕТ СН'!$F$12-'СЕТ СН'!$F$21</f>
        <v>-462.38834519</v>
      </c>
      <c r="C193" s="37">
        <f>SUMIFS(СВЦЭМ!$F$34:$F$777,СВЦЭМ!$A$34:$A$777,$A193,СВЦЭМ!$B$34:$B$777,C$190)+'СЕТ СН'!$F$12-'СЕТ СН'!$F$21</f>
        <v>-453.76770611000001</v>
      </c>
      <c r="D193" s="37">
        <f>SUMIFS(СВЦЭМ!$F$34:$F$777,СВЦЭМ!$A$34:$A$777,$A193,СВЦЭМ!$B$34:$B$777,D$190)+'СЕТ СН'!$F$12-'СЕТ СН'!$F$21</f>
        <v>-453.30980748000002</v>
      </c>
      <c r="E193" s="37">
        <f>SUMIFS(СВЦЭМ!$F$34:$F$777,СВЦЭМ!$A$34:$A$777,$A193,СВЦЭМ!$B$34:$B$777,E$190)+'СЕТ СН'!$F$12-'СЕТ СН'!$F$21</f>
        <v>-453.57545009</v>
      </c>
      <c r="F193" s="37">
        <f>SUMIFS(СВЦЭМ!$F$34:$F$777,СВЦЭМ!$A$34:$A$777,$A193,СВЦЭМ!$B$34:$B$777,F$190)+'СЕТ СН'!$F$12-'СЕТ СН'!$F$21</f>
        <v>-453.77554566000003</v>
      </c>
      <c r="G193" s="37">
        <f>SUMIFS(СВЦЭМ!$F$34:$F$777,СВЦЭМ!$A$34:$A$777,$A193,СВЦЭМ!$B$34:$B$777,G$190)+'СЕТ СН'!$F$12-'СЕТ СН'!$F$21</f>
        <v>-453.48603680999997</v>
      </c>
      <c r="H193" s="37">
        <f>SUMIFS(СВЦЭМ!$F$34:$F$777,СВЦЭМ!$A$34:$A$777,$A193,СВЦЭМ!$B$34:$B$777,H$190)+'СЕТ СН'!$F$12-'СЕТ СН'!$F$21</f>
        <v>-454.36806922</v>
      </c>
      <c r="I193" s="37">
        <f>SUMIFS(СВЦЭМ!$F$34:$F$777,СВЦЭМ!$A$34:$A$777,$A193,СВЦЭМ!$B$34:$B$777,I$190)+'СЕТ СН'!$F$12-'СЕТ СН'!$F$21</f>
        <v>-463.97072653999999</v>
      </c>
      <c r="J193" s="37">
        <f>SUMIFS(СВЦЭМ!$F$34:$F$777,СВЦЭМ!$A$34:$A$777,$A193,СВЦЭМ!$B$34:$B$777,J$190)+'СЕТ СН'!$F$12-'СЕТ СН'!$F$21</f>
        <v>-473.11281043999998</v>
      </c>
      <c r="K193" s="37">
        <f>SUMIFS(СВЦЭМ!$F$34:$F$777,СВЦЭМ!$A$34:$A$777,$A193,СВЦЭМ!$B$34:$B$777,K$190)+'СЕТ СН'!$F$12-'СЕТ СН'!$F$21</f>
        <v>-481.12838363000003</v>
      </c>
      <c r="L193" s="37">
        <f>SUMIFS(СВЦЭМ!$F$34:$F$777,СВЦЭМ!$A$34:$A$777,$A193,СВЦЭМ!$B$34:$B$777,L$190)+'СЕТ СН'!$F$12-'СЕТ СН'!$F$21</f>
        <v>-489.47961370000002</v>
      </c>
      <c r="M193" s="37">
        <f>SUMIFS(СВЦЭМ!$F$34:$F$777,СВЦЭМ!$A$34:$A$777,$A193,СВЦЭМ!$B$34:$B$777,M$190)+'СЕТ СН'!$F$12-'СЕТ СН'!$F$21</f>
        <v>-490.55538491999999</v>
      </c>
      <c r="N193" s="37">
        <f>SUMIFS(СВЦЭМ!$F$34:$F$777,СВЦЭМ!$A$34:$A$777,$A193,СВЦЭМ!$B$34:$B$777,N$190)+'СЕТ СН'!$F$12-'СЕТ СН'!$F$21</f>
        <v>-491.34977200000003</v>
      </c>
      <c r="O193" s="37">
        <f>SUMIFS(СВЦЭМ!$F$34:$F$777,СВЦЭМ!$A$34:$A$777,$A193,СВЦЭМ!$B$34:$B$777,O$190)+'СЕТ СН'!$F$12-'СЕТ СН'!$F$21</f>
        <v>-491.51424408000003</v>
      </c>
      <c r="P193" s="37">
        <f>SUMIFS(СВЦЭМ!$F$34:$F$777,СВЦЭМ!$A$34:$A$777,$A193,СВЦЭМ!$B$34:$B$777,P$190)+'СЕТ СН'!$F$12-'СЕТ СН'!$F$21</f>
        <v>-491.91714392</v>
      </c>
      <c r="Q193" s="37">
        <f>SUMIFS(СВЦЭМ!$F$34:$F$777,СВЦЭМ!$A$34:$A$777,$A193,СВЦЭМ!$B$34:$B$777,Q$190)+'СЕТ СН'!$F$12-'СЕТ СН'!$F$21</f>
        <v>-492.01843542</v>
      </c>
      <c r="R193" s="37">
        <f>SUMIFS(СВЦЭМ!$F$34:$F$777,СВЦЭМ!$A$34:$A$777,$A193,СВЦЭМ!$B$34:$B$777,R$190)+'СЕТ СН'!$F$12-'СЕТ СН'!$F$21</f>
        <v>-491.83664852999999</v>
      </c>
      <c r="S193" s="37">
        <f>SUMIFS(СВЦЭМ!$F$34:$F$777,СВЦЭМ!$A$34:$A$777,$A193,СВЦЭМ!$B$34:$B$777,S$190)+'СЕТ СН'!$F$12-'СЕТ СН'!$F$21</f>
        <v>-489.79984347999999</v>
      </c>
      <c r="T193" s="37">
        <f>SUMIFS(СВЦЭМ!$F$34:$F$777,СВЦЭМ!$A$34:$A$777,$A193,СВЦЭМ!$B$34:$B$777,T$190)+'СЕТ СН'!$F$12-'СЕТ СН'!$F$21</f>
        <v>-484.44766371999998</v>
      </c>
      <c r="U193" s="37">
        <f>SUMIFS(СВЦЭМ!$F$34:$F$777,СВЦЭМ!$A$34:$A$777,$A193,СВЦЭМ!$B$34:$B$777,U$190)+'СЕТ СН'!$F$12-'СЕТ СН'!$F$21</f>
        <v>-477.62839144999998</v>
      </c>
      <c r="V193" s="37">
        <f>SUMIFS(СВЦЭМ!$F$34:$F$777,СВЦЭМ!$A$34:$A$777,$A193,СВЦЭМ!$B$34:$B$777,V$190)+'СЕТ СН'!$F$12-'СЕТ СН'!$F$21</f>
        <v>-480.47699230000001</v>
      </c>
      <c r="W193" s="37">
        <f>SUMIFS(СВЦЭМ!$F$34:$F$777,СВЦЭМ!$A$34:$A$777,$A193,СВЦЭМ!$B$34:$B$777,W$190)+'СЕТ СН'!$F$12-'СЕТ СН'!$F$21</f>
        <v>-477.98816105000003</v>
      </c>
      <c r="X193" s="37">
        <f>SUMIFS(СВЦЭМ!$F$34:$F$777,СВЦЭМ!$A$34:$A$777,$A193,СВЦЭМ!$B$34:$B$777,X$190)+'СЕТ СН'!$F$12-'СЕТ СН'!$F$21</f>
        <v>-471.31025172</v>
      </c>
      <c r="Y193" s="37">
        <f>SUMIFS(СВЦЭМ!$F$34:$F$777,СВЦЭМ!$A$34:$A$777,$A193,СВЦЭМ!$B$34:$B$777,Y$190)+'СЕТ СН'!$F$12-'СЕТ СН'!$F$21</f>
        <v>-467.01027464999999</v>
      </c>
    </row>
    <row r="194" spans="1:25" ht="15.75" x14ac:dyDescent="0.2">
      <c r="A194" s="36">
        <f t="shared" si="5"/>
        <v>43073</v>
      </c>
      <c r="B194" s="37">
        <f>SUMIFS(СВЦЭМ!$F$34:$F$777,СВЦЭМ!$A$34:$A$777,$A194,СВЦЭМ!$B$34:$B$777,B$190)+'СЕТ СН'!$F$12-'СЕТ СН'!$F$21</f>
        <v>-461.84534043999997</v>
      </c>
      <c r="C194" s="37">
        <f>SUMIFS(СВЦЭМ!$F$34:$F$777,СВЦЭМ!$A$34:$A$777,$A194,СВЦЭМ!$B$34:$B$777,C$190)+'СЕТ СН'!$F$12-'СЕТ СН'!$F$21</f>
        <v>-458.59304093000003</v>
      </c>
      <c r="D194" s="37">
        <f>SUMIFS(СВЦЭМ!$F$34:$F$777,СВЦЭМ!$A$34:$A$777,$A194,СВЦЭМ!$B$34:$B$777,D$190)+'СЕТ СН'!$F$12-'СЕТ СН'!$F$21</f>
        <v>-455.10824815000001</v>
      </c>
      <c r="E194" s="37">
        <f>SUMIFS(СВЦЭМ!$F$34:$F$777,СВЦЭМ!$A$34:$A$777,$A194,СВЦЭМ!$B$34:$B$777,E$190)+'СЕТ СН'!$F$12-'СЕТ СН'!$F$21</f>
        <v>-454.47234822999997</v>
      </c>
      <c r="F194" s="37">
        <f>SUMIFS(СВЦЭМ!$F$34:$F$777,СВЦЭМ!$A$34:$A$777,$A194,СВЦЭМ!$B$34:$B$777,F$190)+'СЕТ СН'!$F$12-'СЕТ СН'!$F$21</f>
        <v>-454.93151290999998</v>
      </c>
      <c r="G194" s="37">
        <f>SUMIFS(СВЦЭМ!$F$34:$F$777,СВЦЭМ!$A$34:$A$777,$A194,СВЦЭМ!$B$34:$B$777,G$190)+'СЕТ СН'!$F$12-'СЕТ СН'!$F$21</f>
        <v>-456.04027309000003</v>
      </c>
      <c r="H194" s="37">
        <f>SUMIFS(СВЦЭМ!$F$34:$F$777,СВЦЭМ!$A$34:$A$777,$A194,СВЦЭМ!$B$34:$B$777,H$190)+'СЕТ СН'!$F$12-'СЕТ СН'!$F$21</f>
        <v>-460.31734674</v>
      </c>
      <c r="I194" s="37">
        <f>SUMIFS(СВЦЭМ!$F$34:$F$777,СВЦЭМ!$A$34:$A$777,$A194,СВЦЭМ!$B$34:$B$777,I$190)+'СЕТ СН'!$F$12-'СЕТ СН'!$F$21</f>
        <v>-468.10989067000003</v>
      </c>
      <c r="J194" s="37">
        <f>SUMIFS(СВЦЭМ!$F$34:$F$777,СВЦЭМ!$A$34:$A$777,$A194,СВЦЭМ!$B$34:$B$777,J$190)+'СЕТ СН'!$F$12-'СЕТ СН'!$F$21</f>
        <v>-471.32586788999998</v>
      </c>
      <c r="K194" s="37">
        <f>SUMIFS(СВЦЭМ!$F$34:$F$777,СВЦЭМ!$A$34:$A$777,$A194,СВЦЭМ!$B$34:$B$777,K$190)+'СЕТ СН'!$F$12-'СЕТ СН'!$F$21</f>
        <v>-481.84083673999999</v>
      </c>
      <c r="L194" s="37">
        <f>SUMIFS(СВЦЭМ!$F$34:$F$777,СВЦЭМ!$A$34:$A$777,$A194,СВЦЭМ!$B$34:$B$777,L$190)+'СЕТ СН'!$F$12-'СЕТ СН'!$F$21</f>
        <v>-487.61484443000001</v>
      </c>
      <c r="M194" s="37">
        <f>SUMIFS(СВЦЭМ!$F$34:$F$777,СВЦЭМ!$A$34:$A$777,$A194,СВЦЭМ!$B$34:$B$777,M$190)+'СЕТ СН'!$F$12-'СЕТ СН'!$F$21</f>
        <v>-490.17529724000002</v>
      </c>
      <c r="N194" s="37">
        <f>SUMIFS(СВЦЭМ!$F$34:$F$777,СВЦЭМ!$A$34:$A$777,$A194,СВЦЭМ!$B$34:$B$777,N$190)+'СЕТ СН'!$F$12-'СЕТ СН'!$F$21</f>
        <v>-484.36278768</v>
      </c>
      <c r="O194" s="37">
        <f>SUMIFS(СВЦЭМ!$F$34:$F$777,СВЦЭМ!$A$34:$A$777,$A194,СВЦЭМ!$B$34:$B$777,O$190)+'СЕТ СН'!$F$12-'СЕТ СН'!$F$21</f>
        <v>-483.65929707999999</v>
      </c>
      <c r="P194" s="37">
        <f>SUMIFS(СВЦЭМ!$F$34:$F$777,СВЦЭМ!$A$34:$A$777,$A194,СВЦЭМ!$B$34:$B$777,P$190)+'СЕТ СН'!$F$12-'СЕТ СН'!$F$21</f>
        <v>-482.80302602</v>
      </c>
      <c r="Q194" s="37">
        <f>SUMIFS(СВЦЭМ!$F$34:$F$777,СВЦЭМ!$A$34:$A$777,$A194,СВЦЭМ!$B$34:$B$777,Q$190)+'СЕТ СН'!$F$12-'СЕТ СН'!$F$21</f>
        <v>-482.66057768999997</v>
      </c>
      <c r="R194" s="37">
        <f>SUMIFS(СВЦЭМ!$F$34:$F$777,СВЦЭМ!$A$34:$A$777,$A194,СВЦЭМ!$B$34:$B$777,R$190)+'СЕТ СН'!$F$12-'СЕТ СН'!$F$21</f>
        <v>-482.11956091000002</v>
      </c>
      <c r="S194" s="37">
        <f>SUMIFS(СВЦЭМ!$F$34:$F$777,СВЦЭМ!$A$34:$A$777,$A194,СВЦЭМ!$B$34:$B$777,S$190)+'СЕТ СН'!$F$12-'СЕТ СН'!$F$21</f>
        <v>-489.76475491999997</v>
      </c>
      <c r="T194" s="37">
        <f>SUMIFS(СВЦЭМ!$F$34:$F$777,СВЦЭМ!$A$34:$A$777,$A194,СВЦЭМ!$B$34:$B$777,T$190)+'СЕТ СН'!$F$12-'СЕТ СН'!$F$21</f>
        <v>-489.50802164999999</v>
      </c>
      <c r="U194" s="37">
        <f>SUMIFS(СВЦЭМ!$F$34:$F$777,СВЦЭМ!$A$34:$A$777,$A194,СВЦЭМ!$B$34:$B$777,U$190)+'СЕТ СН'!$F$12-'СЕТ СН'!$F$21</f>
        <v>-491.11046871000002</v>
      </c>
      <c r="V194" s="37">
        <f>SUMIFS(СВЦЭМ!$F$34:$F$777,СВЦЭМ!$A$34:$A$777,$A194,СВЦЭМ!$B$34:$B$777,V$190)+'СЕТ СН'!$F$12-'СЕТ СН'!$F$21</f>
        <v>-491.10935172000001</v>
      </c>
      <c r="W194" s="37">
        <f>SUMIFS(СВЦЭМ!$F$34:$F$777,СВЦЭМ!$A$34:$A$777,$A194,СВЦЭМ!$B$34:$B$777,W$190)+'СЕТ СН'!$F$12-'СЕТ СН'!$F$21</f>
        <v>-483.42362896999998</v>
      </c>
      <c r="X194" s="37">
        <f>SUMIFS(СВЦЭМ!$F$34:$F$777,СВЦЭМ!$A$34:$A$777,$A194,СВЦЭМ!$B$34:$B$777,X$190)+'СЕТ СН'!$F$12-'СЕТ СН'!$F$21</f>
        <v>-475.11131843999999</v>
      </c>
      <c r="Y194" s="37">
        <f>SUMIFS(СВЦЭМ!$F$34:$F$777,СВЦЭМ!$A$34:$A$777,$A194,СВЦЭМ!$B$34:$B$777,Y$190)+'СЕТ СН'!$F$12-'СЕТ СН'!$F$21</f>
        <v>-469.89950522999999</v>
      </c>
    </row>
    <row r="195" spans="1:25" ht="15.75" x14ac:dyDescent="0.2">
      <c r="A195" s="36">
        <f t="shared" si="5"/>
        <v>43074</v>
      </c>
      <c r="B195" s="37">
        <f>SUMIFS(СВЦЭМ!$F$34:$F$777,СВЦЭМ!$A$34:$A$777,$A195,СВЦЭМ!$B$34:$B$777,B$190)+'СЕТ СН'!$F$12-'СЕТ СН'!$F$21</f>
        <v>-462.66471265000001</v>
      </c>
      <c r="C195" s="37">
        <f>SUMIFS(СВЦЭМ!$F$34:$F$777,СВЦЭМ!$A$34:$A$777,$A195,СВЦЭМ!$B$34:$B$777,C$190)+'СЕТ СН'!$F$12-'СЕТ СН'!$F$21</f>
        <v>-458.71444375999999</v>
      </c>
      <c r="D195" s="37">
        <f>SUMIFS(СВЦЭМ!$F$34:$F$777,СВЦЭМ!$A$34:$A$777,$A195,СВЦЭМ!$B$34:$B$777,D$190)+'СЕТ СН'!$F$12-'СЕТ СН'!$F$21</f>
        <v>-454.32612442999999</v>
      </c>
      <c r="E195" s="37">
        <f>SUMIFS(СВЦЭМ!$F$34:$F$777,СВЦЭМ!$A$34:$A$777,$A195,СВЦЭМ!$B$34:$B$777,E$190)+'СЕТ СН'!$F$12-'СЕТ СН'!$F$21</f>
        <v>-452.68192809999999</v>
      </c>
      <c r="F195" s="37">
        <f>SUMIFS(СВЦЭМ!$F$34:$F$777,СВЦЭМ!$A$34:$A$777,$A195,СВЦЭМ!$B$34:$B$777,F$190)+'СЕТ СН'!$F$12-'СЕТ СН'!$F$21</f>
        <v>-453.53934867999999</v>
      </c>
      <c r="G195" s="37">
        <f>SUMIFS(СВЦЭМ!$F$34:$F$777,СВЦЭМ!$A$34:$A$777,$A195,СВЦЭМ!$B$34:$B$777,G$190)+'СЕТ СН'!$F$12-'СЕТ СН'!$F$21</f>
        <v>-455.26911107000001</v>
      </c>
      <c r="H195" s="37">
        <f>SUMIFS(СВЦЭМ!$F$34:$F$777,СВЦЭМ!$A$34:$A$777,$A195,СВЦЭМ!$B$34:$B$777,H$190)+'СЕТ СН'!$F$12-'СЕТ СН'!$F$21</f>
        <v>-462.50340371999999</v>
      </c>
      <c r="I195" s="37">
        <f>SUMIFS(СВЦЭМ!$F$34:$F$777,СВЦЭМ!$A$34:$A$777,$A195,СВЦЭМ!$B$34:$B$777,I$190)+'СЕТ СН'!$F$12-'СЕТ СН'!$F$21</f>
        <v>-465.67221123000002</v>
      </c>
      <c r="J195" s="37">
        <f>SUMIFS(СВЦЭМ!$F$34:$F$777,СВЦЭМ!$A$34:$A$777,$A195,СВЦЭМ!$B$34:$B$777,J$190)+'СЕТ СН'!$F$12-'СЕТ СН'!$F$21</f>
        <v>-471.62363435999998</v>
      </c>
      <c r="K195" s="37">
        <f>SUMIFS(СВЦЭМ!$F$34:$F$777,СВЦЭМ!$A$34:$A$777,$A195,СВЦЭМ!$B$34:$B$777,K$190)+'СЕТ СН'!$F$12-'СЕТ СН'!$F$21</f>
        <v>-478.48185935999999</v>
      </c>
      <c r="L195" s="37">
        <f>SUMIFS(СВЦЭМ!$F$34:$F$777,СВЦЭМ!$A$34:$A$777,$A195,СВЦЭМ!$B$34:$B$777,L$190)+'СЕТ СН'!$F$12-'СЕТ СН'!$F$21</f>
        <v>-485.02767166000001</v>
      </c>
      <c r="M195" s="37">
        <f>SUMIFS(СВЦЭМ!$F$34:$F$777,СВЦЭМ!$A$34:$A$777,$A195,СВЦЭМ!$B$34:$B$777,M$190)+'СЕТ СН'!$F$12-'СЕТ СН'!$F$21</f>
        <v>-486.48680489000003</v>
      </c>
      <c r="N195" s="37">
        <f>SUMIFS(СВЦЭМ!$F$34:$F$777,СВЦЭМ!$A$34:$A$777,$A195,СВЦЭМ!$B$34:$B$777,N$190)+'СЕТ СН'!$F$12-'СЕТ СН'!$F$21</f>
        <v>-485.03219732000002</v>
      </c>
      <c r="O195" s="37">
        <f>SUMIFS(СВЦЭМ!$F$34:$F$777,СВЦЭМ!$A$34:$A$777,$A195,СВЦЭМ!$B$34:$B$777,O$190)+'СЕТ СН'!$F$12-'СЕТ СН'!$F$21</f>
        <v>-484.10729409999999</v>
      </c>
      <c r="P195" s="37">
        <f>SUMIFS(СВЦЭМ!$F$34:$F$777,СВЦЭМ!$A$34:$A$777,$A195,СВЦЭМ!$B$34:$B$777,P$190)+'СЕТ СН'!$F$12-'СЕТ СН'!$F$21</f>
        <v>-483.30322142</v>
      </c>
      <c r="Q195" s="37">
        <f>SUMIFS(СВЦЭМ!$F$34:$F$777,СВЦЭМ!$A$34:$A$777,$A195,СВЦЭМ!$B$34:$B$777,Q$190)+'СЕТ СН'!$F$12-'СЕТ СН'!$F$21</f>
        <v>-482.66006955</v>
      </c>
      <c r="R195" s="37">
        <f>SUMIFS(СВЦЭМ!$F$34:$F$777,СВЦЭМ!$A$34:$A$777,$A195,СВЦЭМ!$B$34:$B$777,R$190)+'СЕТ СН'!$F$12-'СЕТ СН'!$F$21</f>
        <v>-483.4750391</v>
      </c>
      <c r="S195" s="37">
        <f>SUMIFS(СВЦЭМ!$F$34:$F$777,СВЦЭМ!$A$34:$A$777,$A195,СВЦЭМ!$B$34:$B$777,S$190)+'СЕТ СН'!$F$12-'СЕТ СН'!$F$21</f>
        <v>-486.21434951000003</v>
      </c>
      <c r="T195" s="37">
        <f>SUMIFS(СВЦЭМ!$F$34:$F$777,СВЦЭМ!$A$34:$A$777,$A195,СВЦЭМ!$B$34:$B$777,T$190)+'СЕТ СН'!$F$12-'СЕТ СН'!$F$21</f>
        <v>-489.66406277999999</v>
      </c>
      <c r="U195" s="37">
        <f>SUMIFS(СВЦЭМ!$F$34:$F$777,СВЦЭМ!$A$34:$A$777,$A195,СВЦЭМ!$B$34:$B$777,U$190)+'СЕТ СН'!$F$12-'СЕТ СН'!$F$21</f>
        <v>-488.90710202000002</v>
      </c>
      <c r="V195" s="37">
        <f>SUMIFS(СВЦЭМ!$F$34:$F$777,СВЦЭМ!$A$34:$A$777,$A195,СВЦЭМ!$B$34:$B$777,V$190)+'СЕТ СН'!$F$12-'СЕТ СН'!$F$21</f>
        <v>-486.99603081999999</v>
      </c>
      <c r="W195" s="37">
        <f>SUMIFS(СВЦЭМ!$F$34:$F$777,СВЦЭМ!$A$34:$A$777,$A195,СВЦЭМ!$B$34:$B$777,W$190)+'СЕТ СН'!$F$12-'СЕТ СН'!$F$21</f>
        <v>-481.25605949999999</v>
      </c>
      <c r="X195" s="37">
        <f>SUMIFS(СВЦЭМ!$F$34:$F$777,СВЦЭМ!$A$34:$A$777,$A195,СВЦЭМ!$B$34:$B$777,X$190)+'СЕТ СН'!$F$12-'СЕТ СН'!$F$21</f>
        <v>-474.21159907000003</v>
      </c>
      <c r="Y195" s="37">
        <f>SUMIFS(СВЦЭМ!$F$34:$F$777,СВЦЭМ!$A$34:$A$777,$A195,СВЦЭМ!$B$34:$B$777,Y$190)+'СЕТ СН'!$F$12-'СЕТ СН'!$F$21</f>
        <v>-465.90743305000001</v>
      </c>
    </row>
    <row r="196" spans="1:25" ht="15.75" x14ac:dyDescent="0.2">
      <c r="A196" s="36">
        <f t="shared" si="5"/>
        <v>43075</v>
      </c>
      <c r="B196" s="37">
        <f>SUMIFS(СВЦЭМ!$F$34:$F$777,СВЦЭМ!$A$34:$A$777,$A196,СВЦЭМ!$B$34:$B$777,B$190)+'СЕТ СН'!$F$12-'СЕТ СН'!$F$21</f>
        <v>-461.64985188999998</v>
      </c>
      <c r="C196" s="37">
        <f>SUMIFS(СВЦЭМ!$F$34:$F$777,СВЦЭМ!$A$34:$A$777,$A196,СВЦЭМ!$B$34:$B$777,C$190)+'СЕТ СН'!$F$12-'СЕТ СН'!$F$21</f>
        <v>-457.86671690000003</v>
      </c>
      <c r="D196" s="37">
        <f>SUMIFS(СВЦЭМ!$F$34:$F$777,СВЦЭМ!$A$34:$A$777,$A196,СВЦЭМ!$B$34:$B$777,D$190)+'СЕТ СН'!$F$12-'СЕТ СН'!$F$21</f>
        <v>-453.02399991999999</v>
      </c>
      <c r="E196" s="37">
        <f>SUMIFS(СВЦЭМ!$F$34:$F$777,СВЦЭМ!$A$34:$A$777,$A196,СВЦЭМ!$B$34:$B$777,E$190)+'СЕТ СН'!$F$12-'СЕТ СН'!$F$21</f>
        <v>-452.01224279000002</v>
      </c>
      <c r="F196" s="37">
        <f>SUMIFS(СВЦЭМ!$F$34:$F$777,СВЦЭМ!$A$34:$A$777,$A196,СВЦЭМ!$B$34:$B$777,F$190)+'СЕТ СН'!$F$12-'СЕТ СН'!$F$21</f>
        <v>-452.12316577000001</v>
      </c>
      <c r="G196" s="37">
        <f>SUMIFS(СВЦЭМ!$F$34:$F$777,СВЦЭМ!$A$34:$A$777,$A196,СВЦЭМ!$B$34:$B$777,G$190)+'СЕТ СН'!$F$12-'СЕТ СН'!$F$21</f>
        <v>-453.86724005000002</v>
      </c>
      <c r="H196" s="37">
        <f>SUMIFS(СВЦЭМ!$F$34:$F$777,СВЦЭМ!$A$34:$A$777,$A196,СВЦЭМ!$B$34:$B$777,H$190)+'СЕТ СН'!$F$12-'СЕТ СН'!$F$21</f>
        <v>-461.04966546999998</v>
      </c>
      <c r="I196" s="37">
        <f>SUMIFS(СВЦЭМ!$F$34:$F$777,СВЦЭМ!$A$34:$A$777,$A196,СВЦЭМ!$B$34:$B$777,I$190)+'СЕТ СН'!$F$12-'СЕТ СН'!$F$21</f>
        <v>-463.69611304</v>
      </c>
      <c r="J196" s="37">
        <f>SUMIFS(СВЦЭМ!$F$34:$F$777,СВЦЭМ!$A$34:$A$777,$A196,СВЦЭМ!$B$34:$B$777,J$190)+'СЕТ СН'!$F$12-'СЕТ СН'!$F$21</f>
        <v>-469.13768669000001</v>
      </c>
      <c r="K196" s="37">
        <f>SUMIFS(СВЦЭМ!$F$34:$F$777,СВЦЭМ!$A$34:$A$777,$A196,СВЦЭМ!$B$34:$B$777,K$190)+'СЕТ СН'!$F$12-'СЕТ СН'!$F$21</f>
        <v>-472.72543317999998</v>
      </c>
      <c r="L196" s="37">
        <f>SUMIFS(СВЦЭМ!$F$34:$F$777,СВЦЭМ!$A$34:$A$777,$A196,СВЦЭМ!$B$34:$B$777,L$190)+'СЕТ СН'!$F$12-'СЕТ СН'!$F$21</f>
        <v>-479.05471555999998</v>
      </c>
      <c r="M196" s="37">
        <f>SUMIFS(СВЦЭМ!$F$34:$F$777,СВЦЭМ!$A$34:$A$777,$A196,СВЦЭМ!$B$34:$B$777,M$190)+'СЕТ СН'!$F$12-'СЕТ СН'!$F$21</f>
        <v>-479.72721136000001</v>
      </c>
      <c r="N196" s="37">
        <f>SUMIFS(СВЦЭМ!$F$34:$F$777,СВЦЭМ!$A$34:$A$777,$A196,СВЦЭМ!$B$34:$B$777,N$190)+'СЕТ СН'!$F$12-'СЕТ СН'!$F$21</f>
        <v>-480.02907407999999</v>
      </c>
      <c r="O196" s="37">
        <f>SUMIFS(СВЦЭМ!$F$34:$F$777,СВЦЭМ!$A$34:$A$777,$A196,СВЦЭМ!$B$34:$B$777,O$190)+'СЕТ СН'!$F$12-'СЕТ СН'!$F$21</f>
        <v>-480.03739994</v>
      </c>
      <c r="P196" s="37">
        <f>SUMIFS(СВЦЭМ!$F$34:$F$777,СВЦЭМ!$A$34:$A$777,$A196,СВЦЭМ!$B$34:$B$777,P$190)+'СЕТ СН'!$F$12-'СЕТ СН'!$F$21</f>
        <v>-479.12023214999999</v>
      </c>
      <c r="Q196" s="37">
        <f>SUMIFS(СВЦЭМ!$F$34:$F$777,СВЦЭМ!$A$34:$A$777,$A196,СВЦЭМ!$B$34:$B$777,Q$190)+'СЕТ СН'!$F$12-'СЕТ СН'!$F$21</f>
        <v>-478.77296139999999</v>
      </c>
      <c r="R196" s="37">
        <f>SUMIFS(СВЦЭМ!$F$34:$F$777,СВЦЭМ!$A$34:$A$777,$A196,СВЦЭМ!$B$34:$B$777,R$190)+'СЕТ СН'!$F$12-'СЕТ СН'!$F$21</f>
        <v>-478.77120149000001</v>
      </c>
      <c r="S196" s="37">
        <f>SUMIFS(СВЦЭМ!$F$34:$F$777,СВЦЭМ!$A$34:$A$777,$A196,СВЦЭМ!$B$34:$B$777,S$190)+'СЕТ СН'!$F$12-'СЕТ СН'!$F$21</f>
        <v>-481.39846045000002</v>
      </c>
      <c r="T196" s="37">
        <f>SUMIFS(СВЦЭМ!$F$34:$F$777,СВЦЭМ!$A$34:$A$777,$A196,СВЦЭМ!$B$34:$B$777,T$190)+'СЕТ СН'!$F$12-'СЕТ СН'!$F$21</f>
        <v>-484.55381319999998</v>
      </c>
      <c r="U196" s="37">
        <f>SUMIFS(СВЦЭМ!$F$34:$F$777,СВЦЭМ!$A$34:$A$777,$A196,СВЦЭМ!$B$34:$B$777,U$190)+'СЕТ СН'!$F$12-'СЕТ СН'!$F$21</f>
        <v>-484.14064052000003</v>
      </c>
      <c r="V196" s="37">
        <f>SUMIFS(СВЦЭМ!$F$34:$F$777,СВЦЭМ!$A$34:$A$777,$A196,СВЦЭМ!$B$34:$B$777,V$190)+'СЕТ СН'!$F$12-'СЕТ СН'!$F$21</f>
        <v>-482.73461091000001</v>
      </c>
      <c r="W196" s="37">
        <f>SUMIFS(СВЦЭМ!$F$34:$F$777,СВЦЭМ!$A$34:$A$777,$A196,СВЦЭМ!$B$34:$B$777,W$190)+'СЕТ СН'!$F$12-'СЕТ СН'!$F$21</f>
        <v>-476.98307159000001</v>
      </c>
      <c r="X196" s="37">
        <f>SUMIFS(СВЦЭМ!$F$34:$F$777,СВЦЭМ!$A$34:$A$777,$A196,СВЦЭМ!$B$34:$B$777,X$190)+'СЕТ СН'!$F$12-'СЕТ СН'!$F$21</f>
        <v>-469.21158607000001</v>
      </c>
      <c r="Y196" s="37">
        <f>SUMIFS(СВЦЭМ!$F$34:$F$777,СВЦЭМ!$A$34:$A$777,$A196,СВЦЭМ!$B$34:$B$777,Y$190)+'СЕТ СН'!$F$12-'СЕТ СН'!$F$21</f>
        <v>-462.35267554000001</v>
      </c>
    </row>
    <row r="197" spans="1:25" ht="15.75" x14ac:dyDescent="0.2">
      <c r="A197" s="36">
        <f t="shared" si="5"/>
        <v>43076</v>
      </c>
      <c r="B197" s="37">
        <f>SUMIFS(СВЦЭМ!$F$34:$F$777,СВЦЭМ!$A$34:$A$777,$A197,СВЦЭМ!$B$34:$B$777,B$190)+'СЕТ СН'!$F$12-'СЕТ СН'!$F$21</f>
        <v>-459.70520034000003</v>
      </c>
      <c r="C197" s="37">
        <f>SUMIFS(СВЦЭМ!$F$34:$F$777,СВЦЭМ!$A$34:$A$777,$A197,СВЦЭМ!$B$34:$B$777,C$190)+'СЕТ СН'!$F$12-'СЕТ СН'!$F$21</f>
        <v>-453.79178781000002</v>
      </c>
      <c r="D197" s="37">
        <f>SUMIFS(СВЦЭМ!$F$34:$F$777,СВЦЭМ!$A$34:$A$777,$A197,СВЦЭМ!$B$34:$B$777,D$190)+'СЕТ СН'!$F$12-'СЕТ СН'!$F$21</f>
        <v>-450.61771735000002</v>
      </c>
      <c r="E197" s="37">
        <f>SUMIFS(СВЦЭМ!$F$34:$F$777,СВЦЭМ!$A$34:$A$777,$A197,СВЦЭМ!$B$34:$B$777,E$190)+'СЕТ СН'!$F$12-'СЕТ СН'!$F$21</f>
        <v>-449.64762655999999</v>
      </c>
      <c r="F197" s="37">
        <f>SUMIFS(СВЦЭМ!$F$34:$F$777,СВЦЭМ!$A$34:$A$777,$A197,СВЦЭМ!$B$34:$B$777,F$190)+'СЕТ СН'!$F$12-'СЕТ СН'!$F$21</f>
        <v>-449.44617255000003</v>
      </c>
      <c r="G197" s="37">
        <f>SUMIFS(СВЦЭМ!$F$34:$F$777,СВЦЭМ!$A$34:$A$777,$A197,СВЦЭМ!$B$34:$B$777,G$190)+'СЕТ СН'!$F$12-'СЕТ СН'!$F$21</f>
        <v>-449.89948251999999</v>
      </c>
      <c r="H197" s="37">
        <f>SUMIFS(СВЦЭМ!$F$34:$F$777,СВЦЭМ!$A$34:$A$777,$A197,СВЦЭМ!$B$34:$B$777,H$190)+'СЕТ СН'!$F$12-'СЕТ СН'!$F$21</f>
        <v>-455.55822491000004</v>
      </c>
      <c r="I197" s="37">
        <f>SUMIFS(СВЦЭМ!$F$34:$F$777,СВЦЭМ!$A$34:$A$777,$A197,СВЦЭМ!$B$34:$B$777,I$190)+'СЕТ СН'!$F$12-'СЕТ СН'!$F$21</f>
        <v>-462.07827236000003</v>
      </c>
      <c r="J197" s="37">
        <f>SUMIFS(СВЦЭМ!$F$34:$F$777,СВЦЭМ!$A$34:$A$777,$A197,СВЦЭМ!$B$34:$B$777,J$190)+'СЕТ СН'!$F$12-'СЕТ СН'!$F$21</f>
        <v>-467.88614240999999</v>
      </c>
      <c r="K197" s="37">
        <f>SUMIFS(СВЦЭМ!$F$34:$F$777,СВЦЭМ!$A$34:$A$777,$A197,СВЦЭМ!$B$34:$B$777,K$190)+'СЕТ СН'!$F$12-'СЕТ СН'!$F$21</f>
        <v>-474.45252657999998</v>
      </c>
      <c r="L197" s="37">
        <f>SUMIFS(СВЦЭМ!$F$34:$F$777,СВЦЭМ!$A$34:$A$777,$A197,СВЦЭМ!$B$34:$B$777,L$190)+'СЕТ СН'!$F$12-'СЕТ СН'!$F$21</f>
        <v>-482.18756026</v>
      </c>
      <c r="M197" s="37">
        <f>SUMIFS(СВЦЭМ!$F$34:$F$777,СВЦЭМ!$A$34:$A$777,$A197,СВЦЭМ!$B$34:$B$777,M$190)+'СЕТ СН'!$F$12-'СЕТ СН'!$F$21</f>
        <v>-483.15987041</v>
      </c>
      <c r="N197" s="37">
        <f>SUMIFS(СВЦЭМ!$F$34:$F$777,СВЦЭМ!$A$34:$A$777,$A197,СВЦЭМ!$B$34:$B$777,N$190)+'СЕТ СН'!$F$12-'СЕТ СН'!$F$21</f>
        <v>-480.78187517999999</v>
      </c>
      <c r="O197" s="37">
        <f>SUMIFS(СВЦЭМ!$F$34:$F$777,СВЦЭМ!$A$34:$A$777,$A197,СВЦЭМ!$B$34:$B$777,O$190)+'СЕТ СН'!$F$12-'СЕТ СН'!$F$21</f>
        <v>-479.89720846</v>
      </c>
      <c r="P197" s="37">
        <f>SUMIFS(СВЦЭМ!$F$34:$F$777,СВЦЭМ!$A$34:$A$777,$A197,СВЦЭМ!$B$34:$B$777,P$190)+'СЕТ СН'!$F$12-'СЕТ СН'!$F$21</f>
        <v>-478.75428563000003</v>
      </c>
      <c r="Q197" s="37">
        <f>SUMIFS(СВЦЭМ!$F$34:$F$777,СВЦЭМ!$A$34:$A$777,$A197,СВЦЭМ!$B$34:$B$777,Q$190)+'СЕТ СН'!$F$12-'СЕТ СН'!$F$21</f>
        <v>-478.41519138000001</v>
      </c>
      <c r="R197" s="37">
        <f>SUMIFS(СВЦЭМ!$F$34:$F$777,СВЦЭМ!$A$34:$A$777,$A197,СВЦЭМ!$B$34:$B$777,R$190)+'СЕТ СН'!$F$12-'СЕТ СН'!$F$21</f>
        <v>-478.92825664999998</v>
      </c>
      <c r="S197" s="37">
        <f>SUMIFS(СВЦЭМ!$F$34:$F$777,СВЦЭМ!$A$34:$A$777,$A197,СВЦЭМ!$B$34:$B$777,S$190)+'СЕТ СН'!$F$12-'СЕТ СН'!$F$21</f>
        <v>-481.98398893000001</v>
      </c>
      <c r="T197" s="37">
        <f>SUMIFS(СВЦЭМ!$F$34:$F$777,СВЦЭМ!$A$34:$A$777,$A197,СВЦЭМ!$B$34:$B$777,T$190)+'СЕТ СН'!$F$12-'СЕТ СН'!$F$21</f>
        <v>-485.04125271999999</v>
      </c>
      <c r="U197" s="37">
        <f>SUMIFS(СВЦЭМ!$F$34:$F$777,СВЦЭМ!$A$34:$A$777,$A197,СВЦЭМ!$B$34:$B$777,U$190)+'СЕТ СН'!$F$12-'СЕТ СН'!$F$21</f>
        <v>-484.86472872000002</v>
      </c>
      <c r="V197" s="37">
        <f>SUMIFS(СВЦЭМ!$F$34:$F$777,СВЦЭМ!$A$34:$A$777,$A197,СВЦЭМ!$B$34:$B$777,V$190)+'СЕТ СН'!$F$12-'СЕТ СН'!$F$21</f>
        <v>-483.34772228999998</v>
      </c>
      <c r="W197" s="37">
        <f>SUMIFS(СВЦЭМ!$F$34:$F$777,СВЦЭМ!$A$34:$A$777,$A197,СВЦЭМ!$B$34:$B$777,W$190)+'СЕТ СН'!$F$12-'СЕТ СН'!$F$21</f>
        <v>-477.57919440000001</v>
      </c>
      <c r="X197" s="37">
        <f>SUMIFS(СВЦЭМ!$F$34:$F$777,СВЦЭМ!$A$34:$A$777,$A197,СВЦЭМ!$B$34:$B$777,X$190)+'СЕТ СН'!$F$12-'СЕТ СН'!$F$21</f>
        <v>-469.3006125</v>
      </c>
      <c r="Y197" s="37">
        <f>SUMIFS(СВЦЭМ!$F$34:$F$777,СВЦЭМ!$A$34:$A$777,$A197,СВЦЭМ!$B$34:$B$777,Y$190)+'СЕТ СН'!$F$12-'СЕТ СН'!$F$21</f>
        <v>-461.33101707999998</v>
      </c>
    </row>
    <row r="198" spans="1:25" ht="15.75" x14ac:dyDescent="0.2">
      <c r="A198" s="36">
        <f t="shared" si="5"/>
        <v>43077</v>
      </c>
      <c r="B198" s="37">
        <f>SUMIFS(СВЦЭМ!$F$34:$F$777,СВЦЭМ!$A$34:$A$777,$A198,СВЦЭМ!$B$34:$B$777,B$190)+'СЕТ СН'!$F$12-'СЕТ СН'!$F$21</f>
        <v>-464.70031154999998</v>
      </c>
      <c r="C198" s="37">
        <f>SUMIFS(СВЦЭМ!$F$34:$F$777,СВЦЭМ!$A$34:$A$777,$A198,СВЦЭМ!$B$34:$B$777,C$190)+'СЕТ СН'!$F$12-'СЕТ СН'!$F$21</f>
        <v>-459.64831164999998</v>
      </c>
      <c r="D198" s="37">
        <f>SUMIFS(СВЦЭМ!$F$34:$F$777,СВЦЭМ!$A$34:$A$777,$A198,СВЦЭМ!$B$34:$B$777,D$190)+'СЕТ СН'!$F$12-'СЕТ СН'!$F$21</f>
        <v>-455.46425159</v>
      </c>
      <c r="E198" s="37">
        <f>SUMIFS(СВЦЭМ!$F$34:$F$777,СВЦЭМ!$A$34:$A$777,$A198,СВЦЭМ!$B$34:$B$777,E$190)+'СЕТ СН'!$F$12-'СЕТ СН'!$F$21</f>
        <v>-453.91414872999997</v>
      </c>
      <c r="F198" s="37">
        <f>SUMIFS(СВЦЭМ!$F$34:$F$777,СВЦЭМ!$A$34:$A$777,$A198,СВЦЭМ!$B$34:$B$777,F$190)+'СЕТ СН'!$F$12-'СЕТ СН'!$F$21</f>
        <v>-451.97634972999998</v>
      </c>
      <c r="G198" s="37">
        <f>SUMIFS(СВЦЭМ!$F$34:$F$777,СВЦЭМ!$A$34:$A$777,$A198,СВЦЭМ!$B$34:$B$777,G$190)+'СЕТ СН'!$F$12-'СЕТ СН'!$F$21</f>
        <v>-453.40524519000002</v>
      </c>
      <c r="H198" s="37">
        <f>SUMIFS(СВЦЭМ!$F$34:$F$777,СВЦЭМ!$A$34:$A$777,$A198,СВЦЭМ!$B$34:$B$777,H$190)+'СЕТ СН'!$F$12-'СЕТ СН'!$F$21</f>
        <v>-459.27647996999997</v>
      </c>
      <c r="I198" s="37">
        <f>SUMIFS(СВЦЭМ!$F$34:$F$777,СВЦЭМ!$A$34:$A$777,$A198,СВЦЭМ!$B$34:$B$777,I$190)+'СЕТ СН'!$F$12-'СЕТ СН'!$F$21</f>
        <v>-468.41651496999998</v>
      </c>
      <c r="J198" s="37">
        <f>SUMIFS(СВЦЭМ!$F$34:$F$777,СВЦЭМ!$A$34:$A$777,$A198,СВЦЭМ!$B$34:$B$777,J$190)+'СЕТ СН'!$F$12-'СЕТ СН'!$F$21</f>
        <v>-473.83365631999999</v>
      </c>
      <c r="K198" s="37">
        <f>SUMIFS(СВЦЭМ!$F$34:$F$777,СВЦЭМ!$A$34:$A$777,$A198,СВЦЭМ!$B$34:$B$777,K$190)+'СЕТ СН'!$F$12-'СЕТ СН'!$F$21</f>
        <v>-476.24137711000003</v>
      </c>
      <c r="L198" s="37">
        <f>SUMIFS(СВЦЭМ!$F$34:$F$777,СВЦЭМ!$A$34:$A$777,$A198,СВЦЭМ!$B$34:$B$777,L$190)+'СЕТ СН'!$F$12-'СЕТ СН'!$F$21</f>
        <v>-482.33706329</v>
      </c>
      <c r="M198" s="37">
        <f>SUMIFS(СВЦЭМ!$F$34:$F$777,СВЦЭМ!$A$34:$A$777,$A198,СВЦЭМ!$B$34:$B$777,M$190)+'СЕТ СН'!$F$12-'СЕТ СН'!$F$21</f>
        <v>-482.71013598000002</v>
      </c>
      <c r="N198" s="37">
        <f>SUMIFS(СВЦЭМ!$F$34:$F$777,СВЦЭМ!$A$34:$A$777,$A198,СВЦЭМ!$B$34:$B$777,N$190)+'СЕТ СН'!$F$12-'СЕТ СН'!$F$21</f>
        <v>-481.35083006000002</v>
      </c>
      <c r="O198" s="37">
        <f>SUMIFS(СВЦЭМ!$F$34:$F$777,СВЦЭМ!$A$34:$A$777,$A198,СВЦЭМ!$B$34:$B$777,O$190)+'СЕТ СН'!$F$12-'СЕТ СН'!$F$21</f>
        <v>-478.54608762999999</v>
      </c>
      <c r="P198" s="37">
        <f>SUMIFS(СВЦЭМ!$F$34:$F$777,СВЦЭМ!$A$34:$A$777,$A198,СВЦЭМ!$B$34:$B$777,P$190)+'СЕТ СН'!$F$12-'СЕТ СН'!$F$21</f>
        <v>-481.11863138000001</v>
      </c>
      <c r="Q198" s="37">
        <f>SUMIFS(СВЦЭМ!$F$34:$F$777,СВЦЭМ!$A$34:$A$777,$A198,СВЦЭМ!$B$34:$B$777,Q$190)+'СЕТ СН'!$F$12-'СЕТ СН'!$F$21</f>
        <v>-482.13989909999998</v>
      </c>
      <c r="R198" s="37">
        <f>SUMIFS(СВЦЭМ!$F$34:$F$777,СВЦЭМ!$A$34:$A$777,$A198,СВЦЭМ!$B$34:$B$777,R$190)+'СЕТ СН'!$F$12-'СЕТ СН'!$F$21</f>
        <v>-482.49077871999998</v>
      </c>
      <c r="S198" s="37">
        <f>SUMIFS(СВЦЭМ!$F$34:$F$777,СВЦЭМ!$A$34:$A$777,$A198,СВЦЭМ!$B$34:$B$777,S$190)+'СЕТ СН'!$F$12-'СЕТ СН'!$F$21</f>
        <v>-486.20904029999997</v>
      </c>
      <c r="T198" s="37">
        <f>SUMIFS(СВЦЭМ!$F$34:$F$777,СВЦЭМ!$A$34:$A$777,$A198,СВЦЭМ!$B$34:$B$777,T$190)+'СЕТ СН'!$F$12-'СЕТ СН'!$F$21</f>
        <v>-489.87059901999999</v>
      </c>
      <c r="U198" s="37">
        <f>SUMIFS(СВЦЭМ!$F$34:$F$777,СВЦЭМ!$A$34:$A$777,$A198,СВЦЭМ!$B$34:$B$777,U$190)+'СЕТ СН'!$F$12-'СЕТ СН'!$F$21</f>
        <v>-489.72713069999998</v>
      </c>
      <c r="V198" s="37">
        <f>SUMIFS(СВЦЭМ!$F$34:$F$777,СВЦЭМ!$A$34:$A$777,$A198,СВЦЭМ!$B$34:$B$777,V$190)+'СЕТ СН'!$F$12-'СЕТ СН'!$F$21</f>
        <v>-487.79401877999999</v>
      </c>
      <c r="W198" s="37">
        <f>SUMIFS(СВЦЭМ!$F$34:$F$777,СВЦЭМ!$A$34:$A$777,$A198,СВЦЭМ!$B$34:$B$777,W$190)+'СЕТ СН'!$F$12-'СЕТ СН'!$F$21</f>
        <v>-481.71539835999999</v>
      </c>
      <c r="X198" s="37">
        <f>SUMIFS(СВЦЭМ!$F$34:$F$777,СВЦЭМ!$A$34:$A$777,$A198,СВЦЭМ!$B$34:$B$777,X$190)+'СЕТ СН'!$F$12-'СЕТ СН'!$F$21</f>
        <v>-473.77617809999998</v>
      </c>
      <c r="Y198" s="37">
        <f>SUMIFS(СВЦЭМ!$F$34:$F$777,СВЦЭМ!$A$34:$A$777,$A198,СВЦЭМ!$B$34:$B$777,Y$190)+'СЕТ СН'!$F$12-'СЕТ СН'!$F$21</f>
        <v>-465.49018597999998</v>
      </c>
    </row>
    <row r="199" spans="1:25" ht="15.75" x14ac:dyDescent="0.2">
      <c r="A199" s="36">
        <f t="shared" si="5"/>
        <v>43078</v>
      </c>
      <c r="B199" s="37">
        <f>SUMIFS(СВЦЭМ!$F$34:$F$777,СВЦЭМ!$A$34:$A$777,$A199,СВЦЭМ!$B$34:$B$777,B$190)+'СЕТ СН'!$F$12-'СЕТ СН'!$F$21</f>
        <v>-459.60601210999999</v>
      </c>
      <c r="C199" s="37">
        <f>SUMIFS(СВЦЭМ!$F$34:$F$777,СВЦЭМ!$A$34:$A$777,$A199,СВЦЭМ!$B$34:$B$777,C$190)+'СЕТ СН'!$F$12-'СЕТ СН'!$F$21</f>
        <v>-454.56043722999999</v>
      </c>
      <c r="D199" s="37">
        <f>SUMIFS(СВЦЭМ!$F$34:$F$777,СВЦЭМ!$A$34:$A$777,$A199,СВЦЭМ!$B$34:$B$777,D$190)+'СЕТ СН'!$F$12-'СЕТ СН'!$F$21</f>
        <v>-450.73264209000001</v>
      </c>
      <c r="E199" s="37">
        <f>SUMIFS(СВЦЭМ!$F$34:$F$777,СВЦЭМ!$A$34:$A$777,$A199,СВЦЭМ!$B$34:$B$777,E$190)+'СЕТ СН'!$F$12-'СЕТ СН'!$F$21</f>
        <v>-449.55273034000004</v>
      </c>
      <c r="F199" s="37">
        <f>SUMIFS(СВЦЭМ!$F$34:$F$777,СВЦЭМ!$A$34:$A$777,$A199,СВЦЭМ!$B$34:$B$777,F$190)+'СЕТ СН'!$F$12-'СЕТ СН'!$F$21</f>
        <v>-449.37649160000001</v>
      </c>
      <c r="G199" s="37">
        <f>SUMIFS(СВЦЭМ!$F$34:$F$777,СВЦЭМ!$A$34:$A$777,$A199,СВЦЭМ!$B$34:$B$777,G$190)+'СЕТ СН'!$F$12-'СЕТ СН'!$F$21</f>
        <v>-450.54040096</v>
      </c>
      <c r="H199" s="37">
        <f>SUMIFS(СВЦЭМ!$F$34:$F$777,СВЦЭМ!$A$34:$A$777,$A199,СВЦЭМ!$B$34:$B$777,H$190)+'СЕТ СН'!$F$12-'СЕТ СН'!$F$21</f>
        <v>-453.80491221</v>
      </c>
      <c r="I199" s="37">
        <f>SUMIFS(СВЦЭМ!$F$34:$F$777,СВЦЭМ!$A$34:$A$777,$A199,СВЦЭМ!$B$34:$B$777,I$190)+'СЕТ СН'!$F$12-'СЕТ СН'!$F$21</f>
        <v>-460.00032923999999</v>
      </c>
      <c r="J199" s="37">
        <f>SUMIFS(СВЦЭМ!$F$34:$F$777,СВЦЭМ!$A$34:$A$777,$A199,СВЦЭМ!$B$34:$B$777,J$190)+'СЕТ СН'!$F$12-'СЕТ СН'!$F$21</f>
        <v>-468.03929109000001</v>
      </c>
      <c r="K199" s="37">
        <f>SUMIFS(СВЦЭМ!$F$34:$F$777,СВЦЭМ!$A$34:$A$777,$A199,СВЦЭМ!$B$34:$B$777,K$190)+'СЕТ СН'!$F$12-'СЕТ СН'!$F$21</f>
        <v>-478.42544978000001</v>
      </c>
      <c r="L199" s="37">
        <f>SUMIFS(СВЦЭМ!$F$34:$F$777,СВЦЭМ!$A$34:$A$777,$A199,СВЦЭМ!$B$34:$B$777,L$190)+'СЕТ СН'!$F$12-'СЕТ СН'!$F$21</f>
        <v>-486.96326897</v>
      </c>
      <c r="M199" s="37">
        <f>SUMIFS(СВЦЭМ!$F$34:$F$777,СВЦЭМ!$A$34:$A$777,$A199,СВЦЭМ!$B$34:$B$777,M$190)+'СЕТ СН'!$F$12-'СЕТ СН'!$F$21</f>
        <v>-488.68487348999997</v>
      </c>
      <c r="N199" s="37">
        <f>SUMIFS(СВЦЭМ!$F$34:$F$777,СВЦЭМ!$A$34:$A$777,$A199,СВЦЭМ!$B$34:$B$777,N$190)+'СЕТ СН'!$F$12-'СЕТ СН'!$F$21</f>
        <v>-489.2869111</v>
      </c>
      <c r="O199" s="37">
        <f>SUMIFS(СВЦЭМ!$F$34:$F$777,СВЦЭМ!$A$34:$A$777,$A199,СВЦЭМ!$B$34:$B$777,O$190)+'СЕТ СН'!$F$12-'СЕТ СН'!$F$21</f>
        <v>-489.80919867</v>
      </c>
      <c r="P199" s="37">
        <f>SUMIFS(СВЦЭМ!$F$34:$F$777,СВЦЭМ!$A$34:$A$777,$A199,СВЦЭМ!$B$34:$B$777,P$190)+'СЕТ СН'!$F$12-'СЕТ СН'!$F$21</f>
        <v>-490.12897597</v>
      </c>
      <c r="Q199" s="37">
        <f>SUMIFS(СВЦЭМ!$F$34:$F$777,СВЦЭМ!$A$34:$A$777,$A199,СВЦЭМ!$B$34:$B$777,Q$190)+'СЕТ СН'!$F$12-'СЕТ СН'!$F$21</f>
        <v>-489.91872394000001</v>
      </c>
      <c r="R199" s="37">
        <f>SUMIFS(СВЦЭМ!$F$34:$F$777,СВЦЭМ!$A$34:$A$777,$A199,СВЦЭМ!$B$34:$B$777,R$190)+'СЕТ СН'!$F$12-'СЕТ СН'!$F$21</f>
        <v>-489.57570977</v>
      </c>
      <c r="S199" s="37">
        <f>SUMIFS(СВЦЭМ!$F$34:$F$777,СВЦЭМ!$A$34:$A$777,$A199,СВЦЭМ!$B$34:$B$777,S$190)+'СЕТ СН'!$F$12-'СЕТ СН'!$F$21</f>
        <v>-488.62384657000001</v>
      </c>
      <c r="T199" s="37">
        <f>SUMIFS(СВЦЭМ!$F$34:$F$777,СВЦЭМ!$A$34:$A$777,$A199,СВЦЭМ!$B$34:$B$777,T$190)+'СЕТ СН'!$F$12-'СЕТ СН'!$F$21</f>
        <v>-487.83202117000002</v>
      </c>
      <c r="U199" s="37">
        <f>SUMIFS(СВЦЭМ!$F$34:$F$777,СВЦЭМ!$A$34:$A$777,$A199,СВЦЭМ!$B$34:$B$777,U$190)+'СЕТ СН'!$F$12-'СЕТ СН'!$F$21</f>
        <v>-488.26213109000003</v>
      </c>
      <c r="V199" s="37">
        <f>SUMIFS(СВЦЭМ!$F$34:$F$777,СВЦЭМ!$A$34:$A$777,$A199,СВЦЭМ!$B$34:$B$777,V$190)+'СЕТ СН'!$F$12-'СЕТ СН'!$F$21</f>
        <v>-488.45581794999998</v>
      </c>
      <c r="W199" s="37">
        <f>SUMIFS(СВЦЭМ!$F$34:$F$777,СВЦЭМ!$A$34:$A$777,$A199,СВЦЭМ!$B$34:$B$777,W$190)+'СЕТ СН'!$F$12-'СЕТ СН'!$F$21</f>
        <v>-479.22943720000001</v>
      </c>
      <c r="X199" s="37">
        <f>SUMIFS(СВЦЭМ!$F$34:$F$777,СВЦЭМ!$A$34:$A$777,$A199,СВЦЭМ!$B$34:$B$777,X$190)+'СЕТ СН'!$F$12-'СЕТ СН'!$F$21</f>
        <v>-471.45837734999998</v>
      </c>
      <c r="Y199" s="37">
        <f>SUMIFS(СВЦЭМ!$F$34:$F$777,СВЦЭМ!$A$34:$A$777,$A199,СВЦЭМ!$B$34:$B$777,Y$190)+'СЕТ СН'!$F$12-'СЕТ СН'!$F$21</f>
        <v>-462.96902134999999</v>
      </c>
    </row>
    <row r="200" spans="1:25" ht="15.75" x14ac:dyDescent="0.2">
      <c r="A200" s="36">
        <f t="shared" si="5"/>
        <v>43079</v>
      </c>
      <c r="B200" s="37">
        <f>SUMIFS(СВЦЭМ!$F$34:$F$777,СВЦЭМ!$A$34:$A$777,$A200,СВЦЭМ!$B$34:$B$777,B$190)+'СЕТ СН'!$F$12-'СЕТ СН'!$F$21</f>
        <v>-459.36421932999997</v>
      </c>
      <c r="C200" s="37">
        <f>SUMIFS(СВЦЭМ!$F$34:$F$777,СВЦЭМ!$A$34:$A$777,$A200,СВЦЭМ!$B$34:$B$777,C$190)+'СЕТ СН'!$F$12-'СЕТ СН'!$F$21</f>
        <v>-461.55865806999998</v>
      </c>
      <c r="D200" s="37">
        <f>SUMIFS(СВЦЭМ!$F$34:$F$777,СВЦЭМ!$A$34:$A$777,$A200,СВЦЭМ!$B$34:$B$777,D$190)+'СЕТ СН'!$F$12-'СЕТ СН'!$F$21</f>
        <v>-461.12525291999998</v>
      </c>
      <c r="E200" s="37">
        <f>SUMIFS(СВЦЭМ!$F$34:$F$777,СВЦЭМ!$A$34:$A$777,$A200,СВЦЭМ!$B$34:$B$777,E$190)+'СЕТ СН'!$F$12-'СЕТ СН'!$F$21</f>
        <v>-461.08447309999997</v>
      </c>
      <c r="F200" s="37">
        <f>SUMIFS(СВЦЭМ!$F$34:$F$777,СВЦЭМ!$A$34:$A$777,$A200,СВЦЭМ!$B$34:$B$777,F$190)+'СЕТ СН'!$F$12-'СЕТ СН'!$F$21</f>
        <v>-461.24640765999999</v>
      </c>
      <c r="G200" s="37">
        <f>SUMIFS(СВЦЭМ!$F$34:$F$777,СВЦЭМ!$A$34:$A$777,$A200,СВЦЭМ!$B$34:$B$777,G$190)+'СЕТ СН'!$F$12-'СЕТ СН'!$F$21</f>
        <v>-461.00440014999998</v>
      </c>
      <c r="H200" s="37">
        <f>SUMIFS(СВЦЭМ!$F$34:$F$777,СВЦЭМ!$A$34:$A$777,$A200,СВЦЭМ!$B$34:$B$777,H$190)+'СЕТ СН'!$F$12-'СЕТ СН'!$F$21</f>
        <v>-462.10104190999999</v>
      </c>
      <c r="I200" s="37">
        <f>SUMIFS(СВЦЭМ!$F$34:$F$777,СВЦЭМ!$A$34:$A$777,$A200,СВЦЭМ!$B$34:$B$777,I$190)+'СЕТ СН'!$F$12-'СЕТ СН'!$F$21</f>
        <v>-465.77436367000001</v>
      </c>
      <c r="J200" s="37">
        <f>SUMIFS(СВЦЭМ!$F$34:$F$777,СВЦЭМ!$A$34:$A$777,$A200,СВЦЭМ!$B$34:$B$777,J$190)+'СЕТ СН'!$F$12-'СЕТ СН'!$F$21</f>
        <v>-474.80775223000001</v>
      </c>
      <c r="K200" s="37">
        <f>SUMIFS(СВЦЭМ!$F$34:$F$777,СВЦЭМ!$A$34:$A$777,$A200,СВЦЭМ!$B$34:$B$777,K$190)+'СЕТ СН'!$F$12-'СЕТ СН'!$F$21</f>
        <v>-475.66031505000001</v>
      </c>
      <c r="L200" s="37">
        <f>SUMIFS(СВЦЭМ!$F$34:$F$777,СВЦЭМ!$A$34:$A$777,$A200,СВЦЭМ!$B$34:$B$777,L$190)+'СЕТ СН'!$F$12-'СЕТ СН'!$F$21</f>
        <v>-486.04782318000002</v>
      </c>
      <c r="M200" s="37">
        <f>SUMIFS(СВЦЭМ!$F$34:$F$777,СВЦЭМ!$A$34:$A$777,$A200,СВЦЭМ!$B$34:$B$777,M$190)+'СЕТ СН'!$F$12-'СЕТ СН'!$F$21</f>
        <v>-487.27239916999997</v>
      </c>
      <c r="N200" s="37">
        <f>SUMIFS(СВЦЭМ!$F$34:$F$777,СВЦЭМ!$A$34:$A$777,$A200,СВЦЭМ!$B$34:$B$777,N$190)+'СЕТ СН'!$F$12-'СЕТ СН'!$F$21</f>
        <v>-480.50735557999997</v>
      </c>
      <c r="O200" s="37">
        <f>SUMIFS(СВЦЭМ!$F$34:$F$777,СВЦЭМ!$A$34:$A$777,$A200,СВЦЭМ!$B$34:$B$777,O$190)+'СЕТ СН'!$F$12-'СЕТ СН'!$F$21</f>
        <v>-480.90768415000002</v>
      </c>
      <c r="P200" s="37">
        <f>SUMIFS(СВЦЭМ!$F$34:$F$777,СВЦЭМ!$A$34:$A$777,$A200,СВЦЭМ!$B$34:$B$777,P$190)+'СЕТ СН'!$F$12-'СЕТ СН'!$F$21</f>
        <v>-481.30844036999997</v>
      </c>
      <c r="Q200" s="37">
        <f>SUMIFS(СВЦЭМ!$F$34:$F$777,СВЦЭМ!$A$34:$A$777,$A200,СВЦЭМ!$B$34:$B$777,Q$190)+'СЕТ СН'!$F$12-'СЕТ СН'!$F$21</f>
        <v>-481.62327778999997</v>
      </c>
      <c r="R200" s="37">
        <f>SUMIFS(СВЦЭМ!$F$34:$F$777,СВЦЭМ!$A$34:$A$777,$A200,СВЦЭМ!$B$34:$B$777,R$190)+'СЕТ СН'!$F$12-'СЕТ СН'!$F$21</f>
        <v>-481.09323721999999</v>
      </c>
      <c r="S200" s="37">
        <f>SUMIFS(СВЦЭМ!$F$34:$F$777,СВЦЭМ!$A$34:$A$777,$A200,СВЦЭМ!$B$34:$B$777,S$190)+'СЕТ СН'!$F$12-'СЕТ СН'!$F$21</f>
        <v>-485.06207082999998</v>
      </c>
      <c r="T200" s="37">
        <f>SUMIFS(СВЦЭМ!$F$34:$F$777,СВЦЭМ!$A$34:$A$777,$A200,СВЦЭМ!$B$34:$B$777,T$190)+'СЕТ СН'!$F$12-'СЕТ СН'!$F$21</f>
        <v>-489.57803840999998</v>
      </c>
      <c r="U200" s="37">
        <f>SUMIFS(СВЦЭМ!$F$34:$F$777,СВЦЭМ!$A$34:$A$777,$A200,СВЦЭМ!$B$34:$B$777,U$190)+'СЕТ СН'!$F$12-'СЕТ СН'!$F$21</f>
        <v>-489.91125867</v>
      </c>
      <c r="V200" s="37">
        <f>SUMIFS(СВЦЭМ!$F$34:$F$777,СВЦЭМ!$A$34:$A$777,$A200,СВЦЭМ!$B$34:$B$777,V$190)+'СЕТ СН'!$F$12-'СЕТ СН'!$F$21</f>
        <v>-489.87400285000001</v>
      </c>
      <c r="W200" s="37">
        <f>SUMIFS(СВЦЭМ!$F$34:$F$777,СВЦЭМ!$A$34:$A$777,$A200,СВЦЭМ!$B$34:$B$777,W$190)+'СЕТ СН'!$F$12-'СЕТ СН'!$F$21</f>
        <v>-486.06495651</v>
      </c>
      <c r="X200" s="37">
        <f>SUMIFS(СВЦЭМ!$F$34:$F$777,СВЦЭМ!$A$34:$A$777,$A200,СВЦЭМ!$B$34:$B$777,X$190)+'СЕТ СН'!$F$12-'СЕТ СН'!$F$21</f>
        <v>-471.70760960000001</v>
      </c>
      <c r="Y200" s="37">
        <f>SUMIFS(СВЦЭМ!$F$34:$F$777,СВЦЭМ!$A$34:$A$777,$A200,СВЦЭМ!$B$34:$B$777,Y$190)+'СЕТ СН'!$F$12-'СЕТ СН'!$F$21</f>
        <v>-470.13165428000002</v>
      </c>
    </row>
    <row r="201" spans="1:25" ht="15.75" x14ac:dyDescent="0.2">
      <c r="A201" s="36">
        <f t="shared" si="5"/>
        <v>43080</v>
      </c>
      <c r="B201" s="37">
        <f>SUMIFS(СВЦЭМ!$F$34:$F$777,СВЦЭМ!$A$34:$A$777,$A201,СВЦЭМ!$B$34:$B$777,B$190)+'СЕТ СН'!$F$12-'СЕТ СН'!$F$21</f>
        <v>-462.38023573999999</v>
      </c>
      <c r="C201" s="37">
        <f>SUMIFS(СВЦЭМ!$F$34:$F$777,СВЦЭМ!$A$34:$A$777,$A201,СВЦЭМ!$B$34:$B$777,C$190)+'СЕТ СН'!$F$12-'СЕТ СН'!$F$21</f>
        <v>-456.00264321999998</v>
      </c>
      <c r="D201" s="37">
        <f>SUMIFS(СВЦЭМ!$F$34:$F$777,СВЦЭМ!$A$34:$A$777,$A201,СВЦЭМ!$B$34:$B$777,D$190)+'СЕТ СН'!$F$12-'СЕТ СН'!$F$21</f>
        <v>-452.08190528</v>
      </c>
      <c r="E201" s="37">
        <f>SUMIFS(СВЦЭМ!$F$34:$F$777,СВЦЭМ!$A$34:$A$777,$A201,СВЦЭМ!$B$34:$B$777,E$190)+'СЕТ СН'!$F$12-'СЕТ СН'!$F$21</f>
        <v>-451.28719036000001</v>
      </c>
      <c r="F201" s="37">
        <f>SUMIFS(СВЦЭМ!$F$34:$F$777,СВЦЭМ!$A$34:$A$777,$A201,СВЦЭМ!$B$34:$B$777,F$190)+'СЕТ СН'!$F$12-'СЕТ СН'!$F$21</f>
        <v>-451.55093083999998</v>
      </c>
      <c r="G201" s="37">
        <f>SUMIFS(СВЦЭМ!$F$34:$F$777,СВЦЭМ!$A$34:$A$777,$A201,СВЦЭМ!$B$34:$B$777,G$190)+'СЕТ СН'!$F$12-'СЕТ СН'!$F$21</f>
        <v>-454.01523351999998</v>
      </c>
      <c r="H201" s="37">
        <f>SUMIFS(СВЦЭМ!$F$34:$F$777,СВЦЭМ!$A$34:$A$777,$A201,СВЦЭМ!$B$34:$B$777,H$190)+'СЕТ СН'!$F$12-'СЕТ СН'!$F$21</f>
        <v>-458.23157831000003</v>
      </c>
      <c r="I201" s="37">
        <f>SUMIFS(СВЦЭМ!$F$34:$F$777,СВЦЭМ!$A$34:$A$777,$A201,СВЦЭМ!$B$34:$B$777,I$190)+'СЕТ СН'!$F$12-'СЕТ СН'!$F$21</f>
        <v>-465.48793712999998</v>
      </c>
      <c r="J201" s="37">
        <f>SUMIFS(СВЦЭМ!$F$34:$F$777,СВЦЭМ!$A$34:$A$777,$A201,СВЦЭМ!$B$34:$B$777,J$190)+'СЕТ СН'!$F$12-'СЕТ СН'!$F$21</f>
        <v>-471.56394692000003</v>
      </c>
      <c r="K201" s="37">
        <f>SUMIFS(СВЦЭМ!$F$34:$F$777,СВЦЭМ!$A$34:$A$777,$A201,СВЦЭМ!$B$34:$B$777,K$190)+'СЕТ СН'!$F$12-'СЕТ СН'!$F$21</f>
        <v>-479.37768413999999</v>
      </c>
      <c r="L201" s="37">
        <f>SUMIFS(СВЦЭМ!$F$34:$F$777,СВЦЭМ!$A$34:$A$777,$A201,СВЦЭМ!$B$34:$B$777,L$190)+'СЕТ СН'!$F$12-'СЕТ СН'!$F$21</f>
        <v>-485.90005036000002</v>
      </c>
      <c r="M201" s="37">
        <f>SUMIFS(СВЦЭМ!$F$34:$F$777,СВЦЭМ!$A$34:$A$777,$A201,СВЦЭМ!$B$34:$B$777,M$190)+'СЕТ СН'!$F$12-'СЕТ СН'!$F$21</f>
        <v>-487.33757922000001</v>
      </c>
      <c r="N201" s="37">
        <f>SUMIFS(СВЦЭМ!$F$34:$F$777,СВЦЭМ!$A$34:$A$777,$A201,СВЦЭМ!$B$34:$B$777,N$190)+'СЕТ СН'!$F$12-'СЕТ СН'!$F$21</f>
        <v>-488.20849939999999</v>
      </c>
      <c r="O201" s="37">
        <f>SUMIFS(СВЦЭМ!$F$34:$F$777,СВЦЭМ!$A$34:$A$777,$A201,СВЦЭМ!$B$34:$B$777,O$190)+'СЕТ СН'!$F$12-'СЕТ СН'!$F$21</f>
        <v>-485.82741167</v>
      </c>
      <c r="P201" s="37">
        <f>SUMIFS(СВЦЭМ!$F$34:$F$777,СВЦЭМ!$A$34:$A$777,$A201,СВЦЭМ!$B$34:$B$777,P$190)+'СЕТ СН'!$F$12-'СЕТ СН'!$F$21</f>
        <v>-484.23876165000001</v>
      </c>
      <c r="Q201" s="37">
        <f>SUMIFS(СВЦЭМ!$F$34:$F$777,СВЦЭМ!$A$34:$A$777,$A201,СВЦЭМ!$B$34:$B$777,Q$190)+'СЕТ СН'!$F$12-'СЕТ СН'!$F$21</f>
        <v>-482.52060835999998</v>
      </c>
      <c r="R201" s="37">
        <f>SUMIFS(СВЦЭМ!$F$34:$F$777,СВЦЭМ!$A$34:$A$777,$A201,СВЦЭМ!$B$34:$B$777,R$190)+'СЕТ СН'!$F$12-'СЕТ СН'!$F$21</f>
        <v>-482.04715302</v>
      </c>
      <c r="S201" s="37">
        <f>SUMIFS(СВЦЭМ!$F$34:$F$777,СВЦЭМ!$A$34:$A$777,$A201,СВЦЭМ!$B$34:$B$777,S$190)+'СЕТ СН'!$F$12-'СЕТ СН'!$F$21</f>
        <v>-481.61606193</v>
      </c>
      <c r="T201" s="37">
        <f>SUMIFS(СВЦЭМ!$F$34:$F$777,СВЦЭМ!$A$34:$A$777,$A201,СВЦЭМ!$B$34:$B$777,T$190)+'СЕТ СН'!$F$12-'СЕТ СН'!$F$21</f>
        <v>-481.00403924</v>
      </c>
      <c r="U201" s="37">
        <f>SUMIFS(СВЦЭМ!$F$34:$F$777,СВЦЭМ!$A$34:$A$777,$A201,СВЦЭМ!$B$34:$B$777,U$190)+'СЕТ СН'!$F$12-'СЕТ СН'!$F$21</f>
        <v>-481.47207741</v>
      </c>
      <c r="V201" s="37">
        <f>SUMIFS(СВЦЭМ!$F$34:$F$777,СВЦЭМ!$A$34:$A$777,$A201,СВЦЭМ!$B$34:$B$777,V$190)+'СЕТ СН'!$F$12-'СЕТ СН'!$F$21</f>
        <v>-481.55953147000002</v>
      </c>
      <c r="W201" s="37">
        <f>SUMIFS(СВЦЭМ!$F$34:$F$777,СВЦЭМ!$A$34:$A$777,$A201,СВЦЭМ!$B$34:$B$777,W$190)+'СЕТ СН'!$F$12-'СЕТ СН'!$F$21</f>
        <v>-473.95804986000002</v>
      </c>
      <c r="X201" s="37">
        <f>SUMIFS(СВЦЭМ!$F$34:$F$777,СВЦЭМ!$A$34:$A$777,$A201,СВЦЭМ!$B$34:$B$777,X$190)+'СЕТ СН'!$F$12-'СЕТ СН'!$F$21</f>
        <v>-465.97840954999998</v>
      </c>
      <c r="Y201" s="37">
        <f>SUMIFS(СВЦЭМ!$F$34:$F$777,СВЦЭМ!$A$34:$A$777,$A201,СВЦЭМ!$B$34:$B$777,Y$190)+'СЕТ СН'!$F$12-'СЕТ СН'!$F$21</f>
        <v>-458.03442861000002</v>
      </c>
    </row>
    <row r="202" spans="1:25" ht="15.75" x14ac:dyDescent="0.2">
      <c r="A202" s="36">
        <f t="shared" si="5"/>
        <v>43081</v>
      </c>
      <c r="B202" s="37">
        <f>SUMIFS(СВЦЭМ!$F$34:$F$777,СВЦЭМ!$A$34:$A$777,$A202,СВЦЭМ!$B$34:$B$777,B$190)+'СЕТ СН'!$F$12-'СЕТ СН'!$F$21</f>
        <v>-453.36474987999998</v>
      </c>
      <c r="C202" s="37">
        <f>SUMIFS(СВЦЭМ!$F$34:$F$777,СВЦЭМ!$A$34:$A$777,$A202,СВЦЭМ!$B$34:$B$777,C$190)+'СЕТ СН'!$F$12-'СЕТ СН'!$F$21</f>
        <v>-452.32853535999999</v>
      </c>
      <c r="D202" s="37">
        <f>SUMIFS(СВЦЭМ!$F$34:$F$777,СВЦЭМ!$A$34:$A$777,$A202,СВЦЭМ!$B$34:$B$777,D$190)+'СЕТ СН'!$F$12-'СЕТ СН'!$F$21</f>
        <v>-450.57415531999999</v>
      </c>
      <c r="E202" s="37">
        <f>SUMIFS(СВЦЭМ!$F$34:$F$777,СВЦЭМ!$A$34:$A$777,$A202,СВЦЭМ!$B$34:$B$777,E$190)+'СЕТ СН'!$F$12-'СЕТ СН'!$F$21</f>
        <v>-450.19687849000002</v>
      </c>
      <c r="F202" s="37">
        <f>SUMIFS(СВЦЭМ!$F$34:$F$777,СВЦЭМ!$A$34:$A$777,$A202,СВЦЭМ!$B$34:$B$777,F$190)+'СЕТ СН'!$F$12-'СЕТ СН'!$F$21</f>
        <v>-450.19292374999998</v>
      </c>
      <c r="G202" s="37">
        <f>SUMIFS(СВЦЭМ!$F$34:$F$777,СВЦЭМ!$A$34:$A$777,$A202,СВЦЭМ!$B$34:$B$777,G$190)+'СЕТ СН'!$F$12-'СЕТ СН'!$F$21</f>
        <v>-451.39290675000001</v>
      </c>
      <c r="H202" s="37">
        <f>SUMIFS(СВЦЭМ!$F$34:$F$777,СВЦЭМ!$A$34:$A$777,$A202,СВЦЭМ!$B$34:$B$777,H$190)+'СЕТ СН'!$F$12-'СЕТ СН'!$F$21</f>
        <v>-453.05263785</v>
      </c>
      <c r="I202" s="37">
        <f>SUMIFS(СВЦЭМ!$F$34:$F$777,СВЦЭМ!$A$34:$A$777,$A202,СВЦЭМ!$B$34:$B$777,I$190)+'СЕТ СН'!$F$12-'СЕТ СН'!$F$21</f>
        <v>-464.91998524999997</v>
      </c>
      <c r="J202" s="37">
        <f>SUMIFS(СВЦЭМ!$F$34:$F$777,СВЦЭМ!$A$34:$A$777,$A202,СВЦЭМ!$B$34:$B$777,J$190)+'СЕТ СН'!$F$12-'СЕТ СН'!$F$21</f>
        <v>-470.84203881999997</v>
      </c>
      <c r="K202" s="37">
        <f>SUMIFS(СВЦЭМ!$F$34:$F$777,СВЦЭМ!$A$34:$A$777,$A202,СВЦЭМ!$B$34:$B$777,K$190)+'СЕТ СН'!$F$12-'СЕТ СН'!$F$21</f>
        <v>-477.64525731999998</v>
      </c>
      <c r="L202" s="37">
        <f>SUMIFS(СВЦЭМ!$F$34:$F$777,СВЦЭМ!$A$34:$A$777,$A202,СВЦЭМ!$B$34:$B$777,L$190)+'СЕТ СН'!$F$12-'СЕТ СН'!$F$21</f>
        <v>-484.00319872</v>
      </c>
      <c r="M202" s="37">
        <f>SUMIFS(СВЦЭМ!$F$34:$F$777,СВЦЭМ!$A$34:$A$777,$A202,СВЦЭМ!$B$34:$B$777,M$190)+'СЕТ СН'!$F$12-'СЕТ СН'!$F$21</f>
        <v>-485.21643126999999</v>
      </c>
      <c r="N202" s="37">
        <f>SUMIFS(СВЦЭМ!$F$34:$F$777,СВЦЭМ!$A$34:$A$777,$A202,СВЦЭМ!$B$34:$B$777,N$190)+'СЕТ СН'!$F$12-'СЕТ СН'!$F$21</f>
        <v>-485.16376442000001</v>
      </c>
      <c r="O202" s="37">
        <f>SUMIFS(СВЦЭМ!$F$34:$F$777,СВЦЭМ!$A$34:$A$777,$A202,СВЦЭМ!$B$34:$B$777,O$190)+'СЕТ СН'!$F$12-'СЕТ СН'!$F$21</f>
        <v>-477.16994941999997</v>
      </c>
      <c r="P202" s="37">
        <f>SUMIFS(СВЦЭМ!$F$34:$F$777,СВЦЭМ!$A$34:$A$777,$A202,СВЦЭМ!$B$34:$B$777,P$190)+'СЕТ СН'!$F$12-'СЕТ СН'!$F$21</f>
        <v>-474.80279127</v>
      </c>
      <c r="Q202" s="37">
        <f>SUMIFS(СВЦЭМ!$F$34:$F$777,СВЦЭМ!$A$34:$A$777,$A202,СВЦЭМ!$B$34:$B$777,Q$190)+'СЕТ СН'!$F$12-'СЕТ СН'!$F$21</f>
        <v>-474.38226507000002</v>
      </c>
      <c r="R202" s="37">
        <f>SUMIFS(СВЦЭМ!$F$34:$F$777,СВЦЭМ!$A$34:$A$777,$A202,СВЦЭМ!$B$34:$B$777,R$190)+'СЕТ СН'!$F$12-'СЕТ СН'!$F$21</f>
        <v>-480.22416516999999</v>
      </c>
      <c r="S202" s="37">
        <f>SUMIFS(СВЦЭМ!$F$34:$F$777,СВЦЭМ!$A$34:$A$777,$A202,СВЦЭМ!$B$34:$B$777,S$190)+'СЕТ СН'!$F$12-'СЕТ СН'!$F$21</f>
        <v>-481.00519344999998</v>
      </c>
      <c r="T202" s="37">
        <f>SUMIFS(СВЦЭМ!$F$34:$F$777,СВЦЭМ!$A$34:$A$777,$A202,СВЦЭМ!$B$34:$B$777,T$190)+'СЕТ СН'!$F$12-'СЕТ СН'!$F$21</f>
        <v>-480.04326775999999</v>
      </c>
      <c r="U202" s="37">
        <f>SUMIFS(СВЦЭМ!$F$34:$F$777,СВЦЭМ!$A$34:$A$777,$A202,СВЦЭМ!$B$34:$B$777,U$190)+'СЕТ СН'!$F$12-'СЕТ СН'!$F$21</f>
        <v>-479.50544845000002</v>
      </c>
      <c r="V202" s="37">
        <f>SUMIFS(СВЦЭМ!$F$34:$F$777,СВЦЭМ!$A$34:$A$777,$A202,СВЦЭМ!$B$34:$B$777,V$190)+'СЕТ СН'!$F$12-'СЕТ СН'!$F$21</f>
        <v>-478.94329318000001</v>
      </c>
      <c r="W202" s="37">
        <f>SUMIFS(СВЦЭМ!$F$34:$F$777,СВЦЭМ!$A$34:$A$777,$A202,СВЦЭМ!$B$34:$B$777,W$190)+'СЕТ СН'!$F$12-'СЕТ СН'!$F$21</f>
        <v>-474.5060752</v>
      </c>
      <c r="X202" s="37">
        <f>SUMIFS(СВЦЭМ!$F$34:$F$777,СВЦЭМ!$A$34:$A$777,$A202,СВЦЭМ!$B$34:$B$777,X$190)+'СЕТ СН'!$F$12-'СЕТ СН'!$F$21</f>
        <v>-467.22672332000002</v>
      </c>
      <c r="Y202" s="37">
        <f>SUMIFS(СВЦЭМ!$F$34:$F$777,СВЦЭМ!$A$34:$A$777,$A202,СВЦЭМ!$B$34:$B$777,Y$190)+'СЕТ СН'!$F$12-'СЕТ СН'!$F$21</f>
        <v>-463.70376417</v>
      </c>
    </row>
    <row r="203" spans="1:25" ht="15.75" x14ac:dyDescent="0.2">
      <c r="A203" s="36">
        <f t="shared" si="5"/>
        <v>43082</v>
      </c>
      <c r="B203" s="37">
        <f>SUMIFS(СВЦЭМ!$F$34:$F$777,СВЦЭМ!$A$34:$A$777,$A203,СВЦЭМ!$B$34:$B$777,B$190)+'СЕТ СН'!$F$12-'СЕТ СН'!$F$21</f>
        <v>-458.30277624000001</v>
      </c>
      <c r="C203" s="37">
        <f>SUMIFS(СВЦЭМ!$F$34:$F$777,СВЦЭМ!$A$34:$A$777,$A203,СВЦЭМ!$B$34:$B$777,C$190)+'СЕТ СН'!$F$12-'СЕТ СН'!$F$21</f>
        <v>-452.11703623</v>
      </c>
      <c r="D203" s="37">
        <f>SUMIFS(СВЦЭМ!$F$34:$F$777,СВЦЭМ!$A$34:$A$777,$A203,СВЦЭМ!$B$34:$B$777,D$190)+'СЕТ СН'!$F$12-'СЕТ СН'!$F$21</f>
        <v>-449.99069435000001</v>
      </c>
      <c r="E203" s="37">
        <f>SUMIFS(СВЦЭМ!$F$34:$F$777,СВЦЭМ!$A$34:$A$777,$A203,СВЦЭМ!$B$34:$B$777,E$190)+'СЕТ СН'!$F$12-'СЕТ СН'!$F$21</f>
        <v>-449.60858012</v>
      </c>
      <c r="F203" s="37">
        <f>SUMIFS(СВЦЭМ!$F$34:$F$777,СВЦЭМ!$A$34:$A$777,$A203,СВЦЭМ!$B$34:$B$777,F$190)+'СЕТ СН'!$F$12-'СЕТ СН'!$F$21</f>
        <v>-449.47265242000003</v>
      </c>
      <c r="G203" s="37">
        <f>SUMIFS(СВЦЭМ!$F$34:$F$777,СВЦЭМ!$A$34:$A$777,$A203,СВЦЭМ!$B$34:$B$777,G$190)+'СЕТ СН'!$F$12-'СЕТ СН'!$F$21</f>
        <v>-450.12218142</v>
      </c>
      <c r="H203" s="37">
        <f>SUMIFS(СВЦЭМ!$F$34:$F$777,СВЦЭМ!$A$34:$A$777,$A203,СВЦЭМ!$B$34:$B$777,H$190)+'СЕТ СН'!$F$12-'СЕТ СН'!$F$21</f>
        <v>-456.68706032</v>
      </c>
      <c r="I203" s="37">
        <f>SUMIFS(СВЦЭМ!$F$34:$F$777,СВЦЭМ!$A$34:$A$777,$A203,СВЦЭМ!$B$34:$B$777,I$190)+'СЕТ СН'!$F$12-'СЕТ СН'!$F$21</f>
        <v>-465.21028125999999</v>
      </c>
      <c r="J203" s="37">
        <f>SUMIFS(СВЦЭМ!$F$34:$F$777,СВЦЭМ!$A$34:$A$777,$A203,СВЦЭМ!$B$34:$B$777,J$190)+'СЕТ СН'!$F$12-'СЕТ СН'!$F$21</f>
        <v>-467.09368702</v>
      </c>
      <c r="K203" s="37">
        <f>SUMIFS(СВЦЭМ!$F$34:$F$777,СВЦЭМ!$A$34:$A$777,$A203,СВЦЭМ!$B$34:$B$777,K$190)+'СЕТ СН'!$F$12-'СЕТ СН'!$F$21</f>
        <v>-473.27073973</v>
      </c>
      <c r="L203" s="37">
        <f>SUMIFS(СВЦЭМ!$F$34:$F$777,СВЦЭМ!$A$34:$A$777,$A203,СВЦЭМ!$B$34:$B$777,L$190)+'СЕТ СН'!$F$12-'СЕТ СН'!$F$21</f>
        <v>-478.96869658999998</v>
      </c>
      <c r="M203" s="37">
        <f>SUMIFS(СВЦЭМ!$F$34:$F$777,СВЦЭМ!$A$34:$A$777,$A203,СВЦЭМ!$B$34:$B$777,M$190)+'СЕТ СН'!$F$12-'СЕТ СН'!$F$21</f>
        <v>-481.46002371999998</v>
      </c>
      <c r="N203" s="37">
        <f>SUMIFS(СВЦЭМ!$F$34:$F$777,СВЦЭМ!$A$34:$A$777,$A203,СВЦЭМ!$B$34:$B$777,N$190)+'СЕТ СН'!$F$12-'СЕТ СН'!$F$21</f>
        <v>-482.50382055</v>
      </c>
      <c r="O203" s="37">
        <f>SUMIFS(СВЦЭМ!$F$34:$F$777,СВЦЭМ!$A$34:$A$777,$A203,СВЦЭМ!$B$34:$B$777,O$190)+'СЕТ СН'!$F$12-'СЕТ СН'!$F$21</f>
        <v>-482.64989871</v>
      </c>
      <c r="P203" s="37">
        <f>SUMIFS(СВЦЭМ!$F$34:$F$777,СВЦЭМ!$A$34:$A$777,$A203,СВЦЭМ!$B$34:$B$777,P$190)+'СЕТ СН'!$F$12-'СЕТ СН'!$F$21</f>
        <v>-482.25025404000002</v>
      </c>
      <c r="Q203" s="37">
        <f>SUMIFS(СВЦЭМ!$F$34:$F$777,СВЦЭМ!$A$34:$A$777,$A203,СВЦЭМ!$B$34:$B$777,Q$190)+'СЕТ СН'!$F$12-'СЕТ СН'!$F$21</f>
        <v>-481.97701404999998</v>
      </c>
      <c r="R203" s="37">
        <f>SUMIFS(СВЦЭМ!$F$34:$F$777,СВЦЭМ!$A$34:$A$777,$A203,СВЦЭМ!$B$34:$B$777,R$190)+'СЕТ СН'!$F$12-'СЕТ СН'!$F$21</f>
        <v>-481.52931209999997</v>
      </c>
      <c r="S203" s="37">
        <f>SUMIFS(СВЦЭМ!$F$34:$F$777,СВЦЭМ!$A$34:$A$777,$A203,СВЦЭМ!$B$34:$B$777,S$190)+'СЕТ СН'!$F$12-'СЕТ СН'!$F$21</f>
        <v>-481.53307328</v>
      </c>
      <c r="T203" s="37">
        <f>SUMIFS(СВЦЭМ!$F$34:$F$777,СВЦЭМ!$A$34:$A$777,$A203,СВЦЭМ!$B$34:$B$777,T$190)+'СЕТ СН'!$F$12-'СЕТ СН'!$F$21</f>
        <v>-479.61327008000001</v>
      </c>
      <c r="U203" s="37">
        <f>SUMIFS(СВЦЭМ!$F$34:$F$777,СВЦЭМ!$A$34:$A$777,$A203,СВЦЭМ!$B$34:$B$777,U$190)+'СЕТ СН'!$F$12-'СЕТ СН'!$F$21</f>
        <v>-479.33855252000001</v>
      </c>
      <c r="V203" s="37">
        <f>SUMIFS(СВЦЭМ!$F$34:$F$777,СВЦЭМ!$A$34:$A$777,$A203,СВЦЭМ!$B$34:$B$777,V$190)+'СЕТ СН'!$F$12-'СЕТ СН'!$F$21</f>
        <v>-479.88224596999999</v>
      </c>
      <c r="W203" s="37">
        <f>SUMIFS(СВЦЭМ!$F$34:$F$777,СВЦЭМ!$A$34:$A$777,$A203,СВЦЭМ!$B$34:$B$777,W$190)+'СЕТ СН'!$F$12-'СЕТ СН'!$F$21</f>
        <v>-477.16574631999998</v>
      </c>
      <c r="X203" s="37">
        <f>SUMIFS(СВЦЭМ!$F$34:$F$777,СВЦЭМ!$A$34:$A$777,$A203,СВЦЭМ!$B$34:$B$777,X$190)+'СЕТ СН'!$F$12-'СЕТ СН'!$F$21</f>
        <v>-471.33442658000001</v>
      </c>
      <c r="Y203" s="37">
        <f>SUMIFS(СВЦЭМ!$F$34:$F$777,СВЦЭМ!$A$34:$A$777,$A203,СВЦЭМ!$B$34:$B$777,Y$190)+'СЕТ СН'!$F$12-'СЕТ СН'!$F$21</f>
        <v>-470.33083234000003</v>
      </c>
    </row>
    <row r="204" spans="1:25" ht="15.75" x14ac:dyDescent="0.2">
      <c r="A204" s="36">
        <f t="shared" si="5"/>
        <v>43083</v>
      </c>
      <c r="B204" s="37">
        <f>SUMIFS(СВЦЭМ!$F$34:$F$777,СВЦЭМ!$A$34:$A$777,$A204,СВЦЭМ!$B$34:$B$777,B$190)+'СЕТ СН'!$F$12-'СЕТ СН'!$F$21</f>
        <v>-470.16127438000001</v>
      </c>
      <c r="C204" s="37">
        <f>SUMIFS(СВЦЭМ!$F$34:$F$777,СВЦЭМ!$A$34:$A$777,$A204,СВЦЭМ!$B$34:$B$777,C$190)+'СЕТ СН'!$F$12-'СЕТ СН'!$F$21</f>
        <v>-466.71895130000001</v>
      </c>
      <c r="D204" s="37">
        <f>SUMIFS(СВЦЭМ!$F$34:$F$777,СВЦЭМ!$A$34:$A$777,$A204,СВЦЭМ!$B$34:$B$777,D$190)+'СЕТ СН'!$F$12-'СЕТ СН'!$F$21</f>
        <v>-458.93304888</v>
      </c>
      <c r="E204" s="37">
        <f>SUMIFS(СВЦЭМ!$F$34:$F$777,СВЦЭМ!$A$34:$A$777,$A204,СВЦЭМ!$B$34:$B$777,E$190)+'СЕТ СН'!$F$12-'СЕТ СН'!$F$21</f>
        <v>-449.87152756</v>
      </c>
      <c r="F204" s="37">
        <f>SUMIFS(СВЦЭМ!$F$34:$F$777,СВЦЭМ!$A$34:$A$777,$A204,СВЦЭМ!$B$34:$B$777,F$190)+'СЕТ СН'!$F$12-'СЕТ СН'!$F$21</f>
        <v>-449.71270870000001</v>
      </c>
      <c r="G204" s="37">
        <f>SUMIFS(СВЦЭМ!$F$34:$F$777,СВЦЭМ!$A$34:$A$777,$A204,СВЦЭМ!$B$34:$B$777,G$190)+'СЕТ СН'!$F$12-'СЕТ СН'!$F$21</f>
        <v>-449.22150368000001</v>
      </c>
      <c r="H204" s="37">
        <f>SUMIFS(СВЦЭМ!$F$34:$F$777,СВЦЭМ!$A$34:$A$777,$A204,СВЦЭМ!$B$34:$B$777,H$190)+'СЕТ СН'!$F$12-'СЕТ СН'!$F$21</f>
        <v>-453.52453459000003</v>
      </c>
      <c r="I204" s="37">
        <f>SUMIFS(СВЦЭМ!$F$34:$F$777,СВЦЭМ!$A$34:$A$777,$A204,СВЦЭМ!$B$34:$B$777,I$190)+'СЕТ СН'!$F$12-'СЕТ СН'!$F$21</f>
        <v>-462.13967388999998</v>
      </c>
      <c r="J204" s="37">
        <f>SUMIFS(СВЦЭМ!$F$34:$F$777,СВЦЭМ!$A$34:$A$777,$A204,СВЦЭМ!$B$34:$B$777,J$190)+'СЕТ СН'!$F$12-'СЕТ СН'!$F$21</f>
        <v>-468.46228775999998</v>
      </c>
      <c r="K204" s="37">
        <f>SUMIFS(СВЦЭМ!$F$34:$F$777,СВЦЭМ!$A$34:$A$777,$A204,СВЦЭМ!$B$34:$B$777,K$190)+'СЕТ СН'!$F$12-'СЕТ СН'!$F$21</f>
        <v>-473.74291313000003</v>
      </c>
      <c r="L204" s="37">
        <f>SUMIFS(СВЦЭМ!$F$34:$F$777,СВЦЭМ!$A$34:$A$777,$A204,СВЦЭМ!$B$34:$B$777,L$190)+'СЕТ СН'!$F$12-'СЕТ СН'!$F$21</f>
        <v>-480.85571580999999</v>
      </c>
      <c r="M204" s="37">
        <f>SUMIFS(СВЦЭМ!$F$34:$F$777,СВЦЭМ!$A$34:$A$777,$A204,СВЦЭМ!$B$34:$B$777,M$190)+'СЕТ СН'!$F$12-'СЕТ СН'!$F$21</f>
        <v>-482.33672987</v>
      </c>
      <c r="N204" s="37">
        <f>SUMIFS(СВЦЭМ!$F$34:$F$777,СВЦЭМ!$A$34:$A$777,$A204,СВЦЭМ!$B$34:$B$777,N$190)+'СЕТ СН'!$F$12-'СЕТ СН'!$F$21</f>
        <v>-481.33640310999999</v>
      </c>
      <c r="O204" s="37">
        <f>SUMIFS(СВЦЭМ!$F$34:$F$777,СВЦЭМ!$A$34:$A$777,$A204,СВЦЭМ!$B$34:$B$777,O$190)+'СЕТ СН'!$F$12-'СЕТ СН'!$F$21</f>
        <v>-481.74313834999998</v>
      </c>
      <c r="P204" s="37">
        <f>SUMIFS(СВЦЭМ!$F$34:$F$777,СВЦЭМ!$A$34:$A$777,$A204,СВЦЭМ!$B$34:$B$777,P$190)+'СЕТ СН'!$F$12-'СЕТ СН'!$F$21</f>
        <v>-478.60010834000002</v>
      </c>
      <c r="Q204" s="37">
        <f>SUMIFS(СВЦЭМ!$F$34:$F$777,СВЦЭМ!$A$34:$A$777,$A204,СВЦЭМ!$B$34:$B$777,Q$190)+'СЕТ СН'!$F$12-'СЕТ СН'!$F$21</f>
        <v>-478.44890666999999</v>
      </c>
      <c r="R204" s="37">
        <f>SUMIFS(СВЦЭМ!$F$34:$F$777,СВЦЭМ!$A$34:$A$777,$A204,СВЦЭМ!$B$34:$B$777,R$190)+'СЕТ СН'!$F$12-'СЕТ СН'!$F$21</f>
        <v>-478.73753607000003</v>
      </c>
      <c r="S204" s="37">
        <f>SUMIFS(СВЦЭМ!$F$34:$F$777,СВЦЭМ!$A$34:$A$777,$A204,СВЦЭМ!$B$34:$B$777,S$190)+'СЕТ СН'!$F$12-'СЕТ СН'!$F$21</f>
        <v>-481.470798</v>
      </c>
      <c r="T204" s="37">
        <f>SUMIFS(СВЦЭМ!$F$34:$F$777,СВЦЭМ!$A$34:$A$777,$A204,СВЦЭМ!$B$34:$B$777,T$190)+'СЕТ СН'!$F$12-'СЕТ СН'!$F$21</f>
        <v>-483.6095545</v>
      </c>
      <c r="U204" s="37">
        <f>SUMIFS(СВЦЭМ!$F$34:$F$777,СВЦЭМ!$A$34:$A$777,$A204,СВЦЭМ!$B$34:$B$777,U$190)+'СЕТ СН'!$F$12-'СЕТ СН'!$F$21</f>
        <v>-483.02121317000001</v>
      </c>
      <c r="V204" s="37">
        <f>SUMIFS(СВЦЭМ!$F$34:$F$777,СВЦЭМ!$A$34:$A$777,$A204,СВЦЭМ!$B$34:$B$777,V$190)+'СЕТ СН'!$F$12-'СЕТ СН'!$F$21</f>
        <v>-481.45487606</v>
      </c>
      <c r="W204" s="37">
        <f>SUMIFS(СВЦЭМ!$F$34:$F$777,СВЦЭМ!$A$34:$A$777,$A204,СВЦЭМ!$B$34:$B$777,W$190)+'СЕТ СН'!$F$12-'СЕТ СН'!$F$21</f>
        <v>-476.20243859999999</v>
      </c>
      <c r="X204" s="37">
        <f>SUMIFS(СВЦЭМ!$F$34:$F$777,СВЦЭМ!$A$34:$A$777,$A204,СВЦЭМ!$B$34:$B$777,X$190)+'СЕТ СН'!$F$12-'СЕТ СН'!$F$21</f>
        <v>-469.90017348999999</v>
      </c>
      <c r="Y204" s="37">
        <f>SUMIFS(СВЦЭМ!$F$34:$F$777,СВЦЭМ!$A$34:$A$777,$A204,СВЦЭМ!$B$34:$B$777,Y$190)+'СЕТ СН'!$F$12-'СЕТ СН'!$F$21</f>
        <v>-462.12795890000001</v>
      </c>
    </row>
    <row r="205" spans="1:25" ht="15.75" x14ac:dyDescent="0.2">
      <c r="A205" s="36">
        <f t="shared" si="5"/>
        <v>43084</v>
      </c>
      <c r="B205" s="37">
        <f>SUMIFS(СВЦЭМ!$F$34:$F$777,СВЦЭМ!$A$34:$A$777,$A205,СВЦЭМ!$B$34:$B$777,B$190)+'СЕТ СН'!$F$12-'СЕТ СН'!$F$21</f>
        <v>-459.75816328000002</v>
      </c>
      <c r="C205" s="37">
        <f>SUMIFS(СВЦЭМ!$F$34:$F$777,СВЦЭМ!$A$34:$A$777,$A205,СВЦЭМ!$B$34:$B$777,C$190)+'СЕТ СН'!$F$12-'СЕТ СН'!$F$21</f>
        <v>-461.41632928000001</v>
      </c>
      <c r="D205" s="37">
        <f>SUMIFS(СВЦЭМ!$F$34:$F$777,СВЦЭМ!$A$34:$A$777,$A205,СВЦЭМ!$B$34:$B$777,D$190)+'СЕТ СН'!$F$12-'СЕТ СН'!$F$21</f>
        <v>-464.67184723000003</v>
      </c>
      <c r="E205" s="37">
        <f>SUMIFS(СВЦЭМ!$F$34:$F$777,СВЦЭМ!$A$34:$A$777,$A205,СВЦЭМ!$B$34:$B$777,E$190)+'СЕТ СН'!$F$12-'СЕТ СН'!$F$21</f>
        <v>-463.13163149000002</v>
      </c>
      <c r="F205" s="37">
        <f>SUMIFS(СВЦЭМ!$F$34:$F$777,СВЦЭМ!$A$34:$A$777,$A205,СВЦЭМ!$B$34:$B$777,F$190)+'СЕТ СН'!$F$12-'СЕТ СН'!$F$21</f>
        <v>-454.51306404000002</v>
      </c>
      <c r="G205" s="37">
        <f>SUMIFS(СВЦЭМ!$F$34:$F$777,СВЦЭМ!$A$34:$A$777,$A205,СВЦЭМ!$B$34:$B$777,G$190)+'СЕТ СН'!$F$12-'СЕТ СН'!$F$21</f>
        <v>-451.72855300999998</v>
      </c>
      <c r="H205" s="37">
        <f>SUMIFS(СВЦЭМ!$F$34:$F$777,СВЦЭМ!$A$34:$A$777,$A205,СВЦЭМ!$B$34:$B$777,H$190)+'СЕТ СН'!$F$12-'СЕТ СН'!$F$21</f>
        <v>-456.99898525999998</v>
      </c>
      <c r="I205" s="37">
        <f>SUMIFS(СВЦЭМ!$F$34:$F$777,СВЦЭМ!$A$34:$A$777,$A205,СВЦЭМ!$B$34:$B$777,I$190)+'СЕТ СН'!$F$12-'СЕТ СН'!$F$21</f>
        <v>-465.11707730000001</v>
      </c>
      <c r="J205" s="37">
        <f>SUMIFS(СВЦЭМ!$F$34:$F$777,СВЦЭМ!$A$34:$A$777,$A205,СВЦЭМ!$B$34:$B$777,J$190)+'СЕТ СН'!$F$12-'СЕТ СН'!$F$21</f>
        <v>-469.12738861000003</v>
      </c>
      <c r="K205" s="37">
        <f>SUMIFS(СВЦЭМ!$F$34:$F$777,СВЦЭМ!$A$34:$A$777,$A205,СВЦЭМ!$B$34:$B$777,K$190)+'СЕТ СН'!$F$12-'СЕТ СН'!$F$21</f>
        <v>-474.55040633999999</v>
      </c>
      <c r="L205" s="37">
        <f>SUMIFS(СВЦЭМ!$F$34:$F$777,СВЦЭМ!$A$34:$A$777,$A205,СВЦЭМ!$B$34:$B$777,L$190)+'СЕТ СН'!$F$12-'СЕТ СН'!$F$21</f>
        <v>-480.81733451000002</v>
      </c>
      <c r="M205" s="37">
        <f>SUMIFS(СВЦЭМ!$F$34:$F$777,СВЦЭМ!$A$34:$A$777,$A205,СВЦЭМ!$B$34:$B$777,M$190)+'СЕТ СН'!$F$12-'СЕТ СН'!$F$21</f>
        <v>-482.90207148000002</v>
      </c>
      <c r="N205" s="37">
        <f>SUMIFS(СВЦЭМ!$F$34:$F$777,СВЦЭМ!$A$34:$A$777,$A205,СВЦЭМ!$B$34:$B$777,N$190)+'СЕТ СН'!$F$12-'СЕТ СН'!$F$21</f>
        <v>-482.36775024000002</v>
      </c>
      <c r="O205" s="37">
        <f>SUMIFS(СВЦЭМ!$F$34:$F$777,СВЦЭМ!$A$34:$A$777,$A205,СВЦЭМ!$B$34:$B$777,O$190)+'СЕТ СН'!$F$12-'СЕТ СН'!$F$21</f>
        <v>-480.69283332999998</v>
      </c>
      <c r="P205" s="37">
        <f>SUMIFS(СВЦЭМ!$F$34:$F$777,СВЦЭМ!$A$34:$A$777,$A205,СВЦЭМ!$B$34:$B$777,P$190)+'СЕТ СН'!$F$12-'СЕТ СН'!$F$21</f>
        <v>-478.15614281000001</v>
      </c>
      <c r="Q205" s="37">
        <f>SUMIFS(СВЦЭМ!$F$34:$F$777,СВЦЭМ!$A$34:$A$777,$A205,СВЦЭМ!$B$34:$B$777,Q$190)+'СЕТ СН'!$F$12-'СЕТ СН'!$F$21</f>
        <v>-477.71661781</v>
      </c>
      <c r="R205" s="37">
        <f>SUMIFS(СВЦЭМ!$F$34:$F$777,СВЦЭМ!$A$34:$A$777,$A205,СВЦЭМ!$B$34:$B$777,R$190)+'СЕТ СН'!$F$12-'СЕТ СН'!$F$21</f>
        <v>-477.57835476000002</v>
      </c>
      <c r="S205" s="37">
        <f>SUMIFS(СВЦЭМ!$F$34:$F$777,СВЦЭМ!$A$34:$A$777,$A205,СВЦЭМ!$B$34:$B$777,S$190)+'СЕТ СН'!$F$12-'СЕТ СН'!$F$21</f>
        <v>-480.13383789</v>
      </c>
      <c r="T205" s="37">
        <f>SUMIFS(СВЦЭМ!$F$34:$F$777,СВЦЭМ!$A$34:$A$777,$A205,СВЦЭМ!$B$34:$B$777,T$190)+'СЕТ СН'!$F$12-'СЕТ СН'!$F$21</f>
        <v>-483.17905519999999</v>
      </c>
      <c r="U205" s="37">
        <f>SUMIFS(СВЦЭМ!$F$34:$F$777,СВЦЭМ!$A$34:$A$777,$A205,СВЦЭМ!$B$34:$B$777,U$190)+'СЕТ СН'!$F$12-'СЕТ СН'!$F$21</f>
        <v>-482.69527504000001</v>
      </c>
      <c r="V205" s="37">
        <f>SUMIFS(СВЦЭМ!$F$34:$F$777,СВЦЭМ!$A$34:$A$777,$A205,СВЦЭМ!$B$34:$B$777,V$190)+'СЕТ СН'!$F$12-'СЕТ СН'!$F$21</f>
        <v>-480.96749446000001</v>
      </c>
      <c r="W205" s="37">
        <f>SUMIFS(СВЦЭМ!$F$34:$F$777,СВЦЭМ!$A$34:$A$777,$A205,СВЦЭМ!$B$34:$B$777,W$190)+'СЕТ СН'!$F$12-'СЕТ СН'!$F$21</f>
        <v>-475.62213882000003</v>
      </c>
      <c r="X205" s="37">
        <f>SUMIFS(СВЦЭМ!$F$34:$F$777,СВЦЭМ!$A$34:$A$777,$A205,СВЦЭМ!$B$34:$B$777,X$190)+'СЕТ СН'!$F$12-'СЕТ СН'!$F$21</f>
        <v>-469.90977169999996</v>
      </c>
      <c r="Y205" s="37">
        <f>SUMIFS(СВЦЭМ!$F$34:$F$777,СВЦЭМ!$A$34:$A$777,$A205,СВЦЭМ!$B$34:$B$777,Y$190)+'СЕТ СН'!$F$12-'СЕТ СН'!$F$21</f>
        <v>-462.02306914000002</v>
      </c>
    </row>
    <row r="206" spans="1:25" ht="15.75" x14ac:dyDescent="0.2">
      <c r="A206" s="36">
        <f t="shared" si="5"/>
        <v>43085</v>
      </c>
      <c r="B206" s="37">
        <f>SUMIFS(СВЦЭМ!$F$34:$F$777,СВЦЭМ!$A$34:$A$777,$A206,СВЦЭМ!$B$34:$B$777,B$190)+'СЕТ СН'!$F$12-'СЕТ СН'!$F$21</f>
        <v>-459.25351294000001</v>
      </c>
      <c r="C206" s="37">
        <f>SUMIFS(СВЦЭМ!$F$34:$F$777,СВЦЭМ!$A$34:$A$777,$A206,СВЦЭМ!$B$34:$B$777,C$190)+'СЕТ СН'!$F$12-'СЕТ СН'!$F$21</f>
        <v>-460.20595665000002</v>
      </c>
      <c r="D206" s="37">
        <f>SUMIFS(СВЦЭМ!$F$34:$F$777,СВЦЭМ!$A$34:$A$777,$A206,СВЦЭМ!$B$34:$B$777,D$190)+'СЕТ СН'!$F$12-'СЕТ СН'!$F$21</f>
        <v>-462.01177719999998</v>
      </c>
      <c r="E206" s="37">
        <f>SUMIFS(СВЦЭМ!$F$34:$F$777,СВЦЭМ!$A$34:$A$777,$A206,СВЦЭМ!$B$34:$B$777,E$190)+'СЕТ СН'!$F$12-'СЕТ СН'!$F$21</f>
        <v>-461.98393757999997</v>
      </c>
      <c r="F206" s="37">
        <f>SUMIFS(СВЦЭМ!$F$34:$F$777,СВЦЭМ!$A$34:$A$777,$A206,СВЦЭМ!$B$34:$B$777,F$190)+'СЕТ СН'!$F$12-'СЕТ СН'!$F$21</f>
        <v>-462.04965962</v>
      </c>
      <c r="G206" s="37">
        <f>SUMIFS(СВЦЭМ!$F$34:$F$777,СВЦЭМ!$A$34:$A$777,$A206,СВЦЭМ!$B$34:$B$777,G$190)+'СЕТ СН'!$F$12-'СЕТ СН'!$F$21</f>
        <v>-461.54775761999997</v>
      </c>
      <c r="H206" s="37">
        <f>SUMIFS(СВЦЭМ!$F$34:$F$777,СВЦЭМ!$A$34:$A$777,$A206,СВЦЭМ!$B$34:$B$777,H$190)+'СЕТ СН'!$F$12-'СЕТ СН'!$F$21</f>
        <v>-462.71095721</v>
      </c>
      <c r="I206" s="37">
        <f>SUMIFS(СВЦЭМ!$F$34:$F$777,СВЦЭМ!$A$34:$A$777,$A206,СВЦЭМ!$B$34:$B$777,I$190)+'СЕТ СН'!$F$12-'СЕТ СН'!$F$21</f>
        <v>-467.52364835999998</v>
      </c>
      <c r="J206" s="37">
        <f>SUMIFS(СВЦЭМ!$F$34:$F$777,СВЦЭМ!$A$34:$A$777,$A206,СВЦЭМ!$B$34:$B$777,J$190)+'СЕТ СН'!$F$12-'СЕТ СН'!$F$21</f>
        <v>-468.87738909000001</v>
      </c>
      <c r="K206" s="37">
        <f>SUMIFS(СВЦЭМ!$F$34:$F$777,СВЦЭМ!$A$34:$A$777,$A206,СВЦЭМ!$B$34:$B$777,K$190)+'СЕТ СН'!$F$12-'СЕТ СН'!$F$21</f>
        <v>-474.11823633</v>
      </c>
      <c r="L206" s="37">
        <f>SUMIFS(СВЦЭМ!$F$34:$F$777,СВЦЭМ!$A$34:$A$777,$A206,СВЦЭМ!$B$34:$B$777,L$190)+'СЕТ СН'!$F$12-'СЕТ СН'!$F$21</f>
        <v>-480.47711124</v>
      </c>
      <c r="M206" s="37">
        <f>SUMIFS(СВЦЭМ!$F$34:$F$777,СВЦЭМ!$A$34:$A$777,$A206,СВЦЭМ!$B$34:$B$777,M$190)+'СЕТ СН'!$F$12-'СЕТ СН'!$F$21</f>
        <v>-482.01560585999999</v>
      </c>
      <c r="N206" s="37">
        <f>SUMIFS(СВЦЭМ!$F$34:$F$777,СВЦЭМ!$A$34:$A$777,$A206,СВЦЭМ!$B$34:$B$777,N$190)+'СЕТ СН'!$F$12-'СЕТ СН'!$F$21</f>
        <v>-480.83572674999999</v>
      </c>
      <c r="O206" s="37">
        <f>SUMIFS(СВЦЭМ!$F$34:$F$777,СВЦЭМ!$A$34:$A$777,$A206,СВЦЭМ!$B$34:$B$777,O$190)+'СЕТ СН'!$F$12-'СЕТ СН'!$F$21</f>
        <v>-478.98597160999998</v>
      </c>
      <c r="P206" s="37">
        <f>SUMIFS(СВЦЭМ!$F$34:$F$777,СВЦЭМ!$A$34:$A$777,$A206,СВЦЭМ!$B$34:$B$777,P$190)+'СЕТ СН'!$F$12-'СЕТ СН'!$F$21</f>
        <v>-477.83087447000003</v>
      </c>
      <c r="Q206" s="37">
        <f>SUMIFS(СВЦЭМ!$F$34:$F$777,СВЦЭМ!$A$34:$A$777,$A206,СВЦЭМ!$B$34:$B$777,Q$190)+'СЕТ СН'!$F$12-'СЕТ СН'!$F$21</f>
        <v>-477.51747907999999</v>
      </c>
      <c r="R206" s="37">
        <f>SUMIFS(СВЦЭМ!$F$34:$F$777,СВЦЭМ!$A$34:$A$777,$A206,СВЦЭМ!$B$34:$B$777,R$190)+'СЕТ СН'!$F$12-'СЕТ СН'!$F$21</f>
        <v>-477.83791055</v>
      </c>
      <c r="S206" s="37">
        <f>SUMIFS(СВЦЭМ!$F$34:$F$777,СВЦЭМ!$A$34:$A$777,$A206,СВЦЭМ!$B$34:$B$777,S$190)+'СЕТ СН'!$F$12-'СЕТ СН'!$F$21</f>
        <v>-480.33134303999998</v>
      </c>
      <c r="T206" s="37">
        <f>SUMIFS(СВЦЭМ!$F$34:$F$777,СВЦЭМ!$A$34:$A$777,$A206,СВЦЭМ!$B$34:$B$777,T$190)+'СЕТ СН'!$F$12-'СЕТ СН'!$F$21</f>
        <v>-482.87033587000002</v>
      </c>
      <c r="U206" s="37">
        <f>SUMIFS(СВЦЭМ!$F$34:$F$777,СВЦЭМ!$A$34:$A$777,$A206,СВЦЭМ!$B$34:$B$777,U$190)+'СЕТ СН'!$F$12-'СЕТ СН'!$F$21</f>
        <v>-480.91246616000001</v>
      </c>
      <c r="V206" s="37">
        <f>SUMIFS(СВЦЭМ!$F$34:$F$777,СВЦЭМ!$A$34:$A$777,$A206,СВЦЭМ!$B$34:$B$777,V$190)+'СЕТ СН'!$F$12-'СЕТ СН'!$F$21</f>
        <v>-479.07980342999997</v>
      </c>
      <c r="W206" s="37">
        <f>SUMIFS(СВЦЭМ!$F$34:$F$777,СВЦЭМ!$A$34:$A$777,$A206,СВЦЭМ!$B$34:$B$777,W$190)+'СЕТ СН'!$F$12-'СЕТ СН'!$F$21</f>
        <v>-476.42120640999997</v>
      </c>
      <c r="X206" s="37">
        <f>SUMIFS(СВЦЭМ!$F$34:$F$777,СВЦЭМ!$A$34:$A$777,$A206,СВЦЭМ!$B$34:$B$777,X$190)+'СЕТ СН'!$F$12-'СЕТ СН'!$F$21</f>
        <v>-470.15139438</v>
      </c>
      <c r="Y206" s="37">
        <f>SUMIFS(СВЦЭМ!$F$34:$F$777,СВЦЭМ!$A$34:$A$777,$A206,СВЦЭМ!$B$34:$B$777,Y$190)+'СЕТ СН'!$F$12-'СЕТ СН'!$F$21</f>
        <v>-462.48479889999999</v>
      </c>
    </row>
    <row r="207" spans="1:25" ht="15.75" x14ac:dyDescent="0.2">
      <c r="A207" s="36">
        <f t="shared" si="5"/>
        <v>43086</v>
      </c>
      <c r="B207" s="37">
        <f>SUMIFS(СВЦЭМ!$F$34:$F$777,СВЦЭМ!$A$34:$A$777,$A207,СВЦЭМ!$B$34:$B$777,B$190)+'СЕТ СН'!$F$12-'СЕТ СН'!$F$21</f>
        <v>-459.49251315999999</v>
      </c>
      <c r="C207" s="37">
        <f>SUMIFS(СВЦЭМ!$F$34:$F$777,СВЦЭМ!$A$34:$A$777,$A207,СВЦЭМ!$B$34:$B$777,C$190)+'СЕТ СН'!$F$12-'СЕТ СН'!$F$21</f>
        <v>-461.07269238000003</v>
      </c>
      <c r="D207" s="37">
        <f>SUMIFS(СВЦЭМ!$F$34:$F$777,СВЦЭМ!$A$34:$A$777,$A207,СВЦЭМ!$B$34:$B$777,D$190)+'СЕТ СН'!$F$12-'СЕТ СН'!$F$21</f>
        <v>-462.30584484999997</v>
      </c>
      <c r="E207" s="37">
        <f>SUMIFS(СВЦЭМ!$F$34:$F$777,СВЦЭМ!$A$34:$A$777,$A207,СВЦЭМ!$B$34:$B$777,E$190)+'СЕТ СН'!$F$12-'СЕТ СН'!$F$21</f>
        <v>-462.50037182</v>
      </c>
      <c r="F207" s="37">
        <f>SUMIFS(СВЦЭМ!$F$34:$F$777,СВЦЭМ!$A$34:$A$777,$A207,СВЦЭМ!$B$34:$B$777,F$190)+'СЕТ СН'!$F$12-'СЕТ СН'!$F$21</f>
        <v>-462.58097924000003</v>
      </c>
      <c r="G207" s="37">
        <f>SUMIFS(СВЦЭМ!$F$34:$F$777,СВЦЭМ!$A$34:$A$777,$A207,СВЦЭМ!$B$34:$B$777,G$190)+'СЕТ СН'!$F$12-'СЕТ СН'!$F$21</f>
        <v>-462.15442399</v>
      </c>
      <c r="H207" s="37">
        <f>SUMIFS(СВЦЭМ!$F$34:$F$777,СВЦЭМ!$A$34:$A$777,$A207,СВЦЭМ!$B$34:$B$777,H$190)+'СЕТ СН'!$F$12-'СЕТ СН'!$F$21</f>
        <v>-461.33620041</v>
      </c>
      <c r="I207" s="37">
        <f>SUMIFS(СВЦЭМ!$F$34:$F$777,СВЦЭМ!$A$34:$A$777,$A207,СВЦЭМ!$B$34:$B$777,I$190)+'СЕТ СН'!$F$12-'СЕТ СН'!$F$21</f>
        <v>-460.00553235000001</v>
      </c>
      <c r="J207" s="37">
        <f>SUMIFS(СВЦЭМ!$F$34:$F$777,СВЦЭМ!$A$34:$A$777,$A207,СВЦЭМ!$B$34:$B$777,J$190)+'СЕТ СН'!$F$12-'СЕТ СН'!$F$21</f>
        <v>-464.12581002000002</v>
      </c>
      <c r="K207" s="37">
        <f>SUMIFS(СВЦЭМ!$F$34:$F$777,СВЦЭМ!$A$34:$A$777,$A207,СВЦЭМ!$B$34:$B$777,K$190)+'СЕТ СН'!$F$12-'СЕТ СН'!$F$21</f>
        <v>-473.26559488999999</v>
      </c>
      <c r="L207" s="37">
        <f>SUMIFS(СВЦЭМ!$F$34:$F$777,СВЦЭМ!$A$34:$A$777,$A207,СВЦЭМ!$B$34:$B$777,L$190)+'СЕТ СН'!$F$12-'СЕТ СН'!$F$21</f>
        <v>-481.73306907</v>
      </c>
      <c r="M207" s="37">
        <f>SUMIFS(СВЦЭМ!$F$34:$F$777,СВЦЭМ!$A$34:$A$777,$A207,СВЦЭМ!$B$34:$B$777,M$190)+'СЕТ СН'!$F$12-'СЕТ СН'!$F$21</f>
        <v>-483.17482665</v>
      </c>
      <c r="N207" s="37">
        <f>SUMIFS(СВЦЭМ!$F$34:$F$777,СВЦЭМ!$A$34:$A$777,$A207,СВЦЭМ!$B$34:$B$777,N$190)+'СЕТ СН'!$F$12-'СЕТ СН'!$F$21</f>
        <v>-481.68988991999998</v>
      </c>
      <c r="O207" s="37">
        <f>SUMIFS(СВЦЭМ!$F$34:$F$777,СВЦЭМ!$A$34:$A$777,$A207,СВЦЭМ!$B$34:$B$777,O$190)+'СЕТ СН'!$F$12-'СЕТ СН'!$F$21</f>
        <v>-481.24280556999997</v>
      </c>
      <c r="P207" s="37">
        <f>SUMIFS(СВЦЭМ!$F$34:$F$777,СВЦЭМ!$A$34:$A$777,$A207,СВЦЭМ!$B$34:$B$777,P$190)+'СЕТ СН'!$F$12-'СЕТ СН'!$F$21</f>
        <v>-480.11174216000001</v>
      </c>
      <c r="Q207" s="37">
        <f>SUMIFS(СВЦЭМ!$F$34:$F$777,СВЦЭМ!$A$34:$A$777,$A207,СВЦЭМ!$B$34:$B$777,Q$190)+'СЕТ СН'!$F$12-'СЕТ СН'!$F$21</f>
        <v>-479.48242591999997</v>
      </c>
      <c r="R207" s="37">
        <f>SUMIFS(СВЦЭМ!$F$34:$F$777,СВЦЭМ!$A$34:$A$777,$A207,СВЦЭМ!$B$34:$B$777,R$190)+'СЕТ СН'!$F$12-'СЕТ СН'!$F$21</f>
        <v>-479.58803521999999</v>
      </c>
      <c r="S207" s="37">
        <f>SUMIFS(СВЦЭМ!$F$34:$F$777,СВЦЭМ!$A$34:$A$777,$A207,СВЦЭМ!$B$34:$B$777,S$190)+'СЕТ СН'!$F$12-'СЕТ СН'!$F$21</f>
        <v>-482.91041866</v>
      </c>
      <c r="T207" s="37">
        <f>SUMIFS(СВЦЭМ!$F$34:$F$777,СВЦЭМ!$A$34:$A$777,$A207,СВЦЭМ!$B$34:$B$777,T$190)+'СЕТ СН'!$F$12-'СЕТ СН'!$F$21</f>
        <v>-481.07345358999999</v>
      </c>
      <c r="U207" s="37">
        <f>SUMIFS(СВЦЭМ!$F$34:$F$777,СВЦЭМ!$A$34:$A$777,$A207,СВЦЭМ!$B$34:$B$777,U$190)+'СЕТ СН'!$F$12-'СЕТ СН'!$F$21</f>
        <v>-480.53510044000001</v>
      </c>
      <c r="V207" s="37">
        <f>SUMIFS(СВЦЭМ!$F$34:$F$777,СВЦЭМ!$A$34:$A$777,$A207,СВЦЭМ!$B$34:$B$777,V$190)+'СЕТ СН'!$F$12-'СЕТ СН'!$F$21</f>
        <v>-478.69972928999999</v>
      </c>
      <c r="W207" s="37">
        <f>SUMIFS(СВЦЭМ!$F$34:$F$777,СВЦЭМ!$A$34:$A$777,$A207,СВЦЭМ!$B$34:$B$777,W$190)+'СЕТ СН'!$F$12-'СЕТ СН'!$F$21</f>
        <v>-473.89365886999997</v>
      </c>
      <c r="X207" s="37">
        <f>SUMIFS(СВЦЭМ!$F$34:$F$777,СВЦЭМ!$A$34:$A$777,$A207,СВЦЭМ!$B$34:$B$777,X$190)+'СЕТ СН'!$F$12-'СЕТ СН'!$F$21</f>
        <v>-469.47293384</v>
      </c>
      <c r="Y207" s="37">
        <f>SUMIFS(СВЦЭМ!$F$34:$F$777,СВЦЭМ!$A$34:$A$777,$A207,СВЦЭМ!$B$34:$B$777,Y$190)+'СЕТ СН'!$F$12-'СЕТ СН'!$F$21</f>
        <v>-465.35465156999999</v>
      </c>
    </row>
    <row r="208" spans="1:25" ht="15.75" x14ac:dyDescent="0.2">
      <c r="A208" s="36">
        <f t="shared" si="5"/>
        <v>43087</v>
      </c>
      <c r="B208" s="37">
        <f>SUMIFS(СВЦЭМ!$F$34:$F$777,СВЦЭМ!$A$34:$A$777,$A208,СВЦЭМ!$B$34:$B$777,B$190)+'СЕТ СН'!$F$12-'СЕТ СН'!$F$21</f>
        <v>-459.57477231000001</v>
      </c>
      <c r="C208" s="37">
        <f>SUMIFS(СВЦЭМ!$F$34:$F$777,СВЦЭМ!$A$34:$A$777,$A208,СВЦЭМ!$B$34:$B$777,C$190)+'СЕТ СН'!$F$12-'СЕТ СН'!$F$21</f>
        <v>-461.1207508</v>
      </c>
      <c r="D208" s="37">
        <f>SUMIFS(СВЦЭМ!$F$34:$F$777,СВЦЭМ!$A$34:$A$777,$A208,СВЦЭМ!$B$34:$B$777,D$190)+'СЕТ СН'!$F$12-'СЕТ СН'!$F$21</f>
        <v>-462.28542017000001</v>
      </c>
      <c r="E208" s="37">
        <f>SUMIFS(СВЦЭМ!$F$34:$F$777,СВЦЭМ!$A$34:$A$777,$A208,СВЦЭМ!$B$34:$B$777,E$190)+'СЕТ СН'!$F$12-'СЕТ СН'!$F$21</f>
        <v>-462.45371431000001</v>
      </c>
      <c r="F208" s="37">
        <f>SUMIFS(СВЦЭМ!$F$34:$F$777,СВЦЭМ!$A$34:$A$777,$A208,СВЦЭМ!$B$34:$B$777,F$190)+'СЕТ СН'!$F$12-'СЕТ СН'!$F$21</f>
        <v>-462.43403266999997</v>
      </c>
      <c r="G208" s="37">
        <f>SUMIFS(СВЦЭМ!$F$34:$F$777,СВЦЭМ!$A$34:$A$777,$A208,СВЦЭМ!$B$34:$B$777,G$190)+'СЕТ СН'!$F$12-'СЕТ СН'!$F$21</f>
        <v>-461.53508046000002</v>
      </c>
      <c r="H208" s="37">
        <f>SUMIFS(СВЦЭМ!$F$34:$F$777,СВЦЭМ!$A$34:$A$777,$A208,СВЦЭМ!$B$34:$B$777,H$190)+'СЕТ СН'!$F$12-'СЕТ СН'!$F$21</f>
        <v>-459.80706385000002</v>
      </c>
      <c r="I208" s="37">
        <f>SUMIFS(СВЦЭМ!$F$34:$F$777,СВЦЭМ!$A$34:$A$777,$A208,СВЦЭМ!$B$34:$B$777,I$190)+'СЕТ СН'!$F$12-'СЕТ СН'!$F$21</f>
        <v>-461.40413288000002</v>
      </c>
      <c r="J208" s="37">
        <f>SUMIFS(СВЦЭМ!$F$34:$F$777,СВЦЭМ!$A$34:$A$777,$A208,СВЦЭМ!$B$34:$B$777,J$190)+'СЕТ СН'!$F$12-'СЕТ СН'!$F$21</f>
        <v>-467.46316869999998</v>
      </c>
      <c r="K208" s="37">
        <f>SUMIFS(СВЦЭМ!$F$34:$F$777,СВЦЭМ!$A$34:$A$777,$A208,СВЦЭМ!$B$34:$B$777,K$190)+'СЕТ СН'!$F$12-'СЕТ СН'!$F$21</f>
        <v>-473.82736532000001</v>
      </c>
      <c r="L208" s="37">
        <f>SUMIFS(СВЦЭМ!$F$34:$F$777,СВЦЭМ!$A$34:$A$777,$A208,СВЦЭМ!$B$34:$B$777,L$190)+'СЕТ СН'!$F$12-'СЕТ СН'!$F$21</f>
        <v>-480.41352258000001</v>
      </c>
      <c r="M208" s="37">
        <f>SUMIFS(СВЦЭМ!$F$34:$F$777,СВЦЭМ!$A$34:$A$777,$A208,СВЦЭМ!$B$34:$B$777,M$190)+'СЕТ СН'!$F$12-'СЕТ СН'!$F$21</f>
        <v>-480.90994274000002</v>
      </c>
      <c r="N208" s="37">
        <f>SUMIFS(СВЦЭМ!$F$34:$F$777,СВЦЭМ!$A$34:$A$777,$A208,СВЦЭМ!$B$34:$B$777,N$190)+'СЕТ СН'!$F$12-'СЕТ СН'!$F$21</f>
        <v>-479.17498883999997</v>
      </c>
      <c r="O208" s="37">
        <f>SUMIFS(СВЦЭМ!$F$34:$F$777,СВЦЭМ!$A$34:$A$777,$A208,СВЦЭМ!$B$34:$B$777,O$190)+'СЕТ СН'!$F$12-'СЕТ СН'!$F$21</f>
        <v>-476.87488325999999</v>
      </c>
      <c r="P208" s="37">
        <f>SUMIFS(СВЦЭМ!$F$34:$F$777,СВЦЭМ!$A$34:$A$777,$A208,СВЦЭМ!$B$34:$B$777,P$190)+'СЕТ СН'!$F$12-'СЕТ СН'!$F$21</f>
        <v>-476.38266652999999</v>
      </c>
      <c r="Q208" s="37">
        <f>SUMIFS(СВЦЭМ!$F$34:$F$777,СВЦЭМ!$A$34:$A$777,$A208,СВЦЭМ!$B$34:$B$777,Q$190)+'СЕТ СН'!$F$12-'СЕТ СН'!$F$21</f>
        <v>-477.22919088999998</v>
      </c>
      <c r="R208" s="37">
        <f>SUMIFS(СВЦЭМ!$F$34:$F$777,СВЦЭМ!$A$34:$A$777,$A208,СВЦЭМ!$B$34:$B$777,R$190)+'СЕТ СН'!$F$12-'СЕТ СН'!$F$21</f>
        <v>-477.36073435999998</v>
      </c>
      <c r="S208" s="37">
        <f>SUMIFS(СВЦЭМ!$F$34:$F$777,СВЦЭМ!$A$34:$A$777,$A208,СВЦЭМ!$B$34:$B$777,S$190)+'СЕТ СН'!$F$12-'СЕТ СН'!$F$21</f>
        <v>-480.32463992999999</v>
      </c>
      <c r="T208" s="37">
        <f>SUMIFS(СВЦЭМ!$F$34:$F$777,СВЦЭМ!$A$34:$A$777,$A208,СВЦЭМ!$B$34:$B$777,T$190)+'СЕТ СН'!$F$12-'СЕТ СН'!$F$21</f>
        <v>-481.77556763000001</v>
      </c>
      <c r="U208" s="37">
        <f>SUMIFS(СВЦЭМ!$F$34:$F$777,СВЦЭМ!$A$34:$A$777,$A208,СВЦЭМ!$B$34:$B$777,U$190)+'СЕТ СН'!$F$12-'СЕТ СН'!$F$21</f>
        <v>-481.60613903000001</v>
      </c>
      <c r="V208" s="37">
        <f>SUMIFS(СВЦЭМ!$F$34:$F$777,СВЦЭМ!$A$34:$A$777,$A208,СВЦЭМ!$B$34:$B$777,V$190)+'СЕТ СН'!$F$12-'СЕТ СН'!$F$21</f>
        <v>-480.48540314000002</v>
      </c>
      <c r="W208" s="37">
        <f>SUMIFS(СВЦЭМ!$F$34:$F$777,СВЦЭМ!$A$34:$A$777,$A208,СВЦЭМ!$B$34:$B$777,W$190)+'СЕТ СН'!$F$12-'СЕТ СН'!$F$21</f>
        <v>-474.94061534000002</v>
      </c>
      <c r="X208" s="37">
        <f>SUMIFS(СВЦЭМ!$F$34:$F$777,СВЦЭМ!$A$34:$A$777,$A208,СВЦЭМ!$B$34:$B$777,X$190)+'СЕТ СН'!$F$12-'СЕТ СН'!$F$21</f>
        <v>-468.49529318999998</v>
      </c>
      <c r="Y208" s="37">
        <f>SUMIFS(СВЦЭМ!$F$34:$F$777,СВЦЭМ!$A$34:$A$777,$A208,СВЦЭМ!$B$34:$B$777,Y$190)+'СЕТ СН'!$F$12-'СЕТ СН'!$F$21</f>
        <v>-461.50324181999997</v>
      </c>
    </row>
    <row r="209" spans="1:25" ht="15.75" x14ac:dyDescent="0.2">
      <c r="A209" s="36">
        <f t="shared" si="5"/>
        <v>43088</v>
      </c>
      <c r="B209" s="37">
        <f>SUMIFS(СВЦЭМ!$F$34:$F$777,СВЦЭМ!$A$34:$A$777,$A209,СВЦЭМ!$B$34:$B$777,B$190)+'СЕТ СН'!$F$12-'СЕТ СН'!$F$21</f>
        <v>-460.86566320999998</v>
      </c>
      <c r="C209" s="37">
        <f>SUMIFS(СВЦЭМ!$F$34:$F$777,СВЦЭМ!$A$34:$A$777,$A209,СВЦЭМ!$B$34:$B$777,C$190)+'СЕТ СН'!$F$12-'СЕТ СН'!$F$21</f>
        <v>-460.45343696999998</v>
      </c>
      <c r="D209" s="37">
        <f>SUMIFS(СВЦЭМ!$F$34:$F$777,СВЦЭМ!$A$34:$A$777,$A209,СВЦЭМ!$B$34:$B$777,D$190)+'СЕТ СН'!$F$12-'СЕТ СН'!$F$21</f>
        <v>-461.04510691000002</v>
      </c>
      <c r="E209" s="37">
        <f>SUMIFS(СВЦЭМ!$F$34:$F$777,СВЦЭМ!$A$34:$A$777,$A209,СВЦЭМ!$B$34:$B$777,E$190)+'СЕТ СН'!$F$12-'СЕТ СН'!$F$21</f>
        <v>-461.31089178000002</v>
      </c>
      <c r="F209" s="37">
        <f>SUMIFS(СВЦЭМ!$F$34:$F$777,СВЦЭМ!$A$34:$A$777,$A209,СВЦЭМ!$B$34:$B$777,F$190)+'СЕТ СН'!$F$12-'СЕТ СН'!$F$21</f>
        <v>-461.35169487999997</v>
      </c>
      <c r="G209" s="37">
        <f>SUMIFS(СВЦЭМ!$F$34:$F$777,СВЦЭМ!$A$34:$A$777,$A209,СВЦЭМ!$B$34:$B$777,G$190)+'СЕТ СН'!$F$12-'СЕТ СН'!$F$21</f>
        <v>-461.07622027000002</v>
      </c>
      <c r="H209" s="37">
        <f>SUMIFS(СВЦЭМ!$F$34:$F$777,СВЦЭМ!$A$34:$A$777,$A209,СВЦЭМ!$B$34:$B$777,H$190)+'СЕТ СН'!$F$12-'СЕТ СН'!$F$21</f>
        <v>-461.08924182999999</v>
      </c>
      <c r="I209" s="37">
        <f>SUMIFS(СВЦЭМ!$F$34:$F$777,СВЦЭМ!$A$34:$A$777,$A209,СВЦЭМ!$B$34:$B$777,I$190)+'СЕТ СН'!$F$12-'СЕТ СН'!$F$21</f>
        <v>-466.82527525</v>
      </c>
      <c r="J209" s="37">
        <f>SUMIFS(СВЦЭМ!$F$34:$F$777,СВЦЭМ!$A$34:$A$777,$A209,СВЦЭМ!$B$34:$B$777,J$190)+'СЕТ СН'!$F$12-'СЕТ СН'!$F$21</f>
        <v>-471.18044186999998</v>
      </c>
      <c r="K209" s="37">
        <f>SUMIFS(СВЦЭМ!$F$34:$F$777,СВЦЭМ!$A$34:$A$777,$A209,СВЦЭМ!$B$34:$B$777,K$190)+'СЕТ СН'!$F$12-'СЕТ СН'!$F$21</f>
        <v>-477.84853507000003</v>
      </c>
      <c r="L209" s="37">
        <f>SUMIFS(СВЦЭМ!$F$34:$F$777,СВЦЭМ!$A$34:$A$777,$A209,СВЦЭМ!$B$34:$B$777,L$190)+'СЕТ СН'!$F$12-'СЕТ СН'!$F$21</f>
        <v>-483.53695471000003</v>
      </c>
      <c r="M209" s="37">
        <f>SUMIFS(СВЦЭМ!$F$34:$F$777,СВЦЭМ!$A$34:$A$777,$A209,СВЦЭМ!$B$34:$B$777,M$190)+'СЕТ СН'!$F$12-'СЕТ СН'!$F$21</f>
        <v>-484.5433481</v>
      </c>
      <c r="N209" s="37">
        <f>SUMIFS(СВЦЭМ!$F$34:$F$777,СВЦЭМ!$A$34:$A$777,$A209,СВЦЭМ!$B$34:$B$777,N$190)+'СЕТ СН'!$F$12-'СЕТ СН'!$F$21</f>
        <v>-482.73946367999997</v>
      </c>
      <c r="O209" s="37">
        <f>SUMIFS(СВЦЭМ!$F$34:$F$777,СВЦЭМ!$A$34:$A$777,$A209,СВЦЭМ!$B$34:$B$777,O$190)+'СЕТ СН'!$F$12-'СЕТ СН'!$F$21</f>
        <v>-482.81441814999999</v>
      </c>
      <c r="P209" s="37">
        <f>SUMIFS(СВЦЭМ!$F$34:$F$777,СВЦЭМ!$A$34:$A$777,$A209,СВЦЭМ!$B$34:$B$777,P$190)+'СЕТ СН'!$F$12-'СЕТ СН'!$F$21</f>
        <v>-482.06359284000001</v>
      </c>
      <c r="Q209" s="37">
        <f>SUMIFS(СВЦЭМ!$F$34:$F$777,СВЦЭМ!$A$34:$A$777,$A209,СВЦЭМ!$B$34:$B$777,Q$190)+'СЕТ СН'!$F$12-'СЕТ СН'!$F$21</f>
        <v>-481.67033256000002</v>
      </c>
      <c r="R209" s="37">
        <f>SUMIFS(СВЦЭМ!$F$34:$F$777,СВЦЭМ!$A$34:$A$777,$A209,СВЦЭМ!$B$34:$B$777,R$190)+'СЕТ СН'!$F$12-'СЕТ СН'!$F$21</f>
        <v>-482.13686249</v>
      </c>
      <c r="S209" s="37">
        <f>SUMIFS(СВЦЭМ!$F$34:$F$777,СВЦЭМ!$A$34:$A$777,$A209,СВЦЭМ!$B$34:$B$777,S$190)+'СЕТ СН'!$F$12-'СЕТ СН'!$F$21</f>
        <v>-484.36239224000002</v>
      </c>
      <c r="T209" s="37">
        <f>SUMIFS(СВЦЭМ!$F$34:$F$777,СВЦЭМ!$A$34:$A$777,$A209,СВЦЭМ!$B$34:$B$777,T$190)+'СЕТ СН'!$F$12-'СЕТ СН'!$F$21</f>
        <v>-484.01483884999999</v>
      </c>
      <c r="U209" s="37">
        <f>SUMIFS(СВЦЭМ!$F$34:$F$777,СВЦЭМ!$A$34:$A$777,$A209,СВЦЭМ!$B$34:$B$777,U$190)+'СЕТ СН'!$F$12-'СЕТ СН'!$F$21</f>
        <v>-483.95761558999999</v>
      </c>
      <c r="V209" s="37">
        <f>SUMIFS(СВЦЭМ!$F$34:$F$777,СВЦЭМ!$A$34:$A$777,$A209,СВЦЭМ!$B$34:$B$777,V$190)+'СЕТ СН'!$F$12-'СЕТ СН'!$F$21</f>
        <v>-484.99427238999999</v>
      </c>
      <c r="W209" s="37">
        <f>SUMIFS(СВЦЭМ!$F$34:$F$777,СВЦЭМ!$A$34:$A$777,$A209,СВЦЭМ!$B$34:$B$777,W$190)+'СЕТ СН'!$F$12-'СЕТ СН'!$F$21</f>
        <v>-480.39191498000002</v>
      </c>
      <c r="X209" s="37">
        <f>SUMIFS(СВЦЭМ!$F$34:$F$777,СВЦЭМ!$A$34:$A$777,$A209,СВЦЭМ!$B$34:$B$777,X$190)+'СЕТ СН'!$F$12-'СЕТ СН'!$F$21</f>
        <v>-473.22063144000003</v>
      </c>
      <c r="Y209" s="37">
        <f>SUMIFS(СВЦЭМ!$F$34:$F$777,СВЦЭМ!$A$34:$A$777,$A209,СВЦЭМ!$B$34:$B$777,Y$190)+'СЕТ СН'!$F$12-'СЕТ СН'!$F$21</f>
        <v>-465.35196982000002</v>
      </c>
    </row>
    <row r="210" spans="1:25" ht="15.75" x14ac:dyDescent="0.2">
      <c r="A210" s="36">
        <f t="shared" si="5"/>
        <v>43089</v>
      </c>
      <c r="B210" s="37">
        <f>SUMIFS(СВЦЭМ!$F$34:$F$777,СВЦЭМ!$A$34:$A$777,$A210,СВЦЭМ!$B$34:$B$777,B$190)+'СЕТ СН'!$F$12-'СЕТ СН'!$F$21</f>
        <v>-462.85497061000001</v>
      </c>
      <c r="C210" s="37">
        <f>SUMIFS(СВЦЭМ!$F$34:$F$777,СВЦЭМ!$A$34:$A$777,$A210,СВЦЭМ!$B$34:$B$777,C$190)+'СЕТ СН'!$F$12-'СЕТ СН'!$F$21</f>
        <v>-461.56526437000002</v>
      </c>
      <c r="D210" s="37">
        <f>SUMIFS(СВЦЭМ!$F$34:$F$777,СВЦЭМ!$A$34:$A$777,$A210,СВЦЭМ!$B$34:$B$777,D$190)+'СЕТ СН'!$F$12-'СЕТ СН'!$F$21</f>
        <v>-461.60747891</v>
      </c>
      <c r="E210" s="37">
        <f>SUMIFS(СВЦЭМ!$F$34:$F$777,СВЦЭМ!$A$34:$A$777,$A210,СВЦЭМ!$B$34:$B$777,E$190)+'СЕТ СН'!$F$12-'СЕТ СН'!$F$21</f>
        <v>-461.99496829999998</v>
      </c>
      <c r="F210" s="37">
        <f>SUMIFS(СВЦЭМ!$F$34:$F$777,СВЦЭМ!$A$34:$A$777,$A210,СВЦЭМ!$B$34:$B$777,F$190)+'СЕТ СН'!$F$12-'СЕТ СН'!$F$21</f>
        <v>-462.10416319000001</v>
      </c>
      <c r="G210" s="37">
        <f>SUMIFS(СВЦЭМ!$F$34:$F$777,СВЦЭМ!$A$34:$A$777,$A210,СВЦЭМ!$B$34:$B$777,G$190)+'СЕТ СН'!$F$12-'СЕТ СН'!$F$21</f>
        <v>-461.43550851999998</v>
      </c>
      <c r="H210" s="37">
        <f>SUMIFS(СВЦЭМ!$F$34:$F$777,СВЦЭМ!$A$34:$A$777,$A210,СВЦЭМ!$B$34:$B$777,H$190)+'СЕТ СН'!$F$12-'СЕТ СН'!$F$21</f>
        <v>-461.41283808000003</v>
      </c>
      <c r="I210" s="37">
        <f>SUMIFS(СВЦЭМ!$F$34:$F$777,СВЦЭМ!$A$34:$A$777,$A210,СВЦЭМ!$B$34:$B$777,I$190)+'СЕТ СН'!$F$12-'СЕТ СН'!$F$21</f>
        <v>-468.54230101999997</v>
      </c>
      <c r="J210" s="37">
        <f>SUMIFS(СВЦЭМ!$F$34:$F$777,СВЦЭМ!$A$34:$A$777,$A210,СВЦЭМ!$B$34:$B$777,J$190)+'СЕТ СН'!$F$12-'СЕТ СН'!$F$21</f>
        <v>-468.56218482999998</v>
      </c>
      <c r="K210" s="37">
        <f>SUMIFS(СВЦЭМ!$F$34:$F$777,СВЦЭМ!$A$34:$A$777,$A210,СВЦЭМ!$B$34:$B$777,K$190)+'СЕТ СН'!$F$12-'СЕТ СН'!$F$21</f>
        <v>-475.47750788999997</v>
      </c>
      <c r="L210" s="37">
        <f>SUMIFS(СВЦЭМ!$F$34:$F$777,СВЦЭМ!$A$34:$A$777,$A210,СВЦЭМ!$B$34:$B$777,L$190)+'СЕТ СН'!$F$12-'СЕТ СН'!$F$21</f>
        <v>-482.32150064000001</v>
      </c>
      <c r="M210" s="37">
        <f>SUMIFS(СВЦЭМ!$F$34:$F$777,СВЦЭМ!$A$34:$A$777,$A210,СВЦЭМ!$B$34:$B$777,M$190)+'СЕТ СН'!$F$12-'СЕТ СН'!$F$21</f>
        <v>-483.09417487999997</v>
      </c>
      <c r="N210" s="37">
        <f>SUMIFS(СВЦЭМ!$F$34:$F$777,СВЦЭМ!$A$34:$A$777,$A210,СВЦЭМ!$B$34:$B$777,N$190)+'СЕТ СН'!$F$12-'СЕТ СН'!$F$21</f>
        <v>-480.83864112000003</v>
      </c>
      <c r="O210" s="37">
        <f>SUMIFS(СВЦЭМ!$F$34:$F$777,СВЦЭМ!$A$34:$A$777,$A210,СВЦЭМ!$B$34:$B$777,O$190)+'СЕТ СН'!$F$12-'СЕТ СН'!$F$21</f>
        <v>-479.63683075</v>
      </c>
      <c r="P210" s="37">
        <f>SUMIFS(СВЦЭМ!$F$34:$F$777,СВЦЭМ!$A$34:$A$777,$A210,СВЦЭМ!$B$34:$B$777,P$190)+'СЕТ СН'!$F$12-'СЕТ СН'!$F$21</f>
        <v>-479.02650136</v>
      </c>
      <c r="Q210" s="37">
        <f>SUMIFS(СВЦЭМ!$F$34:$F$777,СВЦЭМ!$A$34:$A$777,$A210,СВЦЭМ!$B$34:$B$777,Q$190)+'СЕТ СН'!$F$12-'СЕТ СН'!$F$21</f>
        <v>-478.75325025000001</v>
      </c>
      <c r="R210" s="37">
        <f>SUMIFS(СВЦЭМ!$F$34:$F$777,СВЦЭМ!$A$34:$A$777,$A210,СВЦЭМ!$B$34:$B$777,R$190)+'СЕТ СН'!$F$12-'СЕТ СН'!$F$21</f>
        <v>-478.82390899000001</v>
      </c>
      <c r="S210" s="37">
        <f>SUMIFS(СВЦЭМ!$F$34:$F$777,СВЦЭМ!$A$34:$A$777,$A210,СВЦЭМ!$B$34:$B$777,S$190)+'СЕТ СН'!$F$12-'СЕТ СН'!$F$21</f>
        <v>-482.65594812000001</v>
      </c>
      <c r="T210" s="37">
        <f>SUMIFS(СВЦЭМ!$F$34:$F$777,СВЦЭМ!$A$34:$A$777,$A210,СВЦЭМ!$B$34:$B$777,T$190)+'СЕТ СН'!$F$12-'СЕТ СН'!$F$21</f>
        <v>-486.43707432999997</v>
      </c>
      <c r="U210" s="37">
        <f>SUMIFS(СВЦЭМ!$F$34:$F$777,СВЦЭМ!$A$34:$A$777,$A210,СВЦЭМ!$B$34:$B$777,U$190)+'СЕТ СН'!$F$12-'СЕТ СН'!$F$21</f>
        <v>-485.80196734999998</v>
      </c>
      <c r="V210" s="37">
        <f>SUMIFS(СВЦЭМ!$F$34:$F$777,СВЦЭМ!$A$34:$A$777,$A210,СВЦЭМ!$B$34:$B$777,V$190)+'СЕТ СН'!$F$12-'СЕТ СН'!$F$21</f>
        <v>-484.84219038999998</v>
      </c>
      <c r="W210" s="37">
        <f>SUMIFS(СВЦЭМ!$F$34:$F$777,СВЦЭМ!$A$34:$A$777,$A210,СВЦЭМ!$B$34:$B$777,W$190)+'СЕТ СН'!$F$12-'СЕТ СН'!$F$21</f>
        <v>-479.30605431999999</v>
      </c>
      <c r="X210" s="37">
        <f>SUMIFS(СВЦЭМ!$F$34:$F$777,СВЦЭМ!$A$34:$A$777,$A210,СВЦЭМ!$B$34:$B$777,X$190)+'СЕТ СН'!$F$12-'СЕТ СН'!$F$21</f>
        <v>-476.02055805999998</v>
      </c>
      <c r="Y210" s="37">
        <f>SUMIFS(СВЦЭМ!$F$34:$F$777,СВЦЭМ!$A$34:$A$777,$A210,СВЦЭМ!$B$34:$B$777,Y$190)+'СЕТ СН'!$F$12-'СЕТ СН'!$F$21</f>
        <v>-469.98156613999998</v>
      </c>
    </row>
    <row r="211" spans="1:25" ht="15.75" x14ac:dyDescent="0.2">
      <c r="A211" s="36">
        <f t="shared" si="5"/>
        <v>43090</v>
      </c>
      <c r="B211" s="37">
        <f>SUMIFS(СВЦЭМ!$F$34:$F$777,СВЦЭМ!$A$34:$A$777,$A211,СВЦЭМ!$B$34:$B$777,B$190)+'СЕТ СН'!$F$12-'СЕТ СН'!$F$21</f>
        <v>-462.01712605</v>
      </c>
      <c r="C211" s="37">
        <f>SUMIFS(СВЦЭМ!$F$34:$F$777,СВЦЭМ!$A$34:$A$777,$A211,СВЦЭМ!$B$34:$B$777,C$190)+'СЕТ СН'!$F$12-'СЕТ СН'!$F$21</f>
        <v>-457.56347087</v>
      </c>
      <c r="D211" s="37">
        <f>SUMIFS(СВЦЭМ!$F$34:$F$777,СВЦЭМ!$A$34:$A$777,$A211,СВЦЭМ!$B$34:$B$777,D$190)+'СЕТ СН'!$F$12-'СЕТ СН'!$F$21</f>
        <v>-453.93534038999996</v>
      </c>
      <c r="E211" s="37">
        <f>SUMIFS(СВЦЭМ!$F$34:$F$777,СВЦЭМ!$A$34:$A$777,$A211,СВЦЭМ!$B$34:$B$777,E$190)+'СЕТ СН'!$F$12-'СЕТ СН'!$F$21</f>
        <v>-453.02746389999999</v>
      </c>
      <c r="F211" s="37">
        <f>SUMIFS(СВЦЭМ!$F$34:$F$777,СВЦЭМ!$A$34:$A$777,$A211,СВЦЭМ!$B$34:$B$777,F$190)+'СЕТ СН'!$F$12-'СЕТ СН'!$F$21</f>
        <v>-452.76773760999998</v>
      </c>
      <c r="G211" s="37">
        <f>SUMIFS(СВЦЭМ!$F$34:$F$777,СВЦЭМ!$A$34:$A$777,$A211,СВЦЭМ!$B$34:$B$777,G$190)+'СЕТ СН'!$F$12-'СЕТ СН'!$F$21</f>
        <v>-454.67517905</v>
      </c>
      <c r="H211" s="37">
        <f>SUMIFS(СВЦЭМ!$F$34:$F$777,СВЦЭМ!$A$34:$A$777,$A211,СВЦЭМ!$B$34:$B$777,H$190)+'СЕТ СН'!$F$12-'СЕТ СН'!$F$21</f>
        <v>-460.99521664999997</v>
      </c>
      <c r="I211" s="37">
        <f>SUMIFS(СВЦЭМ!$F$34:$F$777,СВЦЭМ!$A$34:$A$777,$A211,СВЦЭМ!$B$34:$B$777,I$190)+'СЕТ СН'!$F$12-'СЕТ СН'!$F$21</f>
        <v>-467.45184594</v>
      </c>
      <c r="J211" s="37">
        <f>SUMIFS(СВЦЭМ!$F$34:$F$777,СВЦЭМ!$A$34:$A$777,$A211,СВЦЭМ!$B$34:$B$777,J$190)+'СЕТ СН'!$F$12-'СЕТ СН'!$F$21</f>
        <v>-470.71003066000003</v>
      </c>
      <c r="K211" s="37">
        <f>SUMIFS(СВЦЭМ!$F$34:$F$777,СВЦЭМ!$A$34:$A$777,$A211,СВЦЭМ!$B$34:$B$777,K$190)+'СЕТ СН'!$F$12-'СЕТ СН'!$F$21</f>
        <v>-476.22099512</v>
      </c>
      <c r="L211" s="37">
        <f>SUMIFS(СВЦЭМ!$F$34:$F$777,СВЦЭМ!$A$34:$A$777,$A211,СВЦЭМ!$B$34:$B$777,L$190)+'СЕТ СН'!$F$12-'СЕТ СН'!$F$21</f>
        <v>-481.59234458000003</v>
      </c>
      <c r="M211" s="37">
        <f>SUMIFS(СВЦЭМ!$F$34:$F$777,СВЦЭМ!$A$34:$A$777,$A211,СВЦЭМ!$B$34:$B$777,M$190)+'СЕТ СН'!$F$12-'СЕТ СН'!$F$21</f>
        <v>-483.19932160000002</v>
      </c>
      <c r="N211" s="37">
        <f>SUMIFS(СВЦЭМ!$F$34:$F$777,СВЦЭМ!$A$34:$A$777,$A211,СВЦЭМ!$B$34:$B$777,N$190)+'СЕТ СН'!$F$12-'СЕТ СН'!$F$21</f>
        <v>-485.97906247000003</v>
      </c>
      <c r="O211" s="37">
        <f>SUMIFS(СВЦЭМ!$F$34:$F$777,СВЦЭМ!$A$34:$A$777,$A211,СВЦЭМ!$B$34:$B$777,O$190)+'СЕТ СН'!$F$12-'СЕТ СН'!$F$21</f>
        <v>-487.00496986999997</v>
      </c>
      <c r="P211" s="37">
        <f>SUMIFS(СВЦЭМ!$F$34:$F$777,СВЦЭМ!$A$34:$A$777,$A211,СВЦЭМ!$B$34:$B$777,P$190)+'СЕТ СН'!$F$12-'СЕТ СН'!$F$21</f>
        <v>-485.90347621000001</v>
      </c>
      <c r="Q211" s="37">
        <f>SUMIFS(СВЦЭМ!$F$34:$F$777,СВЦЭМ!$A$34:$A$777,$A211,СВЦЭМ!$B$34:$B$777,Q$190)+'СЕТ СН'!$F$12-'СЕТ СН'!$F$21</f>
        <v>-485.23444594</v>
      </c>
      <c r="R211" s="37">
        <f>SUMIFS(СВЦЭМ!$F$34:$F$777,СВЦЭМ!$A$34:$A$777,$A211,СВЦЭМ!$B$34:$B$777,R$190)+'СЕТ СН'!$F$12-'СЕТ СН'!$F$21</f>
        <v>-485.52325207000001</v>
      </c>
      <c r="S211" s="37">
        <f>SUMIFS(СВЦЭМ!$F$34:$F$777,СВЦЭМ!$A$34:$A$777,$A211,СВЦЭМ!$B$34:$B$777,S$190)+'СЕТ СН'!$F$12-'СЕТ СН'!$F$21</f>
        <v>-489.50150186000002</v>
      </c>
      <c r="T211" s="37">
        <f>SUMIFS(СВЦЭМ!$F$34:$F$777,СВЦЭМ!$A$34:$A$777,$A211,СВЦЭМ!$B$34:$B$777,T$190)+'СЕТ СН'!$F$12-'СЕТ СН'!$F$21</f>
        <v>-492.27712873000002</v>
      </c>
      <c r="U211" s="37">
        <f>SUMIFS(СВЦЭМ!$F$34:$F$777,СВЦЭМ!$A$34:$A$777,$A211,СВЦЭМ!$B$34:$B$777,U$190)+'СЕТ СН'!$F$12-'СЕТ СН'!$F$21</f>
        <v>-491.68311261999997</v>
      </c>
      <c r="V211" s="37">
        <f>SUMIFS(СВЦЭМ!$F$34:$F$777,СВЦЭМ!$A$34:$A$777,$A211,СВЦЭМ!$B$34:$B$777,V$190)+'СЕТ СН'!$F$12-'СЕТ СН'!$F$21</f>
        <v>-489.94906760000003</v>
      </c>
      <c r="W211" s="37">
        <f>SUMIFS(СВЦЭМ!$F$34:$F$777,СВЦЭМ!$A$34:$A$777,$A211,СВЦЭМ!$B$34:$B$777,W$190)+'СЕТ СН'!$F$12-'СЕТ СН'!$F$21</f>
        <v>-483.77175079</v>
      </c>
      <c r="X211" s="37">
        <f>SUMIFS(СВЦЭМ!$F$34:$F$777,СВЦЭМ!$A$34:$A$777,$A211,СВЦЭМ!$B$34:$B$777,X$190)+'СЕТ СН'!$F$12-'СЕТ СН'!$F$21</f>
        <v>-476.60671287000002</v>
      </c>
      <c r="Y211" s="37">
        <f>SUMIFS(СВЦЭМ!$F$34:$F$777,СВЦЭМ!$A$34:$A$777,$A211,СВЦЭМ!$B$34:$B$777,Y$190)+'СЕТ СН'!$F$12-'СЕТ СН'!$F$21</f>
        <v>-468.89624039</v>
      </c>
    </row>
    <row r="212" spans="1:25" ht="15.75" x14ac:dyDescent="0.2">
      <c r="A212" s="36">
        <f t="shared" si="5"/>
        <v>43091</v>
      </c>
      <c r="B212" s="37">
        <f>SUMIFS(СВЦЭМ!$F$34:$F$777,СВЦЭМ!$A$34:$A$777,$A212,СВЦЭМ!$B$34:$B$777,B$190)+'СЕТ СН'!$F$12-'СЕТ СН'!$F$21</f>
        <v>-459.97263425</v>
      </c>
      <c r="C212" s="37">
        <f>SUMIFS(СВЦЭМ!$F$34:$F$777,СВЦЭМ!$A$34:$A$777,$A212,СВЦЭМ!$B$34:$B$777,C$190)+'СЕТ СН'!$F$12-'СЕТ СН'!$F$21</f>
        <v>-457.70760167000003</v>
      </c>
      <c r="D212" s="37">
        <f>SUMIFS(СВЦЭМ!$F$34:$F$777,СВЦЭМ!$A$34:$A$777,$A212,СВЦЭМ!$B$34:$B$777,D$190)+'СЕТ СН'!$F$12-'СЕТ СН'!$F$21</f>
        <v>-455.88350065999998</v>
      </c>
      <c r="E212" s="37">
        <f>SUMIFS(СВЦЭМ!$F$34:$F$777,СВЦЭМ!$A$34:$A$777,$A212,СВЦЭМ!$B$34:$B$777,E$190)+'СЕТ СН'!$F$12-'СЕТ СН'!$F$21</f>
        <v>-454.97564068999998</v>
      </c>
      <c r="F212" s="37">
        <f>SUMIFS(СВЦЭМ!$F$34:$F$777,СВЦЭМ!$A$34:$A$777,$A212,СВЦЭМ!$B$34:$B$777,F$190)+'СЕТ СН'!$F$12-'СЕТ СН'!$F$21</f>
        <v>-454.62741235999999</v>
      </c>
      <c r="G212" s="37">
        <f>SUMIFS(СВЦЭМ!$F$34:$F$777,СВЦЭМ!$A$34:$A$777,$A212,СВЦЭМ!$B$34:$B$777,G$190)+'СЕТ СН'!$F$12-'СЕТ СН'!$F$21</f>
        <v>-455.79638411000002</v>
      </c>
      <c r="H212" s="37">
        <f>SUMIFS(СВЦЭМ!$F$34:$F$777,СВЦЭМ!$A$34:$A$777,$A212,СВЦЭМ!$B$34:$B$777,H$190)+'СЕТ СН'!$F$12-'СЕТ СН'!$F$21</f>
        <v>-461.64599949000001</v>
      </c>
      <c r="I212" s="37">
        <f>SUMIFS(СВЦЭМ!$F$34:$F$777,СВЦЭМ!$A$34:$A$777,$A212,СВЦЭМ!$B$34:$B$777,I$190)+'СЕТ СН'!$F$12-'СЕТ СН'!$F$21</f>
        <v>-468.70407762000002</v>
      </c>
      <c r="J212" s="37">
        <f>SUMIFS(СВЦЭМ!$F$34:$F$777,СВЦЭМ!$A$34:$A$777,$A212,СВЦЭМ!$B$34:$B$777,J$190)+'СЕТ СН'!$F$12-'СЕТ СН'!$F$21</f>
        <v>-473.51710783999999</v>
      </c>
      <c r="K212" s="37">
        <f>SUMIFS(СВЦЭМ!$F$34:$F$777,СВЦЭМ!$A$34:$A$777,$A212,СВЦЭМ!$B$34:$B$777,K$190)+'СЕТ СН'!$F$12-'СЕТ СН'!$F$21</f>
        <v>-480.17016961000002</v>
      </c>
      <c r="L212" s="37">
        <f>SUMIFS(СВЦЭМ!$F$34:$F$777,СВЦЭМ!$A$34:$A$777,$A212,СВЦЭМ!$B$34:$B$777,L$190)+'СЕТ СН'!$F$12-'СЕТ СН'!$F$21</f>
        <v>-485.95828556999999</v>
      </c>
      <c r="M212" s="37">
        <f>SUMIFS(СВЦЭМ!$F$34:$F$777,СВЦЭМ!$A$34:$A$777,$A212,СВЦЭМ!$B$34:$B$777,M$190)+'СЕТ СН'!$F$12-'СЕТ СН'!$F$21</f>
        <v>-487.07865723999998</v>
      </c>
      <c r="N212" s="37">
        <f>SUMIFS(СВЦЭМ!$F$34:$F$777,СВЦЭМ!$A$34:$A$777,$A212,СВЦЭМ!$B$34:$B$777,N$190)+'СЕТ СН'!$F$12-'СЕТ СН'!$F$21</f>
        <v>-484.98349452000002</v>
      </c>
      <c r="O212" s="37">
        <f>SUMIFS(СВЦЭМ!$F$34:$F$777,СВЦЭМ!$A$34:$A$777,$A212,СВЦЭМ!$B$34:$B$777,O$190)+'СЕТ СН'!$F$12-'СЕТ СН'!$F$21</f>
        <v>-483.43778986000001</v>
      </c>
      <c r="P212" s="37">
        <f>SUMIFS(СВЦЭМ!$F$34:$F$777,СВЦЭМ!$A$34:$A$777,$A212,СВЦЭМ!$B$34:$B$777,P$190)+'СЕТ СН'!$F$12-'СЕТ СН'!$F$21</f>
        <v>-482.31096955999999</v>
      </c>
      <c r="Q212" s="37">
        <f>SUMIFS(СВЦЭМ!$F$34:$F$777,СВЦЭМ!$A$34:$A$777,$A212,СВЦЭМ!$B$34:$B$777,Q$190)+'СЕТ СН'!$F$12-'СЕТ СН'!$F$21</f>
        <v>-482.54896678</v>
      </c>
      <c r="R212" s="37">
        <f>SUMIFS(СВЦЭМ!$F$34:$F$777,СВЦЭМ!$A$34:$A$777,$A212,СВЦЭМ!$B$34:$B$777,R$190)+'СЕТ СН'!$F$12-'СЕТ СН'!$F$21</f>
        <v>-482.52979730999999</v>
      </c>
      <c r="S212" s="37">
        <f>SUMIFS(СВЦЭМ!$F$34:$F$777,СВЦЭМ!$A$34:$A$777,$A212,СВЦЭМ!$B$34:$B$777,S$190)+'СЕТ СН'!$F$12-'СЕТ СН'!$F$21</f>
        <v>-484.76156829000001</v>
      </c>
      <c r="T212" s="37">
        <f>SUMIFS(СВЦЭМ!$F$34:$F$777,СВЦЭМ!$A$34:$A$777,$A212,СВЦЭМ!$B$34:$B$777,T$190)+'СЕТ СН'!$F$12-'СЕТ СН'!$F$21</f>
        <v>-488.26715394000001</v>
      </c>
      <c r="U212" s="37">
        <f>SUMIFS(СВЦЭМ!$F$34:$F$777,СВЦЭМ!$A$34:$A$777,$A212,СВЦЭМ!$B$34:$B$777,U$190)+'СЕТ СН'!$F$12-'СЕТ СН'!$F$21</f>
        <v>-487.69491133999998</v>
      </c>
      <c r="V212" s="37">
        <f>SUMIFS(СВЦЭМ!$F$34:$F$777,СВЦЭМ!$A$34:$A$777,$A212,СВЦЭМ!$B$34:$B$777,V$190)+'СЕТ СН'!$F$12-'СЕТ СН'!$F$21</f>
        <v>-486.525012</v>
      </c>
      <c r="W212" s="37">
        <f>SUMIFS(СВЦЭМ!$F$34:$F$777,СВЦЭМ!$A$34:$A$777,$A212,СВЦЭМ!$B$34:$B$777,W$190)+'СЕТ СН'!$F$12-'СЕТ СН'!$F$21</f>
        <v>-481.24150392000001</v>
      </c>
      <c r="X212" s="37">
        <f>SUMIFS(СВЦЭМ!$F$34:$F$777,СВЦЭМ!$A$34:$A$777,$A212,СВЦЭМ!$B$34:$B$777,X$190)+'СЕТ СН'!$F$12-'СЕТ СН'!$F$21</f>
        <v>-475.22273283999999</v>
      </c>
      <c r="Y212" s="37">
        <f>SUMIFS(СВЦЭМ!$F$34:$F$777,СВЦЭМ!$A$34:$A$777,$A212,СВЦЭМ!$B$34:$B$777,Y$190)+'СЕТ СН'!$F$12-'СЕТ СН'!$F$21</f>
        <v>-468.12183819000001</v>
      </c>
    </row>
    <row r="213" spans="1:25" ht="15.75" x14ac:dyDescent="0.2">
      <c r="A213" s="36">
        <f t="shared" si="5"/>
        <v>43092</v>
      </c>
      <c r="B213" s="37">
        <f>SUMIFS(СВЦЭМ!$F$34:$F$777,СВЦЭМ!$A$34:$A$777,$A213,СВЦЭМ!$B$34:$B$777,B$190)+'СЕТ СН'!$F$12-'СЕТ СН'!$F$21</f>
        <v>-463.69870001999999</v>
      </c>
      <c r="C213" s="37">
        <f>SUMIFS(СВЦЭМ!$F$34:$F$777,СВЦЭМ!$A$34:$A$777,$A213,СВЦЭМ!$B$34:$B$777,C$190)+'СЕТ СН'!$F$12-'СЕТ СН'!$F$21</f>
        <v>-460.51877189999999</v>
      </c>
      <c r="D213" s="37">
        <f>SUMIFS(СВЦЭМ!$F$34:$F$777,СВЦЭМ!$A$34:$A$777,$A213,СВЦЭМ!$B$34:$B$777,D$190)+'СЕТ СН'!$F$12-'СЕТ СН'!$F$21</f>
        <v>-457.41376636000001</v>
      </c>
      <c r="E213" s="37">
        <f>SUMIFS(СВЦЭМ!$F$34:$F$777,СВЦЭМ!$A$34:$A$777,$A213,СВЦЭМ!$B$34:$B$777,E$190)+'СЕТ СН'!$F$12-'СЕТ СН'!$F$21</f>
        <v>-457.01629479000002</v>
      </c>
      <c r="F213" s="37">
        <f>SUMIFS(СВЦЭМ!$F$34:$F$777,СВЦЭМ!$A$34:$A$777,$A213,СВЦЭМ!$B$34:$B$777,F$190)+'СЕТ СН'!$F$12-'СЕТ СН'!$F$21</f>
        <v>-456.65768536000002</v>
      </c>
      <c r="G213" s="37">
        <f>SUMIFS(СВЦЭМ!$F$34:$F$777,СВЦЭМ!$A$34:$A$777,$A213,СВЦЭМ!$B$34:$B$777,G$190)+'СЕТ СН'!$F$12-'СЕТ СН'!$F$21</f>
        <v>-456.57885586999998</v>
      </c>
      <c r="H213" s="37">
        <f>SUMIFS(СВЦЭМ!$F$34:$F$777,СВЦЭМ!$A$34:$A$777,$A213,СВЦЭМ!$B$34:$B$777,H$190)+'СЕТ СН'!$F$12-'СЕТ СН'!$F$21</f>
        <v>-457.36276304</v>
      </c>
      <c r="I213" s="37">
        <f>SUMIFS(СВЦЭМ!$F$34:$F$777,СВЦЭМ!$A$34:$A$777,$A213,СВЦЭМ!$B$34:$B$777,I$190)+'СЕТ СН'!$F$12-'СЕТ СН'!$F$21</f>
        <v>-463.26965938000001</v>
      </c>
      <c r="J213" s="37">
        <f>SUMIFS(СВЦЭМ!$F$34:$F$777,СВЦЭМ!$A$34:$A$777,$A213,СВЦЭМ!$B$34:$B$777,J$190)+'СЕТ СН'!$F$12-'СЕТ СН'!$F$21</f>
        <v>-470.44758172000002</v>
      </c>
      <c r="K213" s="37">
        <f>SUMIFS(СВЦЭМ!$F$34:$F$777,СВЦЭМ!$A$34:$A$777,$A213,СВЦЭМ!$B$34:$B$777,K$190)+'СЕТ СН'!$F$12-'СЕТ СН'!$F$21</f>
        <v>-479.39160950000002</v>
      </c>
      <c r="L213" s="37">
        <f>SUMIFS(СВЦЭМ!$F$34:$F$777,СВЦЭМ!$A$34:$A$777,$A213,СВЦЭМ!$B$34:$B$777,L$190)+'СЕТ СН'!$F$12-'СЕТ СН'!$F$21</f>
        <v>-487.32594088000002</v>
      </c>
      <c r="M213" s="37">
        <f>SUMIFS(СВЦЭМ!$F$34:$F$777,СВЦЭМ!$A$34:$A$777,$A213,СВЦЭМ!$B$34:$B$777,M$190)+'СЕТ СН'!$F$12-'СЕТ СН'!$F$21</f>
        <v>-488.35834364999999</v>
      </c>
      <c r="N213" s="37">
        <f>SUMIFS(СВЦЭМ!$F$34:$F$777,СВЦЭМ!$A$34:$A$777,$A213,СВЦЭМ!$B$34:$B$777,N$190)+'СЕТ СН'!$F$12-'СЕТ СН'!$F$21</f>
        <v>-486.65412877</v>
      </c>
      <c r="O213" s="37">
        <f>SUMIFS(СВЦЭМ!$F$34:$F$777,СВЦЭМ!$A$34:$A$777,$A213,СВЦЭМ!$B$34:$B$777,O$190)+'СЕТ СН'!$F$12-'СЕТ СН'!$F$21</f>
        <v>-484.43513759000001</v>
      </c>
      <c r="P213" s="37">
        <f>SUMIFS(СВЦЭМ!$F$34:$F$777,СВЦЭМ!$A$34:$A$777,$A213,СВЦЭМ!$B$34:$B$777,P$190)+'СЕТ СН'!$F$12-'СЕТ СН'!$F$21</f>
        <v>-482.95812305999999</v>
      </c>
      <c r="Q213" s="37">
        <f>SUMIFS(СВЦЭМ!$F$34:$F$777,СВЦЭМ!$A$34:$A$777,$A213,СВЦЭМ!$B$34:$B$777,Q$190)+'СЕТ СН'!$F$12-'СЕТ СН'!$F$21</f>
        <v>-482.71386732000002</v>
      </c>
      <c r="R213" s="37">
        <f>SUMIFS(СВЦЭМ!$F$34:$F$777,СВЦЭМ!$A$34:$A$777,$A213,СВЦЭМ!$B$34:$B$777,R$190)+'СЕТ СН'!$F$12-'СЕТ СН'!$F$21</f>
        <v>-482.95075138999999</v>
      </c>
      <c r="S213" s="37">
        <f>SUMIFS(СВЦЭМ!$F$34:$F$777,СВЦЭМ!$A$34:$A$777,$A213,СВЦЭМ!$B$34:$B$777,S$190)+'СЕТ СН'!$F$12-'СЕТ СН'!$F$21</f>
        <v>-486.84929926000001</v>
      </c>
      <c r="T213" s="37">
        <f>SUMIFS(СВЦЭМ!$F$34:$F$777,СВЦЭМ!$A$34:$A$777,$A213,СВЦЭМ!$B$34:$B$777,T$190)+'СЕТ СН'!$F$12-'СЕТ СН'!$F$21</f>
        <v>-490.05348227000002</v>
      </c>
      <c r="U213" s="37">
        <f>SUMIFS(СВЦЭМ!$F$34:$F$777,СВЦЭМ!$A$34:$A$777,$A213,СВЦЭМ!$B$34:$B$777,U$190)+'СЕТ СН'!$F$12-'СЕТ СН'!$F$21</f>
        <v>-489.35253369999998</v>
      </c>
      <c r="V213" s="37">
        <f>SUMIFS(СВЦЭМ!$F$34:$F$777,СВЦЭМ!$A$34:$A$777,$A213,СВЦЭМ!$B$34:$B$777,V$190)+'СЕТ СН'!$F$12-'СЕТ СН'!$F$21</f>
        <v>-487.42716528</v>
      </c>
      <c r="W213" s="37">
        <f>SUMIFS(СВЦЭМ!$F$34:$F$777,СВЦЭМ!$A$34:$A$777,$A213,СВЦЭМ!$B$34:$B$777,W$190)+'СЕТ СН'!$F$12-'СЕТ СН'!$F$21</f>
        <v>-481.85790350000002</v>
      </c>
      <c r="X213" s="37">
        <f>SUMIFS(СВЦЭМ!$F$34:$F$777,СВЦЭМ!$A$34:$A$777,$A213,СВЦЭМ!$B$34:$B$777,X$190)+'СЕТ СН'!$F$12-'СЕТ СН'!$F$21</f>
        <v>-475.21121072</v>
      </c>
      <c r="Y213" s="37">
        <f>SUMIFS(СВЦЭМ!$F$34:$F$777,СВЦЭМ!$A$34:$A$777,$A213,СВЦЭМ!$B$34:$B$777,Y$190)+'СЕТ СН'!$F$12-'СЕТ СН'!$F$21</f>
        <v>-471.21900811</v>
      </c>
    </row>
    <row r="214" spans="1:25" ht="15.75" x14ac:dyDescent="0.2">
      <c r="A214" s="36">
        <f t="shared" si="5"/>
        <v>43093</v>
      </c>
      <c r="B214" s="37">
        <f>SUMIFS(СВЦЭМ!$F$34:$F$777,СВЦЭМ!$A$34:$A$777,$A214,СВЦЭМ!$B$34:$B$777,B$190)+'СЕТ СН'!$F$12-'СЕТ СН'!$F$21</f>
        <v>-463.59070835</v>
      </c>
      <c r="C214" s="37">
        <f>SUMIFS(СВЦЭМ!$F$34:$F$777,СВЦЭМ!$A$34:$A$777,$A214,СВЦЭМ!$B$34:$B$777,C$190)+'СЕТ СН'!$F$12-'СЕТ СН'!$F$21</f>
        <v>-460.40544022</v>
      </c>
      <c r="D214" s="37">
        <f>SUMIFS(СВЦЭМ!$F$34:$F$777,СВЦЭМ!$A$34:$A$777,$A214,СВЦЭМ!$B$34:$B$777,D$190)+'СЕТ СН'!$F$12-'СЕТ СН'!$F$21</f>
        <v>-456.83869074</v>
      </c>
      <c r="E214" s="37">
        <f>SUMIFS(СВЦЭМ!$F$34:$F$777,СВЦЭМ!$A$34:$A$777,$A214,СВЦЭМ!$B$34:$B$777,E$190)+'СЕТ СН'!$F$12-'СЕТ СН'!$F$21</f>
        <v>-456.54732173000002</v>
      </c>
      <c r="F214" s="37">
        <f>SUMIFS(СВЦЭМ!$F$34:$F$777,СВЦЭМ!$A$34:$A$777,$A214,СВЦЭМ!$B$34:$B$777,F$190)+'СЕТ СН'!$F$12-'СЕТ СН'!$F$21</f>
        <v>-456.42732513999999</v>
      </c>
      <c r="G214" s="37">
        <f>SUMIFS(СВЦЭМ!$F$34:$F$777,СВЦЭМ!$A$34:$A$777,$A214,СВЦЭМ!$B$34:$B$777,G$190)+'СЕТ СН'!$F$12-'СЕТ СН'!$F$21</f>
        <v>-456.33251032999999</v>
      </c>
      <c r="H214" s="37">
        <f>SUMIFS(СВЦЭМ!$F$34:$F$777,СВЦЭМ!$A$34:$A$777,$A214,СВЦЭМ!$B$34:$B$777,H$190)+'СЕТ СН'!$F$12-'СЕТ СН'!$F$21</f>
        <v>-457.08636025999999</v>
      </c>
      <c r="I214" s="37">
        <f>SUMIFS(СВЦЭМ!$F$34:$F$777,СВЦЭМ!$A$34:$A$777,$A214,СВЦЭМ!$B$34:$B$777,I$190)+'СЕТ СН'!$F$12-'СЕТ СН'!$F$21</f>
        <v>-461.62331182000003</v>
      </c>
      <c r="J214" s="37">
        <f>SUMIFS(СВЦЭМ!$F$34:$F$777,СВЦЭМ!$A$34:$A$777,$A214,СВЦЭМ!$B$34:$B$777,J$190)+'СЕТ СН'!$F$12-'СЕТ СН'!$F$21</f>
        <v>-467.68774143999997</v>
      </c>
      <c r="K214" s="37">
        <f>SUMIFS(СВЦЭМ!$F$34:$F$777,СВЦЭМ!$A$34:$A$777,$A214,СВЦЭМ!$B$34:$B$777,K$190)+'СЕТ СН'!$F$12-'СЕТ СН'!$F$21</f>
        <v>-477.16458514999999</v>
      </c>
      <c r="L214" s="37">
        <f>SUMIFS(СВЦЭМ!$F$34:$F$777,СВЦЭМ!$A$34:$A$777,$A214,СВЦЭМ!$B$34:$B$777,L$190)+'СЕТ СН'!$F$12-'СЕТ СН'!$F$21</f>
        <v>-485.40352623000001</v>
      </c>
      <c r="M214" s="37">
        <f>SUMIFS(СВЦЭМ!$F$34:$F$777,СВЦЭМ!$A$34:$A$777,$A214,СВЦЭМ!$B$34:$B$777,M$190)+'СЕТ СН'!$F$12-'СЕТ СН'!$F$21</f>
        <v>-487.53493727</v>
      </c>
      <c r="N214" s="37">
        <f>SUMIFS(СВЦЭМ!$F$34:$F$777,СВЦЭМ!$A$34:$A$777,$A214,СВЦЭМ!$B$34:$B$777,N$190)+'СЕТ СН'!$F$12-'СЕТ СН'!$F$21</f>
        <v>-486.33371344</v>
      </c>
      <c r="O214" s="37">
        <f>SUMIFS(СВЦЭМ!$F$34:$F$777,СВЦЭМ!$A$34:$A$777,$A214,СВЦЭМ!$B$34:$B$777,O$190)+'СЕТ СН'!$F$12-'СЕТ СН'!$F$21</f>
        <v>-485.09837721999997</v>
      </c>
      <c r="P214" s="37">
        <f>SUMIFS(СВЦЭМ!$F$34:$F$777,СВЦЭМ!$A$34:$A$777,$A214,СВЦЭМ!$B$34:$B$777,P$190)+'СЕТ СН'!$F$12-'СЕТ СН'!$F$21</f>
        <v>-484.55728587999999</v>
      </c>
      <c r="Q214" s="37">
        <f>SUMIFS(СВЦЭМ!$F$34:$F$777,СВЦЭМ!$A$34:$A$777,$A214,СВЦЭМ!$B$34:$B$777,Q$190)+'СЕТ СН'!$F$12-'СЕТ СН'!$F$21</f>
        <v>-484.27830139000002</v>
      </c>
      <c r="R214" s="37">
        <f>SUMIFS(СВЦЭМ!$F$34:$F$777,СВЦЭМ!$A$34:$A$777,$A214,СВЦЭМ!$B$34:$B$777,R$190)+'СЕТ СН'!$F$12-'СЕТ СН'!$F$21</f>
        <v>-484.45822234000002</v>
      </c>
      <c r="S214" s="37">
        <f>SUMIFS(СВЦЭМ!$F$34:$F$777,СВЦЭМ!$A$34:$A$777,$A214,СВЦЭМ!$B$34:$B$777,S$190)+'СЕТ СН'!$F$12-'СЕТ СН'!$F$21</f>
        <v>-487.81552357999999</v>
      </c>
      <c r="T214" s="37">
        <f>SUMIFS(СВЦЭМ!$F$34:$F$777,СВЦЭМ!$A$34:$A$777,$A214,СВЦЭМ!$B$34:$B$777,T$190)+'СЕТ СН'!$F$12-'СЕТ СН'!$F$21</f>
        <v>-491.8236005</v>
      </c>
      <c r="U214" s="37">
        <f>SUMIFS(СВЦЭМ!$F$34:$F$777,СВЦЭМ!$A$34:$A$777,$A214,СВЦЭМ!$B$34:$B$777,U$190)+'СЕТ СН'!$F$12-'СЕТ СН'!$F$21</f>
        <v>-491.34592712</v>
      </c>
      <c r="V214" s="37">
        <f>SUMIFS(СВЦЭМ!$F$34:$F$777,СВЦЭМ!$A$34:$A$777,$A214,СВЦЭМ!$B$34:$B$777,V$190)+'СЕТ СН'!$F$12-'СЕТ СН'!$F$21</f>
        <v>-489.6819888</v>
      </c>
      <c r="W214" s="37">
        <f>SUMIFS(СВЦЭМ!$F$34:$F$777,СВЦЭМ!$A$34:$A$777,$A214,СВЦЭМ!$B$34:$B$777,W$190)+'СЕТ СН'!$F$12-'СЕТ СН'!$F$21</f>
        <v>-484.31259356999999</v>
      </c>
      <c r="X214" s="37">
        <f>SUMIFS(СВЦЭМ!$F$34:$F$777,СВЦЭМ!$A$34:$A$777,$A214,СВЦЭМ!$B$34:$B$777,X$190)+'СЕТ СН'!$F$12-'СЕТ СН'!$F$21</f>
        <v>-476.78345581999997</v>
      </c>
      <c r="Y214" s="37">
        <f>SUMIFS(СВЦЭМ!$F$34:$F$777,СВЦЭМ!$A$34:$A$777,$A214,СВЦЭМ!$B$34:$B$777,Y$190)+'СЕТ СН'!$F$12-'СЕТ СН'!$F$21</f>
        <v>-469.81572819000002</v>
      </c>
    </row>
    <row r="215" spans="1:25" ht="15.75" x14ac:dyDescent="0.2">
      <c r="A215" s="36">
        <f t="shared" si="5"/>
        <v>43094</v>
      </c>
      <c r="B215" s="37">
        <f>SUMIFS(СВЦЭМ!$F$34:$F$777,СВЦЭМ!$A$34:$A$777,$A215,СВЦЭМ!$B$34:$B$777,B$190)+'СЕТ СН'!$F$12-'СЕТ СН'!$F$21</f>
        <v>-460.79492783000001</v>
      </c>
      <c r="C215" s="37">
        <f>SUMIFS(СВЦЭМ!$F$34:$F$777,СВЦЭМ!$A$34:$A$777,$A215,СВЦЭМ!$B$34:$B$777,C$190)+'СЕТ СН'!$F$12-'СЕТ СН'!$F$21</f>
        <v>-457.58491817999999</v>
      </c>
      <c r="D215" s="37">
        <f>SUMIFS(СВЦЭМ!$F$34:$F$777,СВЦЭМ!$A$34:$A$777,$A215,СВЦЭМ!$B$34:$B$777,D$190)+'СЕТ СН'!$F$12-'СЕТ СН'!$F$21</f>
        <v>-453.39015689000001</v>
      </c>
      <c r="E215" s="37">
        <f>SUMIFS(СВЦЭМ!$F$34:$F$777,СВЦЭМ!$A$34:$A$777,$A215,СВЦЭМ!$B$34:$B$777,E$190)+'СЕТ СН'!$F$12-'СЕТ СН'!$F$21</f>
        <v>-452.39775817999998</v>
      </c>
      <c r="F215" s="37">
        <f>SUMIFS(СВЦЭМ!$F$34:$F$777,СВЦЭМ!$A$34:$A$777,$A215,СВЦЭМ!$B$34:$B$777,F$190)+'СЕТ СН'!$F$12-'СЕТ СН'!$F$21</f>
        <v>-452.35637477</v>
      </c>
      <c r="G215" s="37">
        <f>SUMIFS(СВЦЭМ!$F$34:$F$777,СВЦЭМ!$A$34:$A$777,$A215,СВЦЭМ!$B$34:$B$777,G$190)+'СЕТ СН'!$F$12-'СЕТ СН'!$F$21</f>
        <v>-453.71781827000001</v>
      </c>
      <c r="H215" s="37">
        <f>SUMIFS(СВЦЭМ!$F$34:$F$777,СВЦЭМ!$A$34:$A$777,$A215,СВЦЭМ!$B$34:$B$777,H$190)+'СЕТ СН'!$F$12-'СЕТ СН'!$F$21</f>
        <v>-459.18482268000002</v>
      </c>
      <c r="I215" s="37">
        <f>SUMIFS(СВЦЭМ!$F$34:$F$777,СВЦЭМ!$A$34:$A$777,$A215,СВЦЭМ!$B$34:$B$777,I$190)+'СЕТ СН'!$F$12-'СЕТ СН'!$F$21</f>
        <v>-468.76741404000001</v>
      </c>
      <c r="J215" s="37">
        <f>SUMIFS(СВЦЭМ!$F$34:$F$777,СВЦЭМ!$A$34:$A$777,$A215,СВЦЭМ!$B$34:$B$777,J$190)+'СЕТ СН'!$F$12-'СЕТ СН'!$F$21</f>
        <v>-472.17740318</v>
      </c>
      <c r="K215" s="37">
        <f>SUMIFS(СВЦЭМ!$F$34:$F$777,СВЦЭМ!$A$34:$A$777,$A215,СВЦЭМ!$B$34:$B$777,K$190)+'СЕТ СН'!$F$12-'СЕТ СН'!$F$21</f>
        <v>-479.31911976999999</v>
      </c>
      <c r="L215" s="37">
        <f>SUMIFS(СВЦЭМ!$F$34:$F$777,СВЦЭМ!$A$34:$A$777,$A215,СВЦЭМ!$B$34:$B$777,L$190)+'СЕТ СН'!$F$12-'СЕТ СН'!$F$21</f>
        <v>-485.63466871000003</v>
      </c>
      <c r="M215" s="37">
        <f>SUMIFS(СВЦЭМ!$F$34:$F$777,СВЦЭМ!$A$34:$A$777,$A215,СВЦЭМ!$B$34:$B$777,M$190)+'СЕТ СН'!$F$12-'СЕТ СН'!$F$21</f>
        <v>-486.48862319</v>
      </c>
      <c r="N215" s="37">
        <f>SUMIFS(СВЦЭМ!$F$34:$F$777,СВЦЭМ!$A$34:$A$777,$A215,СВЦЭМ!$B$34:$B$777,N$190)+'СЕТ СН'!$F$12-'СЕТ СН'!$F$21</f>
        <v>-484.93660667</v>
      </c>
      <c r="O215" s="37">
        <f>SUMIFS(СВЦЭМ!$F$34:$F$777,СВЦЭМ!$A$34:$A$777,$A215,СВЦЭМ!$B$34:$B$777,O$190)+'СЕТ СН'!$F$12-'СЕТ СН'!$F$21</f>
        <v>-484.01296646000003</v>
      </c>
      <c r="P215" s="37">
        <f>SUMIFS(СВЦЭМ!$F$34:$F$777,СВЦЭМ!$A$34:$A$777,$A215,СВЦЭМ!$B$34:$B$777,P$190)+'СЕТ СН'!$F$12-'СЕТ СН'!$F$21</f>
        <v>-483.39429226999999</v>
      </c>
      <c r="Q215" s="37">
        <f>SUMIFS(СВЦЭМ!$F$34:$F$777,СВЦЭМ!$A$34:$A$777,$A215,СВЦЭМ!$B$34:$B$777,Q$190)+'СЕТ СН'!$F$12-'СЕТ СН'!$F$21</f>
        <v>-483.26885599000002</v>
      </c>
      <c r="R215" s="37">
        <f>SUMIFS(СВЦЭМ!$F$34:$F$777,СВЦЭМ!$A$34:$A$777,$A215,СВЦЭМ!$B$34:$B$777,R$190)+'СЕТ СН'!$F$12-'СЕТ СН'!$F$21</f>
        <v>-482.96178798</v>
      </c>
      <c r="S215" s="37">
        <f>SUMIFS(СВЦЭМ!$F$34:$F$777,СВЦЭМ!$A$34:$A$777,$A215,СВЦЭМ!$B$34:$B$777,S$190)+'СЕТ СН'!$F$12-'СЕТ СН'!$F$21</f>
        <v>-485.60510291999998</v>
      </c>
      <c r="T215" s="37">
        <f>SUMIFS(СВЦЭМ!$F$34:$F$777,СВЦЭМ!$A$34:$A$777,$A215,СВЦЭМ!$B$34:$B$777,T$190)+'СЕТ СН'!$F$12-'СЕТ СН'!$F$21</f>
        <v>-488.94592155999999</v>
      </c>
      <c r="U215" s="37">
        <f>SUMIFS(СВЦЭМ!$F$34:$F$777,СВЦЭМ!$A$34:$A$777,$A215,СВЦЭМ!$B$34:$B$777,U$190)+'СЕТ СН'!$F$12-'СЕТ СН'!$F$21</f>
        <v>-488.71403426000001</v>
      </c>
      <c r="V215" s="37">
        <f>SUMIFS(СВЦЭМ!$F$34:$F$777,СВЦЭМ!$A$34:$A$777,$A215,СВЦЭМ!$B$34:$B$777,V$190)+'СЕТ СН'!$F$12-'СЕТ СН'!$F$21</f>
        <v>-487.03740858999998</v>
      </c>
      <c r="W215" s="37">
        <f>SUMIFS(СВЦЭМ!$F$34:$F$777,СВЦЭМ!$A$34:$A$777,$A215,СВЦЭМ!$B$34:$B$777,W$190)+'СЕТ СН'!$F$12-'СЕТ СН'!$F$21</f>
        <v>-481.20526476999999</v>
      </c>
      <c r="X215" s="37">
        <f>SUMIFS(СВЦЭМ!$F$34:$F$777,СВЦЭМ!$A$34:$A$777,$A215,СВЦЭМ!$B$34:$B$777,X$190)+'СЕТ СН'!$F$12-'СЕТ СН'!$F$21</f>
        <v>-474.20061020000003</v>
      </c>
      <c r="Y215" s="37">
        <f>SUMIFS(СВЦЭМ!$F$34:$F$777,СВЦЭМ!$A$34:$A$777,$A215,СВЦЭМ!$B$34:$B$777,Y$190)+'СЕТ СН'!$F$12-'СЕТ СН'!$F$21</f>
        <v>-467.37995061999999</v>
      </c>
    </row>
    <row r="216" spans="1:25" ht="15.75" x14ac:dyDescent="0.2">
      <c r="A216" s="36">
        <f t="shared" si="5"/>
        <v>43095</v>
      </c>
      <c r="B216" s="37">
        <f>SUMIFS(СВЦЭМ!$F$34:$F$777,СВЦЭМ!$A$34:$A$777,$A216,СВЦЭМ!$B$34:$B$777,B$190)+'СЕТ СН'!$F$12-'СЕТ СН'!$F$21</f>
        <v>-461.52519640000003</v>
      </c>
      <c r="C216" s="37">
        <f>SUMIFS(СВЦЭМ!$F$34:$F$777,СВЦЭМ!$A$34:$A$777,$A216,СВЦЭМ!$B$34:$B$777,C$190)+'СЕТ СН'!$F$12-'СЕТ СН'!$F$21</f>
        <v>-457.84249921000003</v>
      </c>
      <c r="D216" s="37">
        <f>SUMIFS(СВЦЭМ!$F$34:$F$777,СВЦЭМ!$A$34:$A$777,$A216,СВЦЭМ!$B$34:$B$777,D$190)+'СЕТ СН'!$F$12-'СЕТ СН'!$F$21</f>
        <v>-454.27960848999999</v>
      </c>
      <c r="E216" s="37">
        <f>SUMIFS(СВЦЭМ!$F$34:$F$777,СВЦЭМ!$A$34:$A$777,$A216,СВЦЭМ!$B$34:$B$777,E$190)+'СЕТ СН'!$F$12-'СЕТ СН'!$F$21</f>
        <v>-453.95396989</v>
      </c>
      <c r="F216" s="37">
        <f>SUMIFS(СВЦЭМ!$F$34:$F$777,СВЦЭМ!$A$34:$A$777,$A216,СВЦЭМ!$B$34:$B$777,F$190)+'СЕТ СН'!$F$12-'СЕТ СН'!$F$21</f>
        <v>-453.56056782999997</v>
      </c>
      <c r="G216" s="37">
        <f>SUMIFS(СВЦЭМ!$F$34:$F$777,СВЦЭМ!$A$34:$A$777,$A216,СВЦЭМ!$B$34:$B$777,G$190)+'СЕТ СН'!$F$12-'СЕТ СН'!$F$21</f>
        <v>-454.52496367000003</v>
      </c>
      <c r="H216" s="37">
        <f>SUMIFS(СВЦЭМ!$F$34:$F$777,СВЦЭМ!$A$34:$A$777,$A216,СВЦЭМ!$B$34:$B$777,H$190)+'СЕТ СН'!$F$12-'СЕТ СН'!$F$21</f>
        <v>-459.37393646999999</v>
      </c>
      <c r="I216" s="37">
        <f>SUMIFS(СВЦЭМ!$F$34:$F$777,СВЦЭМ!$A$34:$A$777,$A216,СВЦЭМ!$B$34:$B$777,I$190)+'СЕТ СН'!$F$12-'СЕТ СН'!$F$21</f>
        <v>-467.37534684000002</v>
      </c>
      <c r="J216" s="37">
        <f>SUMIFS(СВЦЭМ!$F$34:$F$777,СВЦЭМ!$A$34:$A$777,$A216,СВЦЭМ!$B$34:$B$777,J$190)+'СЕТ СН'!$F$12-'СЕТ СН'!$F$21</f>
        <v>-471.95236470999998</v>
      </c>
      <c r="K216" s="37">
        <f>SUMIFS(СВЦЭМ!$F$34:$F$777,СВЦЭМ!$A$34:$A$777,$A216,СВЦЭМ!$B$34:$B$777,K$190)+'СЕТ СН'!$F$12-'СЕТ СН'!$F$21</f>
        <v>-479.31691544</v>
      </c>
      <c r="L216" s="37">
        <f>SUMIFS(СВЦЭМ!$F$34:$F$777,СВЦЭМ!$A$34:$A$777,$A216,СВЦЭМ!$B$34:$B$777,L$190)+'СЕТ СН'!$F$12-'СЕТ СН'!$F$21</f>
        <v>-485.41013613000001</v>
      </c>
      <c r="M216" s="37">
        <f>SUMIFS(СВЦЭМ!$F$34:$F$777,СВЦЭМ!$A$34:$A$777,$A216,СВЦЭМ!$B$34:$B$777,M$190)+'СЕТ СН'!$F$12-'СЕТ СН'!$F$21</f>
        <v>-486.03604023000003</v>
      </c>
      <c r="N216" s="37">
        <f>SUMIFS(СВЦЭМ!$F$34:$F$777,СВЦЭМ!$A$34:$A$777,$A216,СВЦЭМ!$B$34:$B$777,N$190)+'СЕТ СН'!$F$12-'СЕТ СН'!$F$21</f>
        <v>-484.47649256</v>
      </c>
      <c r="O216" s="37">
        <f>SUMIFS(СВЦЭМ!$F$34:$F$777,СВЦЭМ!$A$34:$A$777,$A216,СВЦЭМ!$B$34:$B$777,O$190)+'СЕТ СН'!$F$12-'СЕТ СН'!$F$21</f>
        <v>-483.62468416000002</v>
      </c>
      <c r="P216" s="37">
        <f>SUMIFS(СВЦЭМ!$F$34:$F$777,СВЦЭМ!$A$34:$A$777,$A216,СВЦЭМ!$B$34:$B$777,P$190)+'СЕТ СН'!$F$12-'СЕТ СН'!$F$21</f>
        <v>-481.81881389</v>
      </c>
      <c r="Q216" s="37">
        <f>SUMIFS(СВЦЭМ!$F$34:$F$777,СВЦЭМ!$A$34:$A$777,$A216,СВЦЭМ!$B$34:$B$777,Q$190)+'СЕТ СН'!$F$12-'СЕТ СН'!$F$21</f>
        <v>-481.61144804000003</v>
      </c>
      <c r="R216" s="37">
        <f>SUMIFS(СВЦЭМ!$F$34:$F$777,СВЦЭМ!$A$34:$A$777,$A216,СВЦЭМ!$B$34:$B$777,R$190)+'СЕТ СН'!$F$12-'СЕТ СН'!$F$21</f>
        <v>-481.59067281</v>
      </c>
      <c r="S216" s="37">
        <f>SUMIFS(СВЦЭМ!$F$34:$F$777,СВЦЭМ!$A$34:$A$777,$A216,СВЦЭМ!$B$34:$B$777,S$190)+'СЕТ СН'!$F$12-'СЕТ СН'!$F$21</f>
        <v>-484.69005393999998</v>
      </c>
      <c r="T216" s="37">
        <f>SUMIFS(СВЦЭМ!$F$34:$F$777,СВЦЭМ!$A$34:$A$777,$A216,СВЦЭМ!$B$34:$B$777,T$190)+'СЕТ СН'!$F$12-'СЕТ СН'!$F$21</f>
        <v>-488.42727832000003</v>
      </c>
      <c r="U216" s="37">
        <f>SUMIFS(СВЦЭМ!$F$34:$F$777,СВЦЭМ!$A$34:$A$777,$A216,СВЦЭМ!$B$34:$B$777,U$190)+'СЕТ СН'!$F$12-'СЕТ СН'!$F$21</f>
        <v>-488.00393013999997</v>
      </c>
      <c r="V216" s="37">
        <f>SUMIFS(СВЦЭМ!$F$34:$F$777,СВЦЭМ!$A$34:$A$777,$A216,СВЦЭМ!$B$34:$B$777,V$190)+'СЕТ СН'!$F$12-'СЕТ СН'!$F$21</f>
        <v>-486.36246195000001</v>
      </c>
      <c r="W216" s="37">
        <f>SUMIFS(СВЦЭМ!$F$34:$F$777,СВЦЭМ!$A$34:$A$777,$A216,СВЦЭМ!$B$34:$B$777,W$190)+'СЕТ СН'!$F$12-'СЕТ СН'!$F$21</f>
        <v>-480.89977463000002</v>
      </c>
      <c r="X216" s="37">
        <f>SUMIFS(СВЦЭМ!$F$34:$F$777,СВЦЭМ!$A$34:$A$777,$A216,СВЦЭМ!$B$34:$B$777,X$190)+'СЕТ СН'!$F$12-'СЕТ СН'!$F$21</f>
        <v>-473.2331269</v>
      </c>
      <c r="Y216" s="37">
        <f>SUMIFS(СВЦЭМ!$F$34:$F$777,СВЦЭМ!$A$34:$A$777,$A216,СВЦЭМ!$B$34:$B$777,Y$190)+'СЕТ СН'!$F$12-'СЕТ СН'!$F$21</f>
        <v>-466.63814348</v>
      </c>
    </row>
    <row r="217" spans="1:25" ht="15.75" x14ac:dyDescent="0.2">
      <c r="A217" s="36">
        <f t="shared" si="5"/>
        <v>43096</v>
      </c>
      <c r="B217" s="37">
        <f>SUMIFS(СВЦЭМ!$F$34:$F$777,СВЦЭМ!$A$34:$A$777,$A217,СВЦЭМ!$B$34:$B$777,B$190)+'СЕТ СН'!$F$12-'СЕТ СН'!$F$21</f>
        <v>-461.61869480000001</v>
      </c>
      <c r="C217" s="37">
        <f>SUMIFS(СВЦЭМ!$F$34:$F$777,СВЦЭМ!$A$34:$A$777,$A217,СВЦЭМ!$B$34:$B$777,C$190)+'СЕТ СН'!$F$12-'СЕТ СН'!$F$21</f>
        <v>-457.62395604</v>
      </c>
      <c r="D217" s="37">
        <f>SUMIFS(СВЦЭМ!$F$34:$F$777,СВЦЭМ!$A$34:$A$777,$A217,СВЦЭМ!$B$34:$B$777,D$190)+'СЕТ СН'!$F$12-'СЕТ СН'!$F$21</f>
        <v>-453.66390769999998</v>
      </c>
      <c r="E217" s="37">
        <f>SUMIFS(СВЦЭМ!$F$34:$F$777,СВЦЭМ!$A$34:$A$777,$A217,СВЦЭМ!$B$34:$B$777,E$190)+'СЕТ СН'!$F$12-'СЕТ СН'!$F$21</f>
        <v>-452.46520428999997</v>
      </c>
      <c r="F217" s="37">
        <f>SUMIFS(СВЦЭМ!$F$34:$F$777,СВЦЭМ!$A$34:$A$777,$A217,СВЦЭМ!$B$34:$B$777,F$190)+'СЕТ СН'!$F$12-'СЕТ СН'!$F$21</f>
        <v>-452.40984193999998</v>
      </c>
      <c r="G217" s="37">
        <f>SUMIFS(СВЦЭМ!$F$34:$F$777,СВЦЭМ!$A$34:$A$777,$A217,СВЦЭМ!$B$34:$B$777,G$190)+'СЕТ СН'!$F$12-'СЕТ СН'!$F$21</f>
        <v>-454.28691524999999</v>
      </c>
      <c r="H217" s="37">
        <f>SUMIFS(СВЦЭМ!$F$34:$F$777,СВЦЭМ!$A$34:$A$777,$A217,СВЦЭМ!$B$34:$B$777,H$190)+'СЕТ СН'!$F$12-'СЕТ СН'!$F$21</f>
        <v>-460.12531937</v>
      </c>
      <c r="I217" s="37">
        <f>SUMIFS(СВЦЭМ!$F$34:$F$777,СВЦЭМ!$A$34:$A$777,$A217,СВЦЭМ!$B$34:$B$777,I$190)+'СЕТ СН'!$F$12-'СЕТ СН'!$F$21</f>
        <v>-467.65417221000001</v>
      </c>
      <c r="J217" s="37">
        <f>SUMIFS(СВЦЭМ!$F$34:$F$777,СВЦЭМ!$A$34:$A$777,$A217,СВЦЭМ!$B$34:$B$777,J$190)+'СЕТ СН'!$F$12-'СЕТ СН'!$F$21</f>
        <v>-472.88396878000003</v>
      </c>
      <c r="K217" s="37">
        <f>SUMIFS(СВЦЭМ!$F$34:$F$777,СВЦЭМ!$A$34:$A$777,$A217,СВЦЭМ!$B$34:$B$777,K$190)+'СЕТ СН'!$F$12-'СЕТ СН'!$F$21</f>
        <v>-480.21191718</v>
      </c>
      <c r="L217" s="37">
        <f>SUMIFS(СВЦЭМ!$F$34:$F$777,СВЦЭМ!$A$34:$A$777,$A217,СВЦЭМ!$B$34:$B$777,L$190)+'СЕТ СН'!$F$12-'СЕТ СН'!$F$21</f>
        <v>-485.71685610999998</v>
      </c>
      <c r="M217" s="37">
        <f>SUMIFS(СВЦЭМ!$F$34:$F$777,СВЦЭМ!$A$34:$A$777,$A217,СВЦЭМ!$B$34:$B$777,M$190)+'СЕТ СН'!$F$12-'СЕТ СН'!$F$21</f>
        <v>-486.76227518999997</v>
      </c>
      <c r="N217" s="37">
        <f>SUMIFS(СВЦЭМ!$F$34:$F$777,СВЦЭМ!$A$34:$A$777,$A217,СВЦЭМ!$B$34:$B$777,N$190)+'СЕТ СН'!$F$12-'СЕТ СН'!$F$21</f>
        <v>-486.33017522</v>
      </c>
      <c r="O217" s="37">
        <f>SUMIFS(СВЦЭМ!$F$34:$F$777,СВЦЭМ!$A$34:$A$777,$A217,СВЦЭМ!$B$34:$B$777,O$190)+'СЕТ СН'!$F$12-'СЕТ СН'!$F$21</f>
        <v>-485.20770232000001</v>
      </c>
      <c r="P217" s="37">
        <f>SUMIFS(СВЦЭМ!$F$34:$F$777,СВЦЭМ!$A$34:$A$777,$A217,СВЦЭМ!$B$34:$B$777,P$190)+'СЕТ СН'!$F$12-'СЕТ СН'!$F$21</f>
        <v>-483.44285772000001</v>
      </c>
      <c r="Q217" s="37">
        <f>SUMIFS(СВЦЭМ!$F$34:$F$777,СВЦЭМ!$A$34:$A$777,$A217,СВЦЭМ!$B$34:$B$777,Q$190)+'СЕТ СН'!$F$12-'СЕТ СН'!$F$21</f>
        <v>-482.66625002000001</v>
      </c>
      <c r="R217" s="37">
        <f>SUMIFS(СВЦЭМ!$F$34:$F$777,СВЦЭМ!$A$34:$A$777,$A217,СВЦЭМ!$B$34:$B$777,R$190)+'СЕТ СН'!$F$12-'СЕТ СН'!$F$21</f>
        <v>-482.90286013000002</v>
      </c>
      <c r="S217" s="37">
        <f>SUMIFS(СВЦЭМ!$F$34:$F$777,СВЦЭМ!$A$34:$A$777,$A217,СВЦЭМ!$B$34:$B$777,S$190)+'СЕТ СН'!$F$12-'СЕТ СН'!$F$21</f>
        <v>-486.45731217000002</v>
      </c>
      <c r="T217" s="37">
        <f>SUMIFS(СВЦЭМ!$F$34:$F$777,СВЦЭМ!$A$34:$A$777,$A217,СВЦЭМ!$B$34:$B$777,T$190)+'СЕТ СН'!$F$12-'СЕТ СН'!$F$21</f>
        <v>-489.02862398000002</v>
      </c>
      <c r="U217" s="37">
        <f>SUMIFS(СВЦЭМ!$F$34:$F$777,СВЦЭМ!$A$34:$A$777,$A217,СВЦЭМ!$B$34:$B$777,U$190)+'СЕТ СН'!$F$12-'СЕТ СН'!$F$21</f>
        <v>-488.67758211</v>
      </c>
      <c r="V217" s="37">
        <f>SUMIFS(СВЦЭМ!$F$34:$F$777,СВЦЭМ!$A$34:$A$777,$A217,СВЦЭМ!$B$34:$B$777,V$190)+'СЕТ СН'!$F$12-'СЕТ СН'!$F$21</f>
        <v>-487.65513197999996</v>
      </c>
      <c r="W217" s="37">
        <f>SUMIFS(СВЦЭМ!$F$34:$F$777,СВЦЭМ!$A$34:$A$777,$A217,СВЦЭМ!$B$34:$B$777,W$190)+'СЕТ СН'!$F$12-'СЕТ СН'!$F$21</f>
        <v>-482.31509499000003</v>
      </c>
      <c r="X217" s="37">
        <f>SUMIFS(СВЦЭМ!$F$34:$F$777,СВЦЭМ!$A$34:$A$777,$A217,СВЦЭМ!$B$34:$B$777,X$190)+'СЕТ СН'!$F$12-'СЕТ СН'!$F$21</f>
        <v>-475.76271082</v>
      </c>
      <c r="Y217" s="37">
        <f>SUMIFS(СВЦЭМ!$F$34:$F$777,СВЦЭМ!$A$34:$A$777,$A217,СВЦЭМ!$B$34:$B$777,Y$190)+'СЕТ СН'!$F$12-'СЕТ СН'!$F$21</f>
        <v>-468.43959656999999</v>
      </c>
    </row>
    <row r="218" spans="1:25" ht="15.75" x14ac:dyDescent="0.2">
      <c r="A218" s="36">
        <f t="shared" si="5"/>
        <v>43097</v>
      </c>
      <c r="B218" s="37">
        <f>SUMIFS(СВЦЭМ!$F$34:$F$777,СВЦЭМ!$A$34:$A$777,$A218,СВЦЭМ!$B$34:$B$777,B$190)+'СЕТ СН'!$F$12-'СЕТ СН'!$F$21</f>
        <v>-462.88780028999997</v>
      </c>
      <c r="C218" s="37">
        <f>SUMIFS(СВЦЭМ!$F$34:$F$777,СВЦЭМ!$A$34:$A$777,$A218,СВЦЭМ!$B$34:$B$777,C$190)+'СЕТ СН'!$F$12-'СЕТ СН'!$F$21</f>
        <v>-462.20365587999999</v>
      </c>
      <c r="D218" s="37">
        <f>SUMIFS(СВЦЭМ!$F$34:$F$777,СВЦЭМ!$A$34:$A$777,$A218,СВЦЭМ!$B$34:$B$777,D$190)+'СЕТ СН'!$F$12-'СЕТ СН'!$F$21</f>
        <v>-461.59959412000001</v>
      </c>
      <c r="E218" s="37">
        <f>SUMIFS(СВЦЭМ!$F$34:$F$777,СВЦЭМ!$A$34:$A$777,$A218,СВЦЭМ!$B$34:$B$777,E$190)+'СЕТ СН'!$F$12-'СЕТ СН'!$F$21</f>
        <v>-461.92168864999996</v>
      </c>
      <c r="F218" s="37">
        <f>SUMIFS(СВЦЭМ!$F$34:$F$777,СВЦЭМ!$A$34:$A$777,$A218,СВЦЭМ!$B$34:$B$777,F$190)+'СЕТ СН'!$F$12-'СЕТ СН'!$F$21</f>
        <v>-462.01767816</v>
      </c>
      <c r="G218" s="37">
        <f>SUMIFS(СВЦЭМ!$F$34:$F$777,СВЦЭМ!$A$34:$A$777,$A218,СВЦЭМ!$B$34:$B$777,G$190)+'СЕТ СН'!$F$12-'СЕТ СН'!$F$21</f>
        <v>-461.39633571000002</v>
      </c>
      <c r="H218" s="37">
        <f>SUMIFS(СВЦЭМ!$F$34:$F$777,СВЦЭМ!$A$34:$A$777,$A218,СВЦЭМ!$B$34:$B$777,H$190)+'СЕТ СН'!$F$12-'СЕТ СН'!$F$21</f>
        <v>-462.35392905999998</v>
      </c>
      <c r="I218" s="37">
        <f>SUMIFS(СВЦЭМ!$F$34:$F$777,СВЦЭМ!$A$34:$A$777,$A218,СВЦЭМ!$B$34:$B$777,I$190)+'СЕТ СН'!$F$12-'СЕТ СН'!$F$21</f>
        <v>-470.10576564000002</v>
      </c>
      <c r="J218" s="37">
        <f>SUMIFS(СВЦЭМ!$F$34:$F$777,СВЦЭМ!$A$34:$A$777,$A218,СВЦЭМ!$B$34:$B$777,J$190)+'СЕТ СН'!$F$12-'СЕТ СН'!$F$21</f>
        <v>-475.70866798999998</v>
      </c>
      <c r="K218" s="37">
        <f>SUMIFS(СВЦЭМ!$F$34:$F$777,СВЦЭМ!$A$34:$A$777,$A218,СВЦЭМ!$B$34:$B$777,K$190)+'СЕТ СН'!$F$12-'СЕТ СН'!$F$21</f>
        <v>-481.57147881999998</v>
      </c>
      <c r="L218" s="37">
        <f>SUMIFS(СВЦЭМ!$F$34:$F$777,СВЦЭМ!$A$34:$A$777,$A218,СВЦЭМ!$B$34:$B$777,L$190)+'СЕТ СН'!$F$12-'СЕТ СН'!$F$21</f>
        <v>-482.54494726999997</v>
      </c>
      <c r="M218" s="37">
        <f>SUMIFS(СВЦЭМ!$F$34:$F$777,СВЦЭМ!$A$34:$A$777,$A218,СВЦЭМ!$B$34:$B$777,M$190)+'СЕТ СН'!$F$12-'СЕТ СН'!$F$21</f>
        <v>-481.24566098000003</v>
      </c>
      <c r="N218" s="37">
        <f>SUMIFS(СВЦЭМ!$F$34:$F$777,СВЦЭМ!$A$34:$A$777,$A218,СВЦЭМ!$B$34:$B$777,N$190)+'СЕТ СН'!$F$12-'СЕТ СН'!$F$21</f>
        <v>-479.50832589999999</v>
      </c>
      <c r="O218" s="37">
        <f>SUMIFS(СВЦЭМ!$F$34:$F$777,СВЦЭМ!$A$34:$A$777,$A218,СВЦЭМ!$B$34:$B$777,O$190)+'СЕТ СН'!$F$12-'СЕТ СН'!$F$21</f>
        <v>-478.36306112</v>
      </c>
      <c r="P218" s="37">
        <f>SUMIFS(СВЦЭМ!$F$34:$F$777,СВЦЭМ!$A$34:$A$777,$A218,СВЦЭМ!$B$34:$B$777,P$190)+'СЕТ СН'!$F$12-'СЕТ СН'!$F$21</f>
        <v>-477.84521076999999</v>
      </c>
      <c r="Q218" s="37">
        <f>SUMIFS(СВЦЭМ!$F$34:$F$777,СВЦЭМ!$A$34:$A$777,$A218,СВЦЭМ!$B$34:$B$777,Q$190)+'СЕТ СН'!$F$12-'СЕТ СН'!$F$21</f>
        <v>-476.88261181000001</v>
      </c>
      <c r="R218" s="37">
        <f>SUMIFS(СВЦЭМ!$F$34:$F$777,СВЦЭМ!$A$34:$A$777,$A218,СВЦЭМ!$B$34:$B$777,R$190)+'СЕТ СН'!$F$12-'СЕТ СН'!$F$21</f>
        <v>-475.8926821</v>
      </c>
      <c r="S218" s="37">
        <f>SUMIFS(СВЦЭМ!$F$34:$F$777,СВЦЭМ!$A$34:$A$777,$A218,СВЦЭМ!$B$34:$B$777,S$190)+'СЕТ СН'!$F$12-'СЕТ СН'!$F$21</f>
        <v>-476.91648651000003</v>
      </c>
      <c r="T218" s="37">
        <f>SUMIFS(СВЦЭМ!$F$34:$F$777,СВЦЭМ!$A$34:$A$777,$A218,СВЦЭМ!$B$34:$B$777,T$190)+'СЕТ СН'!$F$12-'СЕТ СН'!$F$21</f>
        <v>-477.27545363000002</v>
      </c>
      <c r="U218" s="37">
        <f>SUMIFS(СВЦЭМ!$F$34:$F$777,СВЦЭМ!$A$34:$A$777,$A218,СВЦЭМ!$B$34:$B$777,U$190)+'СЕТ СН'!$F$12-'СЕТ СН'!$F$21</f>
        <v>-477.34915515</v>
      </c>
      <c r="V218" s="37">
        <f>SUMIFS(СВЦЭМ!$F$34:$F$777,СВЦЭМ!$A$34:$A$777,$A218,СВЦЭМ!$B$34:$B$777,V$190)+'СЕТ СН'!$F$12-'СЕТ СН'!$F$21</f>
        <v>-478.88155961000001</v>
      </c>
      <c r="W218" s="37">
        <f>SUMIFS(СВЦЭМ!$F$34:$F$777,СВЦЭМ!$A$34:$A$777,$A218,СВЦЭМ!$B$34:$B$777,W$190)+'СЕТ СН'!$F$12-'СЕТ СН'!$F$21</f>
        <v>-478.61666818000003</v>
      </c>
      <c r="X218" s="37">
        <f>SUMIFS(СВЦЭМ!$F$34:$F$777,СВЦЭМ!$A$34:$A$777,$A218,СВЦЭМ!$B$34:$B$777,X$190)+'СЕТ СН'!$F$12-'СЕТ СН'!$F$21</f>
        <v>-482.24583954000002</v>
      </c>
      <c r="Y218" s="37">
        <f>SUMIFS(СВЦЭМ!$F$34:$F$777,СВЦЭМ!$A$34:$A$777,$A218,СВЦЭМ!$B$34:$B$777,Y$190)+'СЕТ СН'!$F$12-'СЕТ СН'!$F$21</f>
        <v>-476.70872777</v>
      </c>
    </row>
    <row r="219" spans="1:25" ht="15.75" x14ac:dyDescent="0.2">
      <c r="A219" s="36">
        <f t="shared" si="5"/>
        <v>43098</v>
      </c>
      <c r="B219" s="37">
        <f>SUMIFS(СВЦЭМ!$F$34:$F$777,СВЦЭМ!$A$34:$A$777,$A219,СВЦЭМ!$B$34:$B$777,B$190)+'СЕТ СН'!$F$12-'СЕТ СН'!$F$21</f>
        <v>-468.21362657999998</v>
      </c>
      <c r="C219" s="37">
        <f>SUMIFS(СВЦЭМ!$F$34:$F$777,СВЦЭМ!$A$34:$A$777,$A219,СВЦЭМ!$B$34:$B$777,C$190)+'СЕТ СН'!$F$12-'СЕТ СН'!$F$21</f>
        <v>-464.01001940000003</v>
      </c>
      <c r="D219" s="37">
        <f>SUMIFS(СВЦЭМ!$F$34:$F$777,СВЦЭМ!$A$34:$A$777,$A219,СВЦЭМ!$B$34:$B$777,D$190)+'СЕТ СН'!$F$12-'СЕТ СН'!$F$21</f>
        <v>-461.82710772999997</v>
      </c>
      <c r="E219" s="37">
        <f>SUMIFS(СВЦЭМ!$F$34:$F$777,СВЦЭМ!$A$34:$A$777,$A219,СВЦЭМ!$B$34:$B$777,E$190)+'СЕТ СН'!$F$12-'СЕТ СН'!$F$21</f>
        <v>-462.07151006999999</v>
      </c>
      <c r="F219" s="37">
        <f>SUMIFS(СВЦЭМ!$F$34:$F$777,СВЦЭМ!$A$34:$A$777,$A219,СВЦЭМ!$B$34:$B$777,F$190)+'СЕТ СН'!$F$12-'СЕТ СН'!$F$21</f>
        <v>-462.17209768999999</v>
      </c>
      <c r="G219" s="37">
        <f>SUMIFS(СВЦЭМ!$F$34:$F$777,СВЦЭМ!$A$34:$A$777,$A219,СВЦЭМ!$B$34:$B$777,G$190)+'СЕТ СН'!$F$12-'СЕТ СН'!$F$21</f>
        <v>-461.78133307000002</v>
      </c>
      <c r="H219" s="37">
        <f>SUMIFS(СВЦЭМ!$F$34:$F$777,СВЦЭМ!$A$34:$A$777,$A219,СВЦЭМ!$B$34:$B$777,H$190)+'СЕТ СН'!$F$12-'СЕТ СН'!$F$21</f>
        <v>-465.41509057999997</v>
      </c>
      <c r="I219" s="37">
        <f>SUMIFS(СВЦЭМ!$F$34:$F$777,СВЦЭМ!$A$34:$A$777,$A219,СВЦЭМ!$B$34:$B$777,I$190)+'СЕТ СН'!$F$12-'СЕТ СН'!$F$21</f>
        <v>-472.27444049000002</v>
      </c>
      <c r="J219" s="37">
        <f>SUMIFS(СВЦЭМ!$F$34:$F$777,СВЦЭМ!$A$34:$A$777,$A219,СВЦЭМ!$B$34:$B$777,J$190)+'СЕТ СН'!$F$12-'СЕТ СН'!$F$21</f>
        <v>-477.8069595</v>
      </c>
      <c r="K219" s="37">
        <f>SUMIFS(СВЦЭМ!$F$34:$F$777,СВЦЭМ!$A$34:$A$777,$A219,СВЦЭМ!$B$34:$B$777,K$190)+'СЕТ СН'!$F$12-'СЕТ СН'!$F$21</f>
        <v>-482.71514902000001</v>
      </c>
      <c r="L219" s="37">
        <f>SUMIFS(СВЦЭМ!$F$34:$F$777,СВЦЭМ!$A$34:$A$777,$A219,СВЦЭМ!$B$34:$B$777,L$190)+'СЕТ СН'!$F$12-'СЕТ СН'!$F$21</f>
        <v>-482.84831486999997</v>
      </c>
      <c r="M219" s="37">
        <f>SUMIFS(СВЦЭМ!$F$34:$F$777,СВЦЭМ!$A$34:$A$777,$A219,СВЦЭМ!$B$34:$B$777,M$190)+'СЕТ СН'!$F$12-'СЕТ СН'!$F$21</f>
        <v>-481.51066027000002</v>
      </c>
      <c r="N219" s="37">
        <f>SUMIFS(СВЦЭМ!$F$34:$F$777,СВЦЭМ!$A$34:$A$777,$A219,СВЦЭМ!$B$34:$B$777,N$190)+'СЕТ СН'!$F$12-'СЕТ СН'!$F$21</f>
        <v>-479.74813707999999</v>
      </c>
      <c r="O219" s="37">
        <f>SUMIFS(СВЦЭМ!$F$34:$F$777,СВЦЭМ!$A$34:$A$777,$A219,СВЦЭМ!$B$34:$B$777,O$190)+'СЕТ СН'!$F$12-'СЕТ СН'!$F$21</f>
        <v>-479.84331185000002</v>
      </c>
      <c r="P219" s="37">
        <f>SUMIFS(СВЦЭМ!$F$34:$F$777,СВЦЭМ!$A$34:$A$777,$A219,СВЦЭМ!$B$34:$B$777,P$190)+'СЕТ СН'!$F$12-'СЕТ СН'!$F$21</f>
        <v>-479.85242531</v>
      </c>
      <c r="Q219" s="37">
        <f>SUMIFS(СВЦЭМ!$F$34:$F$777,СВЦЭМ!$A$34:$A$777,$A219,СВЦЭМ!$B$34:$B$777,Q$190)+'СЕТ СН'!$F$12-'СЕТ СН'!$F$21</f>
        <v>-479.13847465999999</v>
      </c>
      <c r="R219" s="37">
        <f>SUMIFS(СВЦЭМ!$F$34:$F$777,СВЦЭМ!$A$34:$A$777,$A219,СВЦЭМ!$B$34:$B$777,R$190)+'СЕТ СН'!$F$12-'СЕТ СН'!$F$21</f>
        <v>-478.42847631000001</v>
      </c>
      <c r="S219" s="37">
        <f>SUMIFS(СВЦЭМ!$F$34:$F$777,СВЦЭМ!$A$34:$A$777,$A219,СВЦЭМ!$B$34:$B$777,S$190)+'СЕТ СН'!$F$12-'СЕТ СН'!$F$21</f>
        <v>-480.16655018</v>
      </c>
      <c r="T219" s="37">
        <f>SUMIFS(СВЦЭМ!$F$34:$F$777,СВЦЭМ!$A$34:$A$777,$A219,СВЦЭМ!$B$34:$B$777,T$190)+'СЕТ СН'!$F$12-'СЕТ СН'!$F$21</f>
        <v>-481.11419255999999</v>
      </c>
      <c r="U219" s="37">
        <f>SUMIFS(СВЦЭМ!$F$34:$F$777,СВЦЭМ!$A$34:$A$777,$A219,СВЦЭМ!$B$34:$B$777,U$190)+'СЕТ СН'!$F$12-'СЕТ СН'!$F$21</f>
        <v>-480.62247643000001</v>
      </c>
      <c r="V219" s="37">
        <f>SUMIFS(СВЦЭМ!$F$34:$F$777,СВЦЭМ!$A$34:$A$777,$A219,СВЦЭМ!$B$34:$B$777,V$190)+'СЕТ СН'!$F$12-'СЕТ СН'!$F$21</f>
        <v>-482.46829080999998</v>
      </c>
      <c r="W219" s="37">
        <f>SUMIFS(СВЦЭМ!$F$34:$F$777,СВЦЭМ!$A$34:$A$777,$A219,СВЦЭМ!$B$34:$B$777,W$190)+'СЕТ СН'!$F$12-'СЕТ СН'!$F$21</f>
        <v>-480.63728888000003</v>
      </c>
      <c r="X219" s="37">
        <f>SUMIFS(СВЦЭМ!$F$34:$F$777,СВЦЭМ!$A$34:$A$777,$A219,СВЦЭМ!$B$34:$B$777,X$190)+'СЕТ СН'!$F$12-'СЕТ СН'!$F$21</f>
        <v>-477.94435183000002</v>
      </c>
      <c r="Y219" s="37">
        <f>SUMIFS(СВЦЭМ!$F$34:$F$777,СВЦЭМ!$A$34:$A$777,$A219,СВЦЭМ!$B$34:$B$777,Y$190)+'СЕТ СН'!$F$12-'СЕТ СН'!$F$21</f>
        <v>-472.45059148000001</v>
      </c>
    </row>
    <row r="220" spans="1:25" ht="15.75" x14ac:dyDescent="0.2">
      <c r="A220" s="36">
        <f t="shared" si="5"/>
        <v>43099</v>
      </c>
      <c r="B220" s="37">
        <f>SUMIFS(СВЦЭМ!$F$34:$F$777,СВЦЭМ!$A$34:$A$777,$A220,СВЦЭМ!$B$34:$B$777,B$190)+'СЕТ СН'!$F$12-'СЕТ СН'!$F$21</f>
        <v>-471.23446623000001</v>
      </c>
      <c r="C220" s="37">
        <f>SUMIFS(СВЦЭМ!$F$34:$F$777,СВЦЭМ!$A$34:$A$777,$A220,СВЦЭМ!$B$34:$B$777,C$190)+'СЕТ СН'!$F$12-'СЕТ СН'!$F$21</f>
        <v>-466.49592975000002</v>
      </c>
      <c r="D220" s="37">
        <f>SUMIFS(СВЦЭМ!$F$34:$F$777,СВЦЭМ!$A$34:$A$777,$A220,СВЦЭМ!$B$34:$B$777,D$190)+'СЕТ СН'!$F$12-'СЕТ СН'!$F$21</f>
        <v>-463.38139096999998</v>
      </c>
      <c r="E220" s="37">
        <f>SUMIFS(СВЦЭМ!$F$34:$F$777,СВЦЭМ!$A$34:$A$777,$A220,СВЦЭМ!$B$34:$B$777,E$190)+'СЕТ СН'!$F$12-'СЕТ СН'!$F$21</f>
        <v>-462.6272505</v>
      </c>
      <c r="F220" s="37">
        <f>SUMIFS(СВЦЭМ!$F$34:$F$777,СВЦЭМ!$A$34:$A$777,$A220,СВЦЭМ!$B$34:$B$777,F$190)+'СЕТ СН'!$F$12-'СЕТ СН'!$F$21</f>
        <v>-462.65926598999999</v>
      </c>
      <c r="G220" s="37">
        <f>SUMIFS(СВЦЭМ!$F$34:$F$777,СВЦЭМ!$A$34:$A$777,$A220,СВЦЭМ!$B$34:$B$777,G$190)+'СЕТ СН'!$F$12-'СЕТ СН'!$F$21</f>
        <v>-462.97915012999999</v>
      </c>
      <c r="H220" s="37">
        <f>SUMIFS(СВЦЭМ!$F$34:$F$777,СВЦЭМ!$A$34:$A$777,$A220,СВЦЭМ!$B$34:$B$777,H$190)+'СЕТ СН'!$F$12-'СЕТ СН'!$F$21</f>
        <v>-464.53754348000001</v>
      </c>
      <c r="I220" s="37">
        <f>SUMIFS(СВЦЭМ!$F$34:$F$777,СВЦЭМ!$A$34:$A$777,$A220,СВЦЭМ!$B$34:$B$777,I$190)+'СЕТ СН'!$F$12-'СЕТ СН'!$F$21</f>
        <v>-469.27360010000001</v>
      </c>
      <c r="J220" s="37">
        <f>SUMIFS(СВЦЭМ!$F$34:$F$777,СВЦЭМ!$A$34:$A$777,$A220,СВЦЭМ!$B$34:$B$777,J$190)+'СЕТ СН'!$F$12-'СЕТ СН'!$F$21</f>
        <v>-475.80242597</v>
      </c>
      <c r="K220" s="37">
        <f>SUMIFS(СВЦЭМ!$F$34:$F$777,СВЦЭМ!$A$34:$A$777,$A220,СВЦЭМ!$B$34:$B$777,K$190)+'СЕТ СН'!$F$12-'СЕТ СН'!$F$21</f>
        <v>-482.74013974000002</v>
      </c>
      <c r="L220" s="37">
        <f>SUMIFS(СВЦЭМ!$F$34:$F$777,СВЦЭМ!$A$34:$A$777,$A220,СВЦЭМ!$B$34:$B$777,L$190)+'СЕТ СН'!$F$12-'СЕТ СН'!$F$21</f>
        <v>-484.00017991999999</v>
      </c>
      <c r="M220" s="37">
        <f>SUMIFS(СВЦЭМ!$F$34:$F$777,СВЦЭМ!$A$34:$A$777,$A220,СВЦЭМ!$B$34:$B$777,M$190)+'СЕТ СН'!$F$12-'СЕТ СН'!$F$21</f>
        <v>-483.05029381999998</v>
      </c>
      <c r="N220" s="37">
        <f>SUMIFS(СВЦЭМ!$F$34:$F$777,СВЦЭМ!$A$34:$A$777,$A220,СВЦЭМ!$B$34:$B$777,N$190)+'СЕТ СН'!$F$12-'СЕТ СН'!$F$21</f>
        <v>-481.94724782999998</v>
      </c>
      <c r="O220" s="37">
        <f>SUMIFS(СВЦЭМ!$F$34:$F$777,СВЦЭМ!$A$34:$A$777,$A220,СВЦЭМ!$B$34:$B$777,O$190)+'СЕТ СН'!$F$12-'СЕТ СН'!$F$21</f>
        <v>-480.96445915999999</v>
      </c>
      <c r="P220" s="37">
        <f>SUMIFS(СВЦЭМ!$F$34:$F$777,СВЦЭМ!$A$34:$A$777,$A220,СВЦЭМ!$B$34:$B$777,P$190)+'СЕТ СН'!$F$12-'СЕТ СН'!$F$21</f>
        <v>-480.74416617999998</v>
      </c>
      <c r="Q220" s="37">
        <f>SUMIFS(СВЦЭМ!$F$34:$F$777,СВЦЭМ!$A$34:$A$777,$A220,СВЦЭМ!$B$34:$B$777,Q$190)+'СЕТ СН'!$F$12-'СЕТ СН'!$F$21</f>
        <v>-479.64539804000003</v>
      </c>
      <c r="R220" s="37">
        <f>SUMIFS(СВЦЭМ!$F$34:$F$777,СВЦЭМ!$A$34:$A$777,$A220,СВЦЭМ!$B$34:$B$777,R$190)+'СЕТ СН'!$F$12-'СЕТ СН'!$F$21</f>
        <v>-480.22512778999999</v>
      </c>
      <c r="S220" s="37">
        <f>SUMIFS(СВЦЭМ!$F$34:$F$777,СВЦЭМ!$A$34:$A$777,$A220,СВЦЭМ!$B$34:$B$777,S$190)+'СЕТ СН'!$F$12-'СЕТ СН'!$F$21</f>
        <v>-482.50186668999999</v>
      </c>
      <c r="T220" s="37">
        <f>SUMIFS(СВЦЭМ!$F$34:$F$777,СВЦЭМ!$A$34:$A$777,$A220,СВЦЭМ!$B$34:$B$777,T$190)+'СЕТ СН'!$F$12-'СЕТ СН'!$F$21</f>
        <v>-482.76098123999998</v>
      </c>
      <c r="U220" s="37">
        <f>SUMIFS(СВЦЭМ!$F$34:$F$777,СВЦЭМ!$A$34:$A$777,$A220,СВЦЭМ!$B$34:$B$777,U$190)+'СЕТ СН'!$F$12-'СЕТ СН'!$F$21</f>
        <v>-482.76247175999998</v>
      </c>
      <c r="V220" s="37">
        <f>SUMIFS(СВЦЭМ!$F$34:$F$777,СВЦЭМ!$A$34:$A$777,$A220,СВЦЭМ!$B$34:$B$777,V$190)+'СЕТ СН'!$F$12-'СЕТ СН'!$F$21</f>
        <v>-484.74542099000001</v>
      </c>
      <c r="W220" s="37">
        <f>SUMIFS(СВЦЭМ!$F$34:$F$777,СВЦЭМ!$A$34:$A$777,$A220,СВЦЭМ!$B$34:$B$777,W$190)+'СЕТ СН'!$F$12-'СЕТ СН'!$F$21</f>
        <v>-482.91996333999998</v>
      </c>
      <c r="X220" s="37">
        <f>SUMIFS(СВЦЭМ!$F$34:$F$777,СВЦЭМ!$A$34:$A$777,$A220,СВЦЭМ!$B$34:$B$777,X$190)+'СЕТ СН'!$F$12-'СЕТ СН'!$F$21</f>
        <v>-480.13978219000001</v>
      </c>
      <c r="Y220" s="37">
        <f>SUMIFS(СВЦЭМ!$F$34:$F$777,СВЦЭМ!$A$34:$A$777,$A220,СВЦЭМ!$B$34:$B$777,Y$190)+'СЕТ СН'!$F$12-'СЕТ СН'!$F$21</f>
        <v>-472.22604230000002</v>
      </c>
    </row>
    <row r="221" spans="1:25" ht="15.75" x14ac:dyDescent="0.2">
      <c r="A221" s="36">
        <f t="shared" si="5"/>
        <v>43100</v>
      </c>
      <c r="B221" s="37">
        <f>SUMIFS(СВЦЭМ!$F$34:$F$777,СВЦЭМ!$A$34:$A$777,$A221,СВЦЭМ!$B$34:$B$777,B$190)+'СЕТ СН'!$F$12-'СЕТ СН'!$F$21</f>
        <v>-467.57650673000001</v>
      </c>
      <c r="C221" s="37">
        <f>SUMIFS(СВЦЭМ!$F$34:$F$777,СВЦЭМ!$A$34:$A$777,$A221,СВЦЭМ!$B$34:$B$777,C$190)+'СЕТ СН'!$F$12-'СЕТ СН'!$F$21</f>
        <v>-464.63816085000002</v>
      </c>
      <c r="D221" s="37">
        <f>SUMIFS(СВЦЭМ!$F$34:$F$777,СВЦЭМ!$A$34:$A$777,$A221,СВЦЭМ!$B$34:$B$777,D$190)+'СЕТ СН'!$F$12-'СЕТ СН'!$F$21</f>
        <v>-462.5399726</v>
      </c>
      <c r="E221" s="37">
        <f>SUMIFS(СВЦЭМ!$F$34:$F$777,СВЦЭМ!$A$34:$A$777,$A221,СВЦЭМ!$B$34:$B$777,E$190)+'СЕТ СН'!$F$12-'СЕТ СН'!$F$21</f>
        <v>-463.18548186999999</v>
      </c>
      <c r="F221" s="37">
        <f>SUMIFS(СВЦЭМ!$F$34:$F$777,СВЦЭМ!$A$34:$A$777,$A221,СВЦЭМ!$B$34:$B$777,F$190)+'СЕТ СН'!$F$12-'СЕТ СН'!$F$21</f>
        <v>-463.39382429</v>
      </c>
      <c r="G221" s="37">
        <f>SUMIFS(СВЦЭМ!$F$34:$F$777,СВЦЭМ!$A$34:$A$777,$A221,СВЦЭМ!$B$34:$B$777,G$190)+'СЕТ СН'!$F$12-'СЕТ СН'!$F$21</f>
        <v>-463.31256301999997</v>
      </c>
      <c r="H221" s="37">
        <f>SUMIFS(СВЦЭМ!$F$34:$F$777,СВЦЭМ!$A$34:$A$777,$A221,СВЦЭМ!$B$34:$B$777,H$190)+'СЕТ СН'!$F$12-'СЕТ СН'!$F$21</f>
        <v>-462.79209607999996</v>
      </c>
      <c r="I221" s="37">
        <f>SUMIFS(СВЦЭМ!$F$34:$F$777,СВЦЭМ!$A$34:$A$777,$A221,СВЦЭМ!$B$34:$B$777,I$190)+'СЕТ СН'!$F$12-'СЕТ СН'!$F$21</f>
        <v>-465.95752406999998</v>
      </c>
      <c r="J221" s="37">
        <f>SUMIFS(СВЦЭМ!$F$34:$F$777,СВЦЭМ!$A$34:$A$777,$A221,СВЦЭМ!$B$34:$B$777,J$190)+'СЕТ СН'!$F$12-'СЕТ СН'!$F$21</f>
        <v>-471.80390598999998</v>
      </c>
      <c r="K221" s="37">
        <f>SUMIFS(СВЦЭМ!$F$34:$F$777,СВЦЭМ!$A$34:$A$777,$A221,СВЦЭМ!$B$34:$B$777,K$190)+'СЕТ СН'!$F$12-'СЕТ СН'!$F$21</f>
        <v>-478.32824583000001</v>
      </c>
      <c r="L221" s="37">
        <f>SUMIFS(СВЦЭМ!$F$34:$F$777,СВЦЭМ!$A$34:$A$777,$A221,СВЦЭМ!$B$34:$B$777,L$190)+'СЕТ СН'!$F$12-'СЕТ СН'!$F$21</f>
        <v>-480.77810411999997</v>
      </c>
      <c r="M221" s="37">
        <f>SUMIFS(СВЦЭМ!$F$34:$F$777,СВЦЭМ!$A$34:$A$777,$A221,СВЦЭМ!$B$34:$B$777,M$190)+'СЕТ СН'!$F$12-'СЕТ СН'!$F$21</f>
        <v>-480.86976121999999</v>
      </c>
      <c r="N221" s="37">
        <f>SUMIFS(СВЦЭМ!$F$34:$F$777,СВЦЭМ!$A$34:$A$777,$A221,СВЦЭМ!$B$34:$B$777,N$190)+'СЕТ СН'!$F$12-'СЕТ СН'!$F$21</f>
        <v>-480.21106612</v>
      </c>
      <c r="O221" s="37">
        <f>SUMIFS(СВЦЭМ!$F$34:$F$777,СВЦЭМ!$A$34:$A$777,$A221,СВЦЭМ!$B$34:$B$777,O$190)+'СЕТ СН'!$F$12-'СЕТ СН'!$F$21</f>
        <v>-478.71217898999998</v>
      </c>
      <c r="P221" s="37">
        <f>SUMIFS(СВЦЭМ!$F$34:$F$777,СВЦЭМ!$A$34:$A$777,$A221,СВЦЭМ!$B$34:$B$777,P$190)+'СЕТ СН'!$F$12-'СЕТ СН'!$F$21</f>
        <v>-478.17035221999998</v>
      </c>
      <c r="Q221" s="37">
        <f>SUMIFS(СВЦЭМ!$F$34:$F$777,СВЦЭМ!$A$34:$A$777,$A221,СВЦЭМ!$B$34:$B$777,Q$190)+'СЕТ СН'!$F$12-'СЕТ СН'!$F$21</f>
        <v>-477.87821353999999</v>
      </c>
      <c r="R221" s="37">
        <f>SUMIFS(СВЦЭМ!$F$34:$F$777,СВЦЭМ!$A$34:$A$777,$A221,СВЦЭМ!$B$34:$B$777,R$190)+'СЕТ СН'!$F$12-'СЕТ СН'!$F$21</f>
        <v>-478.31983188999999</v>
      </c>
      <c r="S221" s="37">
        <f>SUMIFS(СВЦЭМ!$F$34:$F$777,СВЦЭМ!$A$34:$A$777,$A221,СВЦЭМ!$B$34:$B$777,S$190)+'СЕТ СН'!$F$12-'СЕТ СН'!$F$21</f>
        <v>-481.74102792999997</v>
      </c>
      <c r="T221" s="37">
        <f>SUMIFS(СВЦЭМ!$F$34:$F$777,СВЦЭМ!$A$34:$A$777,$A221,СВЦЭМ!$B$34:$B$777,T$190)+'СЕТ СН'!$F$12-'СЕТ СН'!$F$21</f>
        <v>-485.03603493000003</v>
      </c>
      <c r="U221" s="37">
        <f>SUMIFS(СВЦЭМ!$F$34:$F$777,СВЦЭМ!$A$34:$A$777,$A221,СВЦЭМ!$B$34:$B$777,U$190)+'СЕТ СН'!$F$12-'СЕТ СН'!$F$21</f>
        <v>-484.89643498999999</v>
      </c>
      <c r="V221" s="37">
        <f>SUMIFS(СВЦЭМ!$F$34:$F$777,СВЦЭМ!$A$34:$A$777,$A221,СВЦЭМ!$B$34:$B$777,V$190)+'СЕТ СН'!$F$12-'СЕТ СН'!$F$21</f>
        <v>-486.05256879000001</v>
      </c>
      <c r="W221" s="37">
        <f>SUMIFS(СВЦЭМ!$F$34:$F$777,СВЦЭМ!$A$34:$A$777,$A221,СВЦЭМ!$B$34:$B$777,W$190)+'СЕТ СН'!$F$12-'СЕТ СН'!$F$21</f>
        <v>-488.72060031000001</v>
      </c>
      <c r="X221" s="37">
        <f>SUMIFS(СВЦЭМ!$F$34:$F$777,СВЦЭМ!$A$34:$A$777,$A221,СВЦЭМ!$B$34:$B$777,X$190)+'СЕТ СН'!$F$12-'СЕТ СН'!$F$21</f>
        <v>-485.49187591999998</v>
      </c>
      <c r="Y221" s="37">
        <f>SUMIFS(СВЦЭМ!$F$34:$F$777,СВЦЭМ!$A$34:$A$777,$A221,СВЦЭМ!$B$34:$B$777,Y$190)+'СЕТ СН'!$F$12-'СЕТ СН'!$F$21</f>
        <v>-478.89732601000003</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7"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18"/>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7" customFormat="1" ht="12.75" customHeight="1" x14ac:dyDescent="0.2">
      <c r="A225" s="119"/>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01.12.2017</v>
      </c>
      <c r="B226" s="37">
        <f>SUMIFS(СВЦЭМ!$G$34:$G$777,СВЦЭМ!$A$34:$A$777,$A226,СВЦЭМ!$B$34:$B$777,B$225)+'СЕТ СН'!$F$12-'СЕТ СН'!$F$21</f>
        <v>-288.01094458</v>
      </c>
      <c r="C226" s="37">
        <f>SUMIFS(СВЦЭМ!$G$34:$G$777,СВЦЭМ!$A$34:$A$777,$A226,СВЦЭМ!$B$34:$B$777,C$225)+'СЕТ СН'!$F$12-'СЕТ СН'!$F$21</f>
        <v>-271.71813299000002</v>
      </c>
      <c r="D226" s="37">
        <f>SUMIFS(СВЦЭМ!$G$34:$G$777,СВЦЭМ!$A$34:$A$777,$A226,СВЦЭМ!$B$34:$B$777,D$225)+'СЕТ СН'!$F$12-'СЕТ СН'!$F$21</f>
        <v>-272.18495469999999</v>
      </c>
      <c r="E226" s="37">
        <f>SUMIFS(СВЦЭМ!$G$34:$G$777,СВЦЭМ!$A$34:$A$777,$A226,СВЦЭМ!$B$34:$B$777,E$225)+'СЕТ СН'!$F$12-'СЕТ СН'!$F$21</f>
        <v>-269.26093761999999</v>
      </c>
      <c r="F226" s="37">
        <f>SUMIFS(СВЦЭМ!$G$34:$G$777,СВЦЭМ!$A$34:$A$777,$A226,СВЦЭМ!$B$34:$B$777,F$225)+'СЕТ СН'!$F$12-'СЕТ СН'!$F$21</f>
        <v>-267.74584213999998</v>
      </c>
      <c r="G226" s="37">
        <f>SUMIFS(СВЦЭМ!$G$34:$G$777,СВЦЭМ!$A$34:$A$777,$A226,СВЦЭМ!$B$34:$B$777,G$225)+'СЕТ СН'!$F$12-'СЕТ СН'!$F$21</f>
        <v>-273.01631048000002</v>
      </c>
      <c r="H226" s="37">
        <f>SUMIFS(СВЦЭМ!$G$34:$G$777,СВЦЭМ!$A$34:$A$777,$A226,СВЦЭМ!$B$34:$B$777,H$225)+'СЕТ СН'!$F$12-'СЕТ СН'!$F$21</f>
        <v>-290.54644408000001</v>
      </c>
      <c r="I226" s="37">
        <f>SUMIFS(СВЦЭМ!$G$34:$G$777,СВЦЭМ!$A$34:$A$777,$A226,СВЦЭМ!$B$34:$B$777,I$225)+'СЕТ СН'!$F$12-'СЕТ СН'!$F$21</f>
        <v>-311.29637416000003</v>
      </c>
      <c r="J226" s="37">
        <f>SUMIFS(СВЦЭМ!$G$34:$G$777,СВЦЭМ!$A$34:$A$777,$A226,СВЦЭМ!$B$34:$B$777,J$225)+'СЕТ СН'!$F$12-'СЕТ СН'!$F$21</f>
        <v>-326.49583387000001</v>
      </c>
      <c r="K226" s="37">
        <f>SUMIFS(СВЦЭМ!$G$34:$G$777,СВЦЭМ!$A$34:$A$777,$A226,СВЦЭМ!$B$34:$B$777,K$225)+'СЕТ СН'!$F$12-'СЕТ СН'!$F$21</f>
        <v>-340.12849471000004</v>
      </c>
      <c r="L226" s="37">
        <f>SUMIFS(СВЦЭМ!$G$34:$G$777,СВЦЭМ!$A$34:$A$777,$A226,СВЦЭМ!$B$34:$B$777,L$225)+'СЕТ СН'!$F$12-'СЕТ СН'!$F$21</f>
        <v>-351.20322550000003</v>
      </c>
      <c r="M226" s="37">
        <f>SUMIFS(СВЦЭМ!$G$34:$G$777,СВЦЭМ!$A$34:$A$777,$A226,СВЦЭМ!$B$34:$B$777,M$225)+'СЕТ СН'!$F$12-'СЕТ СН'!$F$21</f>
        <v>-352.80282096999997</v>
      </c>
      <c r="N226" s="37">
        <f>SUMIFS(СВЦЭМ!$G$34:$G$777,СВЦЭМ!$A$34:$A$777,$A226,СВЦЭМ!$B$34:$B$777,N$225)+'СЕТ СН'!$F$12-'СЕТ СН'!$F$21</f>
        <v>-346.18323442999997</v>
      </c>
      <c r="O226" s="37">
        <f>SUMIFS(СВЦЭМ!$G$34:$G$777,СВЦЭМ!$A$34:$A$777,$A226,СВЦЭМ!$B$34:$B$777,O$225)+'СЕТ СН'!$F$12-'СЕТ СН'!$F$21</f>
        <v>-344.66411375999996</v>
      </c>
      <c r="P226" s="37">
        <f>SUMIFS(СВЦЭМ!$G$34:$G$777,СВЦЭМ!$A$34:$A$777,$A226,СВЦЭМ!$B$34:$B$777,P$225)+'СЕТ СН'!$F$12-'СЕТ СН'!$F$21</f>
        <v>-343.42321175000001</v>
      </c>
      <c r="Q226" s="37">
        <f>SUMIFS(СВЦЭМ!$G$34:$G$777,СВЦЭМ!$A$34:$A$777,$A226,СВЦЭМ!$B$34:$B$777,Q$225)+'СЕТ СН'!$F$12-'СЕТ СН'!$F$21</f>
        <v>-342.83005235999997</v>
      </c>
      <c r="R226" s="37">
        <f>SUMIFS(СВЦЭМ!$G$34:$G$777,СВЦЭМ!$A$34:$A$777,$A226,СВЦЭМ!$B$34:$B$777,R$225)+'СЕТ СН'!$F$12-'СЕТ СН'!$F$21</f>
        <v>-341.19405527999999</v>
      </c>
      <c r="S226" s="37">
        <f>SUMIFS(СВЦЭМ!$G$34:$G$777,СВЦЭМ!$A$34:$A$777,$A226,СВЦЭМ!$B$34:$B$777,S$225)+'СЕТ СН'!$F$12-'СЕТ СН'!$F$21</f>
        <v>-348.85512978999998</v>
      </c>
      <c r="T226" s="37">
        <f>SUMIFS(СВЦЭМ!$G$34:$G$777,СВЦЭМ!$A$34:$A$777,$A226,СВЦЭМ!$B$34:$B$777,T$225)+'СЕТ СН'!$F$12-'СЕТ СН'!$F$21</f>
        <v>-357.87765607</v>
      </c>
      <c r="U226" s="37">
        <f>SUMIFS(СВЦЭМ!$G$34:$G$777,СВЦЭМ!$A$34:$A$777,$A226,СВЦЭМ!$B$34:$B$777,U$225)+'СЕТ СН'!$F$12-'СЕТ СН'!$F$21</f>
        <v>-357.40415848999999</v>
      </c>
      <c r="V226" s="37">
        <f>SUMIFS(СВЦЭМ!$G$34:$G$777,СВЦЭМ!$A$34:$A$777,$A226,СВЦЭМ!$B$34:$B$777,V$225)+'СЕТ СН'!$F$12-'СЕТ СН'!$F$21</f>
        <v>-355.08880311999997</v>
      </c>
      <c r="W226" s="37">
        <f>SUMIFS(СВЦЭМ!$G$34:$G$777,СВЦЭМ!$A$34:$A$777,$A226,СВЦЭМ!$B$34:$B$777,W$225)+'СЕТ СН'!$F$12-'СЕТ СН'!$F$21</f>
        <v>-334.98197019999998</v>
      </c>
      <c r="X226" s="37">
        <f>SUMIFS(СВЦЭМ!$G$34:$G$777,СВЦЭМ!$A$34:$A$777,$A226,СВЦЭМ!$B$34:$B$777,X$225)+'СЕТ СН'!$F$12-'СЕТ СН'!$F$21</f>
        <v>-316.98403331999998</v>
      </c>
      <c r="Y226" s="37">
        <f>SUMIFS(СВЦЭМ!$G$34:$G$777,СВЦЭМ!$A$34:$A$777,$A226,СВЦЭМ!$B$34:$B$777,Y$225)+'СЕТ СН'!$F$12-'СЕТ СН'!$F$21</f>
        <v>-298.68941156</v>
      </c>
      <c r="AA226" s="46"/>
    </row>
    <row r="227" spans="1:27" ht="15.75" x14ac:dyDescent="0.2">
      <c r="A227" s="36">
        <f>A226+1</f>
        <v>43071</v>
      </c>
      <c r="B227" s="37">
        <f>SUMIFS(СВЦЭМ!$G$34:$G$777,СВЦЭМ!$A$34:$A$777,$A227,СВЦЭМ!$B$34:$B$777,B$225)+'СЕТ СН'!$F$12-'СЕТ СН'!$F$21</f>
        <v>-288.74027431000002</v>
      </c>
      <c r="C227" s="37">
        <f>SUMIFS(СВЦЭМ!$G$34:$G$777,СВЦЭМ!$A$34:$A$777,$A227,СВЦЭМ!$B$34:$B$777,C$225)+'СЕТ СН'!$F$12-'СЕТ СН'!$F$21</f>
        <v>-266.92282197999998</v>
      </c>
      <c r="D227" s="37">
        <f>SUMIFS(СВЦЭМ!$G$34:$G$777,СВЦЭМ!$A$34:$A$777,$A227,СВЦЭМ!$B$34:$B$777,D$225)+'СЕТ СН'!$F$12-'СЕТ СН'!$F$21</f>
        <v>-265.87420902000002</v>
      </c>
      <c r="E227" s="37">
        <f>SUMIFS(СВЦЭМ!$G$34:$G$777,СВЦЭМ!$A$34:$A$777,$A227,СВЦЭМ!$B$34:$B$777,E$225)+'СЕТ СН'!$F$12-'СЕТ СН'!$F$21</f>
        <v>-266.43975226999999</v>
      </c>
      <c r="F227" s="37">
        <f>SUMIFS(СВЦЭМ!$G$34:$G$777,СВЦЭМ!$A$34:$A$777,$A227,СВЦЭМ!$B$34:$B$777,F$225)+'СЕТ СН'!$F$12-'СЕТ СН'!$F$21</f>
        <v>-266.25744667999999</v>
      </c>
      <c r="G227" s="37">
        <f>SUMIFS(СВЦЭМ!$G$34:$G$777,СВЦЭМ!$A$34:$A$777,$A227,СВЦЭМ!$B$34:$B$777,G$225)+'СЕТ СН'!$F$12-'СЕТ СН'!$F$21</f>
        <v>-265.91912013000001</v>
      </c>
      <c r="H227" s="37">
        <f>SUMIFS(СВЦЭМ!$G$34:$G$777,СВЦЭМ!$A$34:$A$777,$A227,СВЦЭМ!$B$34:$B$777,H$225)+'СЕТ СН'!$F$12-'СЕТ СН'!$F$21</f>
        <v>-267.69361578000002</v>
      </c>
      <c r="I227" s="37">
        <f>SUMIFS(СВЦЭМ!$G$34:$G$777,СВЦЭМ!$A$34:$A$777,$A227,СВЦЭМ!$B$34:$B$777,I$225)+'СЕТ СН'!$F$12-'СЕТ СН'!$F$21</f>
        <v>-290.63539287999998</v>
      </c>
      <c r="J227" s="37">
        <f>SUMIFS(СВЦЭМ!$G$34:$G$777,СВЦЭМ!$A$34:$A$777,$A227,СВЦЭМ!$B$34:$B$777,J$225)+'СЕТ СН'!$F$12-'СЕТ СН'!$F$21</f>
        <v>-313.20239125000001</v>
      </c>
      <c r="K227" s="37">
        <f>SUMIFS(СВЦЭМ!$G$34:$G$777,СВЦЭМ!$A$34:$A$777,$A227,СВЦЭМ!$B$34:$B$777,K$225)+'СЕТ СН'!$F$12-'СЕТ СН'!$F$21</f>
        <v>-325.34342148999997</v>
      </c>
      <c r="L227" s="37">
        <f>SUMIFS(СВЦЭМ!$G$34:$G$777,СВЦЭМ!$A$34:$A$777,$A227,СВЦЭМ!$B$34:$B$777,L$225)+'СЕТ СН'!$F$12-'СЕТ СН'!$F$21</f>
        <v>-355.09960266999997</v>
      </c>
      <c r="M227" s="37">
        <f>SUMIFS(СВЦЭМ!$G$34:$G$777,СВЦЭМ!$A$34:$A$777,$A227,СВЦЭМ!$B$34:$B$777,M$225)+'СЕТ СН'!$F$12-'СЕТ СН'!$F$21</f>
        <v>-358.77908371000001</v>
      </c>
      <c r="N227" s="37">
        <f>SUMIFS(СВЦЭМ!$G$34:$G$777,СВЦЭМ!$A$34:$A$777,$A227,СВЦЭМ!$B$34:$B$777,N$225)+'СЕТ СН'!$F$12-'СЕТ СН'!$F$21</f>
        <v>-360.22667114000001</v>
      </c>
      <c r="O227" s="37">
        <f>SUMIFS(СВЦЭМ!$G$34:$G$777,СВЦЭМ!$A$34:$A$777,$A227,СВЦЭМ!$B$34:$B$777,O$225)+'СЕТ СН'!$F$12-'СЕТ СН'!$F$21</f>
        <v>-362.13773392999997</v>
      </c>
      <c r="P227" s="37">
        <f>SUMIFS(СВЦЭМ!$G$34:$G$777,СВЦЭМ!$A$34:$A$777,$A227,СВЦЭМ!$B$34:$B$777,P$225)+'СЕТ СН'!$F$12-'СЕТ СН'!$F$21</f>
        <v>-364.2206759</v>
      </c>
      <c r="Q227" s="37">
        <f>SUMIFS(СВЦЭМ!$G$34:$G$777,СВЦЭМ!$A$34:$A$777,$A227,СВЦЭМ!$B$34:$B$777,Q$225)+'СЕТ СН'!$F$12-'СЕТ СН'!$F$21</f>
        <v>-363.27277459000004</v>
      </c>
      <c r="R227" s="37">
        <f>SUMIFS(СВЦЭМ!$G$34:$G$777,СВЦЭМ!$A$34:$A$777,$A227,СВЦЭМ!$B$34:$B$777,R$225)+'СЕТ СН'!$F$12-'СЕТ СН'!$F$21</f>
        <v>-362.22958011000003</v>
      </c>
      <c r="S227" s="37">
        <f>SUMIFS(СВЦЭМ!$G$34:$G$777,СВЦЭМ!$A$34:$A$777,$A227,СВЦЭМ!$B$34:$B$777,S$225)+'СЕТ СН'!$F$12-'СЕТ СН'!$F$21</f>
        <v>-357.30119647000004</v>
      </c>
      <c r="T227" s="37">
        <f>SUMIFS(СВЦЭМ!$G$34:$G$777,СВЦЭМ!$A$34:$A$777,$A227,СВЦЭМ!$B$34:$B$777,T$225)+'СЕТ СН'!$F$12-'СЕТ СН'!$F$21</f>
        <v>-348.06407024999999</v>
      </c>
      <c r="U227" s="37">
        <f>SUMIFS(СВЦЭМ!$G$34:$G$777,СВЦЭМ!$A$34:$A$777,$A227,СВЦЭМ!$B$34:$B$777,U$225)+'СЕТ СН'!$F$12-'СЕТ СН'!$F$21</f>
        <v>-337.85835084000001</v>
      </c>
      <c r="V227" s="37">
        <f>SUMIFS(СВЦЭМ!$G$34:$G$777,СВЦЭМ!$A$34:$A$777,$A227,СВЦЭМ!$B$34:$B$777,V$225)+'СЕТ СН'!$F$12-'СЕТ СН'!$F$21</f>
        <v>-337.39665590000004</v>
      </c>
      <c r="W227" s="37">
        <f>SUMIFS(СВЦЭМ!$G$34:$G$777,СВЦЭМ!$A$34:$A$777,$A227,СВЦЭМ!$B$34:$B$777,W$225)+'СЕТ СН'!$F$12-'СЕТ СН'!$F$21</f>
        <v>-328.70769365000001</v>
      </c>
      <c r="X227" s="37">
        <f>SUMIFS(СВЦЭМ!$G$34:$G$777,СВЦЭМ!$A$34:$A$777,$A227,СВЦЭМ!$B$34:$B$777,X$225)+'СЕТ СН'!$F$12-'СЕТ СН'!$F$21</f>
        <v>-312.01923772999999</v>
      </c>
      <c r="Y227" s="37">
        <f>SUMIFS(СВЦЭМ!$G$34:$G$777,СВЦЭМ!$A$34:$A$777,$A227,СВЦЭМ!$B$34:$B$777,Y$225)+'СЕТ СН'!$F$12-'СЕТ СН'!$F$21</f>
        <v>-301.97211148999997</v>
      </c>
    </row>
    <row r="228" spans="1:27" ht="15.75" x14ac:dyDescent="0.2">
      <c r="A228" s="36">
        <f t="shared" ref="A228:A256" si="6">A227+1</f>
        <v>43072</v>
      </c>
      <c r="B228" s="37">
        <f>SUMIFS(СВЦЭМ!$G$34:$G$777,СВЦЭМ!$A$34:$A$777,$A228,СВЦЭМ!$B$34:$B$777,B$225)+'СЕТ СН'!$F$12-'СЕТ СН'!$F$21</f>
        <v>-287.84586297999999</v>
      </c>
      <c r="C228" s="37">
        <f>SUMIFS(СВЦЭМ!$G$34:$G$777,СВЦЭМ!$A$34:$A$777,$A228,СВЦЭМ!$B$34:$B$777,C$225)+'СЕТ СН'!$F$12-'СЕТ СН'!$F$21</f>
        <v>-266.29426526999998</v>
      </c>
      <c r="D228" s="37">
        <f>SUMIFS(СВЦЭМ!$G$34:$G$777,СВЦЭМ!$A$34:$A$777,$A228,СВЦЭМ!$B$34:$B$777,D$225)+'СЕТ СН'!$F$12-'СЕТ СН'!$F$21</f>
        <v>-265.14951868999998</v>
      </c>
      <c r="E228" s="37">
        <f>SUMIFS(СВЦЭМ!$G$34:$G$777,СВЦЭМ!$A$34:$A$777,$A228,СВЦЭМ!$B$34:$B$777,E$225)+'СЕТ СН'!$F$12-'СЕТ СН'!$F$21</f>
        <v>-265.81362522000001</v>
      </c>
      <c r="F228" s="37">
        <f>SUMIFS(СВЦЭМ!$G$34:$G$777,СВЦЭМ!$A$34:$A$777,$A228,СВЦЭМ!$B$34:$B$777,F$225)+'СЕТ СН'!$F$12-'СЕТ СН'!$F$21</f>
        <v>-266.31386414999997</v>
      </c>
      <c r="G228" s="37">
        <f>SUMIFS(СВЦЭМ!$G$34:$G$777,СВЦЭМ!$A$34:$A$777,$A228,СВЦЭМ!$B$34:$B$777,G$225)+'СЕТ СН'!$F$12-'СЕТ СН'!$F$21</f>
        <v>-265.59009202999999</v>
      </c>
      <c r="H228" s="37">
        <f>SUMIFS(СВЦЭМ!$G$34:$G$777,СВЦЭМ!$A$34:$A$777,$A228,СВЦЭМ!$B$34:$B$777,H$225)+'СЕТ СН'!$F$12-'СЕТ СН'!$F$21</f>
        <v>-267.79517305000002</v>
      </c>
      <c r="I228" s="37">
        <f>SUMIFS(СВЦЭМ!$G$34:$G$777,СВЦЭМ!$A$34:$A$777,$A228,СВЦЭМ!$B$34:$B$777,I$225)+'СЕТ СН'!$F$12-'СЕТ СН'!$F$21</f>
        <v>-291.80181635000002</v>
      </c>
      <c r="J228" s="37">
        <f>SUMIFS(СВЦЭМ!$G$34:$G$777,СВЦЭМ!$A$34:$A$777,$A228,СВЦЭМ!$B$34:$B$777,J$225)+'СЕТ СН'!$F$12-'СЕТ СН'!$F$21</f>
        <v>-314.65702608999999</v>
      </c>
      <c r="K228" s="37">
        <f>SUMIFS(СВЦЭМ!$G$34:$G$777,СВЦЭМ!$A$34:$A$777,$A228,СВЦЭМ!$B$34:$B$777,K$225)+'СЕТ СН'!$F$12-'СЕТ СН'!$F$21</f>
        <v>-334.69595907999997</v>
      </c>
      <c r="L228" s="37">
        <f>SUMIFS(СВЦЭМ!$G$34:$G$777,СВЦЭМ!$A$34:$A$777,$A228,СВЦЭМ!$B$34:$B$777,L$225)+'СЕТ СН'!$F$12-'СЕТ СН'!$F$21</f>
        <v>-355.57403425000001</v>
      </c>
      <c r="M228" s="37">
        <f>SUMIFS(СВЦЭМ!$G$34:$G$777,СВЦЭМ!$A$34:$A$777,$A228,СВЦЭМ!$B$34:$B$777,M$225)+'СЕТ СН'!$F$12-'СЕТ СН'!$F$21</f>
        <v>-358.26346230000001</v>
      </c>
      <c r="N228" s="37">
        <f>SUMIFS(СВЦЭМ!$G$34:$G$777,СВЦЭМ!$A$34:$A$777,$A228,СВЦЭМ!$B$34:$B$777,N$225)+'СЕТ СН'!$F$12-'СЕТ СН'!$F$21</f>
        <v>-360.24942999999996</v>
      </c>
      <c r="O228" s="37">
        <f>SUMIFS(СВЦЭМ!$G$34:$G$777,СВЦЭМ!$A$34:$A$777,$A228,СВЦЭМ!$B$34:$B$777,O$225)+'СЕТ СН'!$F$12-'СЕТ СН'!$F$21</f>
        <v>-360.66061020000001</v>
      </c>
      <c r="P228" s="37">
        <f>SUMIFS(СВЦЭМ!$G$34:$G$777,СВЦЭМ!$A$34:$A$777,$A228,СВЦЭМ!$B$34:$B$777,P$225)+'СЕТ СН'!$F$12-'СЕТ СН'!$F$21</f>
        <v>-361.66785980999998</v>
      </c>
      <c r="Q228" s="37">
        <f>SUMIFS(СВЦЭМ!$G$34:$G$777,СВЦЭМ!$A$34:$A$777,$A228,СВЦЭМ!$B$34:$B$777,Q$225)+'СЕТ СН'!$F$12-'СЕТ СН'!$F$21</f>
        <v>-361.92108855999999</v>
      </c>
      <c r="R228" s="37">
        <f>SUMIFS(СВЦЭМ!$G$34:$G$777,СВЦЭМ!$A$34:$A$777,$A228,СВЦЭМ!$B$34:$B$777,R$225)+'СЕТ СН'!$F$12-'СЕТ СН'!$F$21</f>
        <v>-361.46662133000001</v>
      </c>
      <c r="S228" s="37">
        <f>SUMIFS(СВЦЭМ!$G$34:$G$777,СВЦЭМ!$A$34:$A$777,$A228,СВЦЭМ!$B$34:$B$777,S$225)+'СЕТ СН'!$F$12-'СЕТ СН'!$F$21</f>
        <v>-356.37460870999996</v>
      </c>
      <c r="T228" s="37">
        <f>SUMIFS(СВЦЭМ!$G$34:$G$777,СВЦЭМ!$A$34:$A$777,$A228,СВЦЭМ!$B$34:$B$777,T$225)+'СЕТ СН'!$F$12-'СЕТ СН'!$F$21</f>
        <v>-342.99415928999997</v>
      </c>
      <c r="U228" s="37">
        <f>SUMIFS(СВЦЭМ!$G$34:$G$777,СВЦЭМ!$A$34:$A$777,$A228,СВЦЭМ!$B$34:$B$777,U$225)+'СЕТ СН'!$F$12-'СЕТ СН'!$F$21</f>
        <v>-325.94597861</v>
      </c>
      <c r="V228" s="37">
        <f>SUMIFS(СВЦЭМ!$G$34:$G$777,СВЦЭМ!$A$34:$A$777,$A228,СВЦЭМ!$B$34:$B$777,V$225)+'СЕТ СН'!$F$12-'СЕТ СН'!$F$21</f>
        <v>-333.06748075999997</v>
      </c>
      <c r="W228" s="37">
        <f>SUMIFS(СВЦЭМ!$G$34:$G$777,СВЦЭМ!$A$34:$A$777,$A228,СВЦЭМ!$B$34:$B$777,W$225)+'СЕТ СН'!$F$12-'СЕТ СН'!$F$21</f>
        <v>-326.84540261999996</v>
      </c>
      <c r="X228" s="37">
        <f>SUMIFS(СВЦЭМ!$G$34:$G$777,СВЦЭМ!$A$34:$A$777,$A228,СВЦЭМ!$B$34:$B$777,X$225)+'СЕТ СН'!$F$12-'СЕТ СН'!$F$21</f>
        <v>-310.15062929999999</v>
      </c>
      <c r="Y228" s="37">
        <f>SUMIFS(СВЦЭМ!$G$34:$G$777,СВЦЭМ!$A$34:$A$777,$A228,СВЦЭМ!$B$34:$B$777,Y$225)+'СЕТ СН'!$F$12-'СЕТ СН'!$F$21</f>
        <v>-299.40068664</v>
      </c>
    </row>
    <row r="229" spans="1:27" ht="15.75" x14ac:dyDescent="0.2">
      <c r="A229" s="36">
        <f t="shared" si="6"/>
        <v>43073</v>
      </c>
      <c r="B229" s="37">
        <f>SUMIFS(СВЦЭМ!$G$34:$G$777,СВЦЭМ!$A$34:$A$777,$A229,СВЦЭМ!$B$34:$B$777,B$225)+'СЕТ СН'!$F$12-'СЕТ СН'!$F$21</f>
        <v>-286.48835108999998</v>
      </c>
      <c r="C229" s="37">
        <f>SUMIFS(СВЦЭМ!$G$34:$G$777,СВЦЭМ!$A$34:$A$777,$A229,СВЦЭМ!$B$34:$B$777,C$225)+'СЕТ СН'!$F$12-'СЕТ СН'!$F$21</f>
        <v>-278.35760233000002</v>
      </c>
      <c r="D229" s="37">
        <f>SUMIFS(СВЦЭМ!$G$34:$G$777,СВЦЭМ!$A$34:$A$777,$A229,СВЦЭМ!$B$34:$B$777,D$225)+'СЕТ СН'!$F$12-'СЕТ СН'!$F$21</f>
        <v>-269.64562037000002</v>
      </c>
      <c r="E229" s="37">
        <f>SUMIFS(СВЦЭМ!$G$34:$G$777,СВЦЭМ!$A$34:$A$777,$A229,СВЦЭМ!$B$34:$B$777,E$225)+'СЕТ СН'!$F$12-'СЕТ СН'!$F$21</f>
        <v>-268.05587057999998</v>
      </c>
      <c r="F229" s="37">
        <f>SUMIFS(СВЦЭМ!$G$34:$G$777,СВЦЭМ!$A$34:$A$777,$A229,СВЦЭМ!$B$34:$B$777,F$225)+'СЕТ СН'!$F$12-'СЕТ СН'!$F$21</f>
        <v>-269.20378226999998</v>
      </c>
      <c r="G229" s="37">
        <f>SUMIFS(СВЦЭМ!$G$34:$G$777,СВЦЭМ!$A$34:$A$777,$A229,СВЦЭМ!$B$34:$B$777,G$225)+'СЕТ СН'!$F$12-'СЕТ СН'!$F$21</f>
        <v>-271.97568273000002</v>
      </c>
      <c r="H229" s="37">
        <f>SUMIFS(СВЦЭМ!$G$34:$G$777,СВЦЭМ!$A$34:$A$777,$A229,СВЦЭМ!$B$34:$B$777,H$225)+'СЕТ СН'!$F$12-'СЕТ СН'!$F$21</f>
        <v>-282.66836685999999</v>
      </c>
      <c r="I229" s="37">
        <f>SUMIFS(СВЦЭМ!$G$34:$G$777,СВЦЭМ!$A$34:$A$777,$A229,СВЦЭМ!$B$34:$B$777,I$225)+'СЕТ СН'!$F$12-'СЕТ СН'!$F$21</f>
        <v>-302.14972668000001</v>
      </c>
      <c r="J229" s="37">
        <f>SUMIFS(СВЦЭМ!$G$34:$G$777,СВЦЭМ!$A$34:$A$777,$A229,СВЦЭМ!$B$34:$B$777,J$225)+'СЕТ СН'!$F$12-'СЕТ СН'!$F$21</f>
        <v>-310.18966972999999</v>
      </c>
      <c r="K229" s="37">
        <f>SUMIFS(СВЦЭМ!$G$34:$G$777,СВЦЭМ!$A$34:$A$777,$A229,СВЦЭМ!$B$34:$B$777,K$225)+'СЕТ СН'!$F$12-'СЕТ СН'!$F$21</f>
        <v>-336.47709184000001</v>
      </c>
      <c r="L229" s="37">
        <f>SUMIFS(СВЦЭМ!$G$34:$G$777,СВЦЭМ!$A$34:$A$777,$A229,СВЦЭМ!$B$34:$B$777,L$225)+'СЕТ СН'!$F$12-'СЕТ СН'!$F$21</f>
        <v>-350.91211106000003</v>
      </c>
      <c r="M229" s="37">
        <f>SUMIFS(СВЦЭМ!$G$34:$G$777,СВЦЭМ!$A$34:$A$777,$A229,СВЦЭМ!$B$34:$B$777,M$225)+'СЕТ СН'!$F$12-'СЕТ СН'!$F$21</f>
        <v>-357.31324310000002</v>
      </c>
      <c r="N229" s="37">
        <f>SUMIFS(СВЦЭМ!$G$34:$G$777,СВЦЭМ!$A$34:$A$777,$A229,СВЦЭМ!$B$34:$B$777,N$225)+'СЕТ СН'!$F$12-'СЕТ СН'!$F$21</f>
        <v>-342.78196919999999</v>
      </c>
      <c r="O229" s="37">
        <f>SUMIFS(СВЦЭМ!$G$34:$G$777,СВЦЭМ!$A$34:$A$777,$A229,СВЦЭМ!$B$34:$B$777,O$225)+'СЕТ СН'!$F$12-'СЕТ СН'!$F$21</f>
        <v>-341.02324270999998</v>
      </c>
      <c r="P229" s="37">
        <f>SUMIFS(СВЦЭМ!$G$34:$G$777,СВЦЭМ!$A$34:$A$777,$A229,СВЦЭМ!$B$34:$B$777,P$225)+'СЕТ СН'!$F$12-'СЕТ СН'!$F$21</f>
        <v>-338.88256505000004</v>
      </c>
      <c r="Q229" s="37">
        <f>SUMIFS(СВЦЭМ!$G$34:$G$777,СВЦЭМ!$A$34:$A$777,$A229,СВЦЭМ!$B$34:$B$777,Q$225)+'СЕТ СН'!$F$12-'СЕТ СН'!$F$21</f>
        <v>-338.52644423000004</v>
      </c>
      <c r="R229" s="37">
        <f>SUMIFS(СВЦЭМ!$G$34:$G$777,СВЦЭМ!$A$34:$A$777,$A229,СВЦЭМ!$B$34:$B$777,R$225)+'СЕТ СН'!$F$12-'СЕТ СН'!$F$21</f>
        <v>-337.17390226999999</v>
      </c>
      <c r="S229" s="37">
        <f>SUMIFS(СВЦЭМ!$G$34:$G$777,СВЦЭМ!$A$34:$A$777,$A229,СВЦЭМ!$B$34:$B$777,S$225)+'СЕТ СН'!$F$12-'СЕТ СН'!$F$21</f>
        <v>-356.28688731</v>
      </c>
      <c r="T229" s="37">
        <f>SUMIFS(СВЦЭМ!$G$34:$G$777,СВЦЭМ!$A$34:$A$777,$A229,СВЦЭМ!$B$34:$B$777,T$225)+'СЕТ СН'!$F$12-'СЕТ СН'!$F$21</f>
        <v>-355.64505414000001</v>
      </c>
      <c r="U229" s="37">
        <f>SUMIFS(СВЦЭМ!$G$34:$G$777,СВЦЭМ!$A$34:$A$777,$A229,СВЦЭМ!$B$34:$B$777,U$225)+'СЕТ СН'!$F$12-'СЕТ СН'!$F$21</f>
        <v>-359.65117178000003</v>
      </c>
      <c r="V229" s="37">
        <f>SUMIFS(СВЦЭМ!$G$34:$G$777,СВЦЭМ!$A$34:$A$777,$A229,СВЦЭМ!$B$34:$B$777,V$225)+'СЕТ СН'!$F$12-'СЕТ СН'!$F$21</f>
        <v>-359.64837928999998</v>
      </c>
      <c r="W229" s="37">
        <f>SUMIFS(СВЦЭМ!$G$34:$G$777,СВЦЭМ!$A$34:$A$777,$A229,СВЦЭМ!$B$34:$B$777,W$225)+'СЕТ СН'!$F$12-'СЕТ СН'!$F$21</f>
        <v>-340.43407241</v>
      </c>
      <c r="X229" s="37">
        <f>SUMIFS(СВЦЭМ!$G$34:$G$777,СВЦЭМ!$A$34:$A$777,$A229,СВЦЭМ!$B$34:$B$777,X$225)+'СЕТ СН'!$F$12-'СЕТ СН'!$F$21</f>
        <v>-319.65329609999998</v>
      </c>
      <c r="Y229" s="37">
        <f>SUMIFS(СВЦЭМ!$G$34:$G$777,СВЦЭМ!$A$34:$A$777,$A229,СВЦЭМ!$B$34:$B$777,Y$225)+'СЕТ СН'!$F$12-'СЕТ СН'!$F$21</f>
        <v>-306.62376307</v>
      </c>
    </row>
    <row r="230" spans="1:27" ht="15.75" x14ac:dyDescent="0.2">
      <c r="A230" s="36">
        <f t="shared" si="6"/>
        <v>43074</v>
      </c>
      <c r="B230" s="37">
        <f>SUMIFS(СВЦЭМ!$G$34:$G$777,СВЦЭМ!$A$34:$A$777,$A230,СВЦЭМ!$B$34:$B$777,B$225)+'СЕТ СН'!$F$12-'СЕТ СН'!$F$21</f>
        <v>-288.53678163000001</v>
      </c>
      <c r="C230" s="37">
        <f>SUMIFS(СВЦЭМ!$G$34:$G$777,СВЦЭМ!$A$34:$A$777,$A230,СВЦЭМ!$B$34:$B$777,C$225)+'СЕТ СН'!$F$12-'СЕТ СН'!$F$21</f>
        <v>-278.66110940999999</v>
      </c>
      <c r="D230" s="37">
        <f>SUMIFS(СВЦЭМ!$G$34:$G$777,СВЦЭМ!$A$34:$A$777,$A230,СВЦЭМ!$B$34:$B$777,D$225)+'СЕТ СН'!$F$12-'СЕТ СН'!$F$21</f>
        <v>-267.69031107000001</v>
      </c>
      <c r="E230" s="37">
        <f>SUMIFS(СВЦЭМ!$G$34:$G$777,СВЦЭМ!$A$34:$A$777,$A230,СВЦЭМ!$B$34:$B$777,E$225)+'СЕТ СН'!$F$12-'СЕТ СН'!$F$21</f>
        <v>-263.57982026000002</v>
      </c>
      <c r="F230" s="37">
        <f>SUMIFS(СВЦЭМ!$G$34:$G$777,СВЦЭМ!$A$34:$A$777,$A230,СВЦЭМ!$B$34:$B$777,F$225)+'СЕТ СН'!$F$12-'СЕТ СН'!$F$21</f>
        <v>-265.72337169000002</v>
      </c>
      <c r="G230" s="37">
        <f>SUMIFS(СВЦЭМ!$G$34:$G$777,СВЦЭМ!$A$34:$A$777,$A230,СВЦЭМ!$B$34:$B$777,G$225)+'СЕТ СН'!$F$12-'СЕТ СН'!$F$21</f>
        <v>-270.04777768999998</v>
      </c>
      <c r="H230" s="37">
        <f>SUMIFS(СВЦЭМ!$G$34:$G$777,СВЦЭМ!$A$34:$A$777,$A230,СВЦЭМ!$B$34:$B$777,H$225)+'СЕТ СН'!$F$12-'СЕТ СН'!$F$21</f>
        <v>-288.13350930000001</v>
      </c>
      <c r="I230" s="37">
        <f>SUMIFS(СВЦЭМ!$G$34:$G$777,СВЦЭМ!$A$34:$A$777,$A230,СВЦЭМ!$B$34:$B$777,I$225)+'СЕТ СН'!$F$12-'СЕТ СН'!$F$21</f>
        <v>-296.05552806999998</v>
      </c>
      <c r="J230" s="37">
        <f>SUMIFS(СВЦЭМ!$G$34:$G$777,СВЦЭМ!$A$34:$A$777,$A230,СВЦЭМ!$B$34:$B$777,J$225)+'СЕТ СН'!$F$12-'СЕТ СН'!$F$21</f>
        <v>-310.93408591000002</v>
      </c>
      <c r="K230" s="37">
        <f>SUMIFS(СВЦЭМ!$G$34:$G$777,СВЦЭМ!$A$34:$A$777,$A230,СВЦЭМ!$B$34:$B$777,K$225)+'СЕТ СН'!$F$12-'СЕТ СН'!$F$21</f>
        <v>-328.07964838999999</v>
      </c>
      <c r="L230" s="37">
        <f>SUMIFS(СВЦЭМ!$G$34:$G$777,СВЦЭМ!$A$34:$A$777,$A230,СВЦЭМ!$B$34:$B$777,L$225)+'СЕТ СН'!$F$12-'СЕТ СН'!$F$21</f>
        <v>-344.44417914999997</v>
      </c>
      <c r="M230" s="37">
        <f>SUMIFS(СВЦЭМ!$G$34:$G$777,СВЦЭМ!$A$34:$A$777,$A230,СВЦЭМ!$B$34:$B$777,M$225)+'СЕТ СН'!$F$12-'СЕТ СН'!$F$21</f>
        <v>-348.09201222000002</v>
      </c>
      <c r="N230" s="37">
        <f>SUMIFS(СВЦЭМ!$G$34:$G$777,СВЦЭМ!$A$34:$A$777,$A230,СВЦЭМ!$B$34:$B$777,N$225)+'СЕТ СН'!$F$12-'СЕТ СН'!$F$21</f>
        <v>-344.45549328999999</v>
      </c>
      <c r="O230" s="37">
        <f>SUMIFS(СВЦЭМ!$G$34:$G$777,СВЦЭМ!$A$34:$A$777,$A230,СВЦЭМ!$B$34:$B$777,O$225)+'СЕТ СН'!$F$12-'СЕТ СН'!$F$21</f>
        <v>-342.14323523999997</v>
      </c>
      <c r="P230" s="37">
        <f>SUMIFS(СВЦЭМ!$G$34:$G$777,СВЦЭМ!$A$34:$A$777,$A230,СВЦЭМ!$B$34:$B$777,P$225)+'СЕТ СН'!$F$12-'СЕТ СН'!$F$21</f>
        <v>-340.13305355</v>
      </c>
      <c r="Q230" s="37">
        <f>SUMIFS(СВЦЭМ!$G$34:$G$777,СВЦЭМ!$A$34:$A$777,$A230,СВЦЭМ!$B$34:$B$777,Q$225)+'СЕТ СН'!$F$12-'СЕТ СН'!$F$21</f>
        <v>-338.52517387</v>
      </c>
      <c r="R230" s="37">
        <f>SUMIFS(СВЦЭМ!$G$34:$G$777,СВЦЭМ!$A$34:$A$777,$A230,СВЦЭМ!$B$34:$B$777,R$225)+'СЕТ СН'!$F$12-'СЕТ СН'!$F$21</f>
        <v>-340.56259775000001</v>
      </c>
      <c r="S230" s="37">
        <f>SUMIFS(СВЦЭМ!$G$34:$G$777,СВЦЭМ!$A$34:$A$777,$A230,СВЦЭМ!$B$34:$B$777,S$225)+'СЕТ СН'!$F$12-'СЕТ СН'!$F$21</f>
        <v>-347.41087377999997</v>
      </c>
      <c r="T230" s="37">
        <f>SUMIFS(СВЦЭМ!$G$34:$G$777,СВЦЭМ!$A$34:$A$777,$A230,СВЦЭМ!$B$34:$B$777,T$225)+'СЕТ СН'!$F$12-'СЕТ СН'!$F$21</f>
        <v>-356.03515694999999</v>
      </c>
      <c r="U230" s="37">
        <f>SUMIFS(СВЦЭМ!$G$34:$G$777,СВЦЭМ!$A$34:$A$777,$A230,СВЦЭМ!$B$34:$B$777,U$225)+'СЕТ СН'!$F$12-'СЕТ СН'!$F$21</f>
        <v>-354.14275506000001</v>
      </c>
      <c r="V230" s="37">
        <f>SUMIFS(СВЦЭМ!$G$34:$G$777,СВЦЭМ!$A$34:$A$777,$A230,СВЦЭМ!$B$34:$B$777,V$225)+'СЕТ СН'!$F$12-'СЕТ СН'!$F$21</f>
        <v>-349.36507705999998</v>
      </c>
      <c r="W230" s="37">
        <f>SUMIFS(СВЦЭМ!$G$34:$G$777,СВЦЭМ!$A$34:$A$777,$A230,СВЦЭМ!$B$34:$B$777,W$225)+'СЕТ СН'!$F$12-'СЕТ СН'!$F$21</f>
        <v>-335.01514874999998</v>
      </c>
      <c r="X230" s="37">
        <f>SUMIFS(СВЦЭМ!$G$34:$G$777,СВЦЭМ!$A$34:$A$777,$A230,СВЦЭМ!$B$34:$B$777,X$225)+'СЕТ СН'!$F$12-'СЕТ СН'!$F$21</f>
        <v>-317.40399767000002</v>
      </c>
      <c r="Y230" s="37">
        <f>SUMIFS(СВЦЭМ!$G$34:$G$777,СВЦЭМ!$A$34:$A$777,$A230,СВЦЭМ!$B$34:$B$777,Y$225)+'СЕТ СН'!$F$12-'СЕТ СН'!$F$21</f>
        <v>-296.64358262000002</v>
      </c>
    </row>
    <row r="231" spans="1:27" ht="15.75" x14ac:dyDescent="0.2">
      <c r="A231" s="36">
        <f t="shared" si="6"/>
        <v>43075</v>
      </c>
      <c r="B231" s="37">
        <f>SUMIFS(СВЦЭМ!$G$34:$G$777,СВЦЭМ!$A$34:$A$777,$A231,СВЦЭМ!$B$34:$B$777,B$225)+'СЕТ СН'!$F$12-'СЕТ СН'!$F$21</f>
        <v>-285.99962971999997</v>
      </c>
      <c r="C231" s="37">
        <f>SUMIFS(СВЦЭМ!$G$34:$G$777,СВЦЭМ!$A$34:$A$777,$A231,СВЦЭМ!$B$34:$B$777,C$225)+'СЕТ СН'!$F$12-'СЕТ СН'!$F$21</f>
        <v>-276.54179224000001</v>
      </c>
      <c r="D231" s="37">
        <f>SUMIFS(СВЦЭМ!$G$34:$G$777,СВЦЭМ!$A$34:$A$777,$A231,СВЦЭМ!$B$34:$B$777,D$225)+'СЕТ СН'!$F$12-'СЕТ СН'!$F$21</f>
        <v>-264.43499979000001</v>
      </c>
      <c r="E231" s="37">
        <f>SUMIFS(СВЦЭМ!$G$34:$G$777,СВЦЭМ!$A$34:$A$777,$A231,СВЦЭМ!$B$34:$B$777,E$225)+'СЕТ СН'!$F$12-'СЕТ СН'!$F$21</f>
        <v>-261.90560697000001</v>
      </c>
      <c r="F231" s="37">
        <f>SUMIFS(СВЦЭМ!$G$34:$G$777,СВЦЭМ!$A$34:$A$777,$A231,СВЦЭМ!$B$34:$B$777,F$225)+'СЕТ СН'!$F$12-'СЕТ СН'!$F$21</f>
        <v>-262.18291442999998</v>
      </c>
      <c r="G231" s="37">
        <f>SUMIFS(СВЦЭМ!$G$34:$G$777,СВЦЭМ!$A$34:$A$777,$A231,СВЦЭМ!$B$34:$B$777,G$225)+'СЕТ СН'!$F$12-'СЕТ СН'!$F$21</f>
        <v>-266.54310012000002</v>
      </c>
      <c r="H231" s="37">
        <f>SUMIFS(СВЦЭМ!$G$34:$G$777,СВЦЭМ!$A$34:$A$777,$A231,СВЦЭМ!$B$34:$B$777,H$225)+'СЕТ СН'!$F$12-'СЕТ СН'!$F$21</f>
        <v>-284.49916366999997</v>
      </c>
      <c r="I231" s="37">
        <f>SUMIFS(СВЦЭМ!$G$34:$G$777,СВЦЭМ!$A$34:$A$777,$A231,СВЦЭМ!$B$34:$B$777,I$225)+'СЕТ СН'!$F$12-'СЕТ СН'!$F$21</f>
        <v>-291.11528258999999</v>
      </c>
      <c r="J231" s="37">
        <f>SUMIFS(СВЦЭМ!$G$34:$G$777,СВЦЭМ!$A$34:$A$777,$A231,СВЦЭМ!$B$34:$B$777,J$225)+'СЕТ СН'!$F$12-'СЕТ СН'!$F$21</f>
        <v>-304.71921672000002</v>
      </c>
      <c r="K231" s="37">
        <f>SUMIFS(СВЦЭМ!$G$34:$G$777,СВЦЭМ!$A$34:$A$777,$A231,СВЦЭМ!$B$34:$B$777,K$225)+'СЕТ СН'!$F$12-'СЕТ СН'!$F$21</f>
        <v>-313.68858295000001</v>
      </c>
      <c r="L231" s="37">
        <f>SUMIFS(СВЦЭМ!$G$34:$G$777,СВЦЭМ!$A$34:$A$777,$A231,СВЦЭМ!$B$34:$B$777,L$225)+'СЕТ СН'!$F$12-'СЕТ СН'!$F$21</f>
        <v>-329.51178888999999</v>
      </c>
      <c r="M231" s="37">
        <f>SUMIFS(СВЦЭМ!$G$34:$G$777,СВЦЭМ!$A$34:$A$777,$A231,СВЦЭМ!$B$34:$B$777,M$225)+'СЕТ СН'!$F$12-'СЕТ СН'!$F$21</f>
        <v>-331.19302841000001</v>
      </c>
      <c r="N231" s="37">
        <f>SUMIFS(СВЦЭМ!$G$34:$G$777,СВЦЭМ!$A$34:$A$777,$A231,СВЦЭМ!$B$34:$B$777,N$225)+'СЕТ СН'!$F$12-'СЕТ СН'!$F$21</f>
        <v>-331.94768519000002</v>
      </c>
      <c r="O231" s="37">
        <f>SUMIFS(СВЦЭМ!$G$34:$G$777,СВЦЭМ!$A$34:$A$777,$A231,СВЦЭМ!$B$34:$B$777,O$225)+'СЕТ СН'!$F$12-'СЕТ СН'!$F$21</f>
        <v>-331.96849986000001</v>
      </c>
      <c r="P231" s="37">
        <f>SUMIFS(СВЦЭМ!$G$34:$G$777,СВЦЭМ!$A$34:$A$777,$A231,СВЦЭМ!$B$34:$B$777,P$225)+'СЕТ СН'!$F$12-'СЕТ СН'!$F$21</f>
        <v>-329.67558038000004</v>
      </c>
      <c r="Q231" s="37">
        <f>SUMIFS(СВЦЭМ!$G$34:$G$777,СВЦЭМ!$A$34:$A$777,$A231,СВЦЭМ!$B$34:$B$777,Q$225)+'СЕТ СН'!$F$12-'СЕТ СН'!$F$21</f>
        <v>-328.80740349000001</v>
      </c>
      <c r="R231" s="37">
        <f>SUMIFS(СВЦЭМ!$G$34:$G$777,СВЦЭМ!$A$34:$A$777,$A231,СВЦЭМ!$B$34:$B$777,R$225)+'СЕТ СН'!$F$12-'СЕТ СН'!$F$21</f>
        <v>-328.80300373</v>
      </c>
      <c r="S231" s="37">
        <f>SUMIFS(СВЦЭМ!$G$34:$G$777,СВЦЭМ!$A$34:$A$777,$A231,СВЦЭМ!$B$34:$B$777,S$225)+'СЕТ СН'!$F$12-'СЕТ СН'!$F$21</f>
        <v>-335.37115112999999</v>
      </c>
      <c r="T231" s="37">
        <f>SUMIFS(СВЦЭМ!$G$34:$G$777,СВЦЭМ!$A$34:$A$777,$A231,СВЦЭМ!$B$34:$B$777,T$225)+'СЕТ СН'!$F$12-'СЕТ СН'!$F$21</f>
        <v>-343.25953300000003</v>
      </c>
      <c r="U231" s="37">
        <f>SUMIFS(СВЦЭМ!$G$34:$G$777,СВЦЭМ!$A$34:$A$777,$A231,СВЦЭМ!$B$34:$B$777,U$225)+'СЕТ СН'!$F$12-'СЕТ СН'!$F$21</f>
        <v>-342.22660129999997</v>
      </c>
      <c r="V231" s="37">
        <f>SUMIFS(СВЦЭМ!$G$34:$G$777,СВЦЭМ!$A$34:$A$777,$A231,СВЦЭМ!$B$34:$B$777,V$225)+'СЕТ СН'!$F$12-'СЕТ СН'!$F$21</f>
        <v>-338.71152727000003</v>
      </c>
      <c r="W231" s="37">
        <f>SUMIFS(СВЦЭМ!$G$34:$G$777,СВЦЭМ!$A$34:$A$777,$A231,СВЦЭМ!$B$34:$B$777,W$225)+'СЕТ СН'!$F$12-'СЕТ СН'!$F$21</f>
        <v>-324.33267897999997</v>
      </c>
      <c r="X231" s="37">
        <f>SUMIFS(СВЦЭМ!$G$34:$G$777,СВЦЭМ!$A$34:$A$777,$A231,СВЦЭМ!$B$34:$B$777,X$225)+'СЕТ СН'!$F$12-'СЕТ СН'!$F$21</f>
        <v>-304.90396515999998</v>
      </c>
      <c r="Y231" s="37">
        <f>SUMIFS(СВЦЭМ!$G$34:$G$777,СВЦЭМ!$A$34:$A$777,$A231,СВЦЭМ!$B$34:$B$777,Y$225)+'СЕТ СН'!$F$12-'СЕТ СН'!$F$21</f>
        <v>-287.75668886</v>
      </c>
    </row>
    <row r="232" spans="1:27" ht="15.75" x14ac:dyDescent="0.2">
      <c r="A232" s="36">
        <f t="shared" si="6"/>
        <v>43076</v>
      </c>
      <c r="B232" s="37">
        <f>SUMIFS(СВЦЭМ!$G$34:$G$777,СВЦЭМ!$A$34:$A$777,$A232,СВЦЭМ!$B$34:$B$777,B$225)+'СЕТ СН'!$F$12-'СЕТ СН'!$F$21</f>
        <v>-281.13800085000003</v>
      </c>
      <c r="C232" s="37">
        <f>SUMIFS(СВЦЭМ!$G$34:$G$777,СВЦЭМ!$A$34:$A$777,$A232,СВЦЭМ!$B$34:$B$777,C$225)+'СЕТ СН'!$F$12-'СЕТ СН'!$F$21</f>
        <v>-266.35446952000001</v>
      </c>
      <c r="D232" s="37">
        <f>SUMIFS(СВЦЭМ!$G$34:$G$777,СВЦЭМ!$A$34:$A$777,$A232,СВЦЭМ!$B$34:$B$777,D$225)+'СЕТ СН'!$F$12-'СЕТ СН'!$F$21</f>
        <v>-258.41929338</v>
      </c>
      <c r="E232" s="37">
        <f>SUMIFS(СВЦЭМ!$G$34:$G$777,СВЦЭМ!$A$34:$A$777,$A232,СВЦЭМ!$B$34:$B$777,E$225)+'СЕТ СН'!$F$12-'СЕТ СН'!$F$21</f>
        <v>-255.99406640000001</v>
      </c>
      <c r="F232" s="37">
        <f>SUMIFS(СВЦЭМ!$G$34:$G$777,СВЦЭМ!$A$34:$A$777,$A232,СВЦЭМ!$B$34:$B$777,F$225)+'СЕТ СН'!$F$12-'СЕТ СН'!$F$21</f>
        <v>-255.49043138000002</v>
      </c>
      <c r="G232" s="37">
        <f>SUMIFS(СВЦЭМ!$G$34:$G$777,СВЦЭМ!$A$34:$A$777,$A232,СВЦЭМ!$B$34:$B$777,G$225)+'СЕТ СН'!$F$12-'СЕТ СН'!$F$21</f>
        <v>-256.62370630999999</v>
      </c>
      <c r="H232" s="37">
        <f>SUMIFS(СВЦЭМ!$G$34:$G$777,СВЦЭМ!$A$34:$A$777,$A232,СВЦЭМ!$B$34:$B$777,H$225)+'СЕТ СН'!$F$12-'СЕТ СН'!$F$21</f>
        <v>-270.77056227000003</v>
      </c>
      <c r="I232" s="37">
        <f>SUMIFS(СВЦЭМ!$G$34:$G$777,СВЦЭМ!$A$34:$A$777,$A232,СВЦЭМ!$B$34:$B$777,I$225)+'СЕТ СН'!$F$12-'СЕТ СН'!$F$21</f>
        <v>-287.07068090000001</v>
      </c>
      <c r="J232" s="37">
        <f>SUMIFS(СВЦЭМ!$G$34:$G$777,СВЦЭМ!$A$34:$A$777,$A232,СВЦЭМ!$B$34:$B$777,J$225)+'СЕТ СН'!$F$12-'СЕТ СН'!$F$21</f>
        <v>-301.59035602</v>
      </c>
      <c r="K232" s="37">
        <f>SUMIFS(СВЦЭМ!$G$34:$G$777,СВЦЭМ!$A$34:$A$777,$A232,СВЦЭМ!$B$34:$B$777,K$225)+'СЕТ СН'!$F$12-'СЕТ СН'!$F$21</f>
        <v>-318.00631643999998</v>
      </c>
      <c r="L232" s="37">
        <f>SUMIFS(СВЦЭМ!$G$34:$G$777,СВЦЭМ!$A$34:$A$777,$A232,СВЦЭМ!$B$34:$B$777,L$225)+'СЕТ СН'!$F$12-'СЕТ СН'!$F$21</f>
        <v>-337.34390065000002</v>
      </c>
      <c r="M232" s="37">
        <f>SUMIFS(СВЦЭМ!$G$34:$G$777,СВЦЭМ!$A$34:$A$777,$A232,СВЦЭМ!$B$34:$B$777,M$225)+'СЕТ СН'!$F$12-'СЕТ СН'!$F$21</f>
        <v>-339.77467602000002</v>
      </c>
      <c r="N232" s="37">
        <f>SUMIFS(СВЦЭМ!$G$34:$G$777,СВЦЭМ!$A$34:$A$777,$A232,СВЦЭМ!$B$34:$B$777,N$225)+'СЕТ СН'!$F$12-'СЕТ СН'!$F$21</f>
        <v>-333.82968796</v>
      </c>
      <c r="O232" s="37">
        <f>SUMIFS(СВЦЭМ!$G$34:$G$777,СВЦЭМ!$A$34:$A$777,$A232,СВЦЭМ!$B$34:$B$777,O$225)+'СЕТ СН'!$F$12-'СЕТ СН'!$F$21</f>
        <v>-331.61802115</v>
      </c>
      <c r="P232" s="37">
        <f>SUMIFS(СВЦЭМ!$G$34:$G$777,СВЦЭМ!$A$34:$A$777,$A232,СВЦЭМ!$B$34:$B$777,P$225)+'СЕТ СН'!$F$12-'СЕТ СН'!$F$21</f>
        <v>-328.76071407000001</v>
      </c>
      <c r="Q232" s="37">
        <f>SUMIFS(СВЦЭМ!$G$34:$G$777,СВЦЭМ!$A$34:$A$777,$A232,СВЦЭМ!$B$34:$B$777,Q$225)+'СЕТ СН'!$F$12-'СЕТ СН'!$F$21</f>
        <v>-327.91297843999996</v>
      </c>
      <c r="R232" s="37">
        <f>SUMIFS(СВЦЭМ!$G$34:$G$777,СВЦЭМ!$A$34:$A$777,$A232,СВЦЭМ!$B$34:$B$777,R$225)+'СЕТ СН'!$F$12-'СЕТ СН'!$F$21</f>
        <v>-329.19564163000001</v>
      </c>
      <c r="S232" s="37">
        <f>SUMIFS(СВЦЭМ!$G$34:$G$777,СВЦЭМ!$A$34:$A$777,$A232,СВЦЭМ!$B$34:$B$777,S$225)+'СЕТ СН'!$F$12-'СЕТ СН'!$F$21</f>
        <v>-336.83497232000002</v>
      </c>
      <c r="T232" s="37">
        <f>SUMIFS(СВЦЭМ!$G$34:$G$777,СВЦЭМ!$A$34:$A$777,$A232,СВЦЭМ!$B$34:$B$777,T$225)+'СЕТ СН'!$F$12-'СЕТ СН'!$F$21</f>
        <v>-344.47813180000003</v>
      </c>
      <c r="U232" s="37">
        <f>SUMIFS(СВЦЭМ!$G$34:$G$777,СВЦЭМ!$A$34:$A$777,$A232,СВЦЭМ!$B$34:$B$777,U$225)+'СЕТ СН'!$F$12-'СЕТ СН'!$F$21</f>
        <v>-344.03682179999998</v>
      </c>
      <c r="V232" s="37">
        <f>SUMIFS(СВЦЭМ!$G$34:$G$777,СВЦЭМ!$A$34:$A$777,$A232,СВЦЭМ!$B$34:$B$777,V$225)+'СЕТ СН'!$F$12-'СЕТ СН'!$F$21</f>
        <v>-340.24430573000001</v>
      </c>
      <c r="W232" s="37">
        <f>SUMIFS(СВЦЭМ!$G$34:$G$777,СВЦЭМ!$A$34:$A$777,$A232,СВЦЭМ!$B$34:$B$777,W$225)+'СЕТ СН'!$F$12-'СЕТ СН'!$F$21</f>
        <v>-325.82298599000001</v>
      </c>
      <c r="X232" s="37">
        <f>SUMIFS(СВЦЭМ!$G$34:$G$777,СВЦЭМ!$A$34:$A$777,$A232,СВЦЭМ!$B$34:$B$777,X$225)+'СЕТ СН'!$F$12-'СЕТ СН'!$F$21</f>
        <v>-305.12653125999998</v>
      </c>
      <c r="Y232" s="37">
        <f>SUMIFS(СВЦЭМ!$G$34:$G$777,СВЦЭМ!$A$34:$A$777,$A232,СВЦЭМ!$B$34:$B$777,Y$225)+'СЕТ СН'!$F$12-'СЕТ СН'!$F$21</f>
        <v>-285.20254269999998</v>
      </c>
    </row>
    <row r="233" spans="1:27" ht="15.75" x14ac:dyDescent="0.2">
      <c r="A233" s="36">
        <f t="shared" si="6"/>
        <v>43077</v>
      </c>
      <c r="B233" s="37">
        <f>SUMIFS(СВЦЭМ!$G$34:$G$777,СВЦЭМ!$A$34:$A$777,$A233,СВЦЭМ!$B$34:$B$777,B$225)+'СЕТ СН'!$F$12-'СЕТ СН'!$F$21</f>
        <v>-293.62577887999998</v>
      </c>
      <c r="C233" s="37">
        <f>SUMIFS(СВЦЭМ!$G$34:$G$777,СВЦЭМ!$A$34:$A$777,$A233,СВЦЭМ!$B$34:$B$777,C$225)+'СЕТ СН'!$F$12-'СЕТ СН'!$F$21</f>
        <v>-280.99577912000001</v>
      </c>
      <c r="D233" s="37">
        <f>SUMIFS(СВЦЭМ!$G$34:$G$777,СВЦЭМ!$A$34:$A$777,$A233,СВЦЭМ!$B$34:$B$777,D$225)+'СЕТ СН'!$F$12-'СЕТ СН'!$F$21</f>
        <v>-270.53562897</v>
      </c>
      <c r="E233" s="37">
        <f>SUMIFS(СВЦЭМ!$G$34:$G$777,СВЦЭМ!$A$34:$A$777,$A233,СВЦЭМ!$B$34:$B$777,E$225)+'СЕТ СН'!$F$12-'СЕТ СН'!$F$21</f>
        <v>-266.66037182000002</v>
      </c>
      <c r="F233" s="37">
        <f>SUMIFS(СВЦЭМ!$G$34:$G$777,СВЦЭМ!$A$34:$A$777,$A233,СВЦЭМ!$B$34:$B$777,F$225)+'СЕТ СН'!$F$12-'СЕТ СН'!$F$21</f>
        <v>-261.81587431000003</v>
      </c>
      <c r="G233" s="37">
        <f>SUMIFS(СВЦЭМ!$G$34:$G$777,СВЦЭМ!$A$34:$A$777,$A233,СВЦЭМ!$B$34:$B$777,G$225)+'СЕТ СН'!$F$12-'СЕТ СН'!$F$21</f>
        <v>-265.38811298000002</v>
      </c>
      <c r="H233" s="37">
        <f>SUMIFS(СВЦЭМ!$G$34:$G$777,СВЦЭМ!$A$34:$A$777,$A233,СВЦЭМ!$B$34:$B$777,H$225)+'СЕТ СН'!$F$12-'СЕТ СН'!$F$21</f>
        <v>-280.06619992999998</v>
      </c>
      <c r="I233" s="37">
        <f>SUMIFS(СВЦЭМ!$G$34:$G$777,СВЦЭМ!$A$34:$A$777,$A233,СВЦЭМ!$B$34:$B$777,I$225)+'СЕТ СН'!$F$12-'СЕТ СН'!$F$21</f>
        <v>-302.91628742</v>
      </c>
      <c r="J233" s="37">
        <f>SUMIFS(СВЦЭМ!$G$34:$G$777,СВЦЭМ!$A$34:$A$777,$A233,СВЦЭМ!$B$34:$B$777,J$225)+'СЕТ СН'!$F$12-'СЕТ СН'!$F$21</f>
        <v>-316.4591408</v>
      </c>
      <c r="K233" s="37">
        <f>SUMIFS(СВЦЭМ!$G$34:$G$777,СВЦЭМ!$A$34:$A$777,$A233,СВЦЭМ!$B$34:$B$777,K$225)+'СЕТ СН'!$F$12-'СЕТ СН'!$F$21</f>
        <v>-322.47844277000002</v>
      </c>
      <c r="L233" s="37">
        <f>SUMIFS(СВЦЭМ!$G$34:$G$777,СВЦЭМ!$A$34:$A$777,$A233,СВЦЭМ!$B$34:$B$777,L$225)+'СЕТ СН'!$F$12-'СЕТ СН'!$F$21</f>
        <v>-337.71765821999998</v>
      </c>
      <c r="M233" s="37">
        <f>SUMIFS(СВЦЭМ!$G$34:$G$777,СВЦЭМ!$A$34:$A$777,$A233,СВЦЭМ!$B$34:$B$777,M$225)+'СЕТ СН'!$F$12-'СЕТ СН'!$F$21</f>
        <v>-338.65033994999999</v>
      </c>
      <c r="N233" s="37">
        <f>SUMIFS(СВЦЭМ!$G$34:$G$777,СВЦЭМ!$A$34:$A$777,$A233,СВЦЭМ!$B$34:$B$777,N$225)+'СЕТ СН'!$F$12-'СЕТ СН'!$F$21</f>
        <v>-335.25207513999999</v>
      </c>
      <c r="O233" s="37">
        <f>SUMIFS(СВЦЭМ!$G$34:$G$777,СВЦЭМ!$A$34:$A$777,$A233,СВЦЭМ!$B$34:$B$777,O$225)+'СЕТ СН'!$F$12-'СЕТ СН'!$F$21</f>
        <v>-328.24021906999997</v>
      </c>
      <c r="P233" s="37">
        <f>SUMIFS(СВЦЭМ!$G$34:$G$777,СВЦЭМ!$A$34:$A$777,$A233,СВЦЭМ!$B$34:$B$777,P$225)+'СЕТ СН'!$F$12-'СЕТ СН'!$F$21</f>
        <v>-334.67157843999996</v>
      </c>
      <c r="Q233" s="37">
        <f>SUMIFS(СВЦЭМ!$G$34:$G$777,СВЦЭМ!$A$34:$A$777,$A233,СВЦЭМ!$B$34:$B$777,Q$225)+'СЕТ СН'!$F$12-'СЕТ СН'!$F$21</f>
        <v>-337.22474776000001</v>
      </c>
      <c r="R233" s="37">
        <f>SUMIFS(СВЦЭМ!$G$34:$G$777,СВЦЭМ!$A$34:$A$777,$A233,СВЦЭМ!$B$34:$B$777,R$225)+'СЕТ СН'!$F$12-'СЕТ СН'!$F$21</f>
        <v>-338.10194679</v>
      </c>
      <c r="S233" s="37">
        <f>SUMIFS(СВЦЭМ!$G$34:$G$777,СВЦЭМ!$A$34:$A$777,$A233,СВЦЭМ!$B$34:$B$777,S$225)+'СЕТ СН'!$F$12-'СЕТ СН'!$F$21</f>
        <v>-347.39760075000004</v>
      </c>
      <c r="T233" s="37">
        <f>SUMIFS(СВЦЭМ!$G$34:$G$777,СВЦЭМ!$A$34:$A$777,$A233,СВЦЭМ!$B$34:$B$777,T$225)+'СЕТ СН'!$F$12-'СЕТ СН'!$F$21</f>
        <v>-356.55149754000001</v>
      </c>
      <c r="U233" s="37">
        <f>SUMIFS(СВЦЭМ!$G$34:$G$777,СВЦЭМ!$A$34:$A$777,$A233,СВЦЭМ!$B$34:$B$777,U$225)+'СЕТ СН'!$F$12-'СЕТ СН'!$F$21</f>
        <v>-356.19282673999999</v>
      </c>
      <c r="V233" s="37">
        <f>SUMIFS(СВЦЭМ!$G$34:$G$777,СВЦЭМ!$A$34:$A$777,$A233,СВЦЭМ!$B$34:$B$777,V$225)+'СЕТ СН'!$F$12-'СЕТ СН'!$F$21</f>
        <v>-351.36004694999997</v>
      </c>
      <c r="W233" s="37">
        <f>SUMIFS(СВЦЭМ!$G$34:$G$777,СВЦЭМ!$A$34:$A$777,$A233,СВЦЭМ!$B$34:$B$777,W$225)+'СЕТ СН'!$F$12-'СЕТ СН'!$F$21</f>
        <v>-336.16349589000004</v>
      </c>
      <c r="X233" s="37">
        <f>SUMIFS(СВЦЭМ!$G$34:$G$777,СВЦЭМ!$A$34:$A$777,$A233,СВЦЭМ!$B$34:$B$777,X$225)+'СЕТ СН'!$F$12-'СЕТ СН'!$F$21</f>
        <v>-316.31544525999999</v>
      </c>
      <c r="Y233" s="37">
        <f>SUMIFS(СВЦЭМ!$G$34:$G$777,СВЦЭМ!$A$34:$A$777,$A233,СВЦЭМ!$B$34:$B$777,Y$225)+'СЕТ СН'!$F$12-'СЕТ СН'!$F$21</f>
        <v>-295.60046493999999</v>
      </c>
    </row>
    <row r="234" spans="1:27" ht="15.75" x14ac:dyDescent="0.2">
      <c r="A234" s="36">
        <f t="shared" si="6"/>
        <v>43078</v>
      </c>
      <c r="B234" s="37">
        <f>SUMIFS(СВЦЭМ!$G$34:$G$777,СВЦЭМ!$A$34:$A$777,$A234,СВЦЭМ!$B$34:$B$777,B$225)+'СЕТ СН'!$F$12-'СЕТ СН'!$F$21</f>
        <v>-280.89003027000001</v>
      </c>
      <c r="C234" s="37">
        <f>SUMIFS(СВЦЭМ!$G$34:$G$777,СВЦЭМ!$A$34:$A$777,$A234,СВЦЭМ!$B$34:$B$777,C$225)+'СЕТ СН'!$F$12-'СЕТ СН'!$F$21</f>
        <v>-268.27609309000002</v>
      </c>
      <c r="D234" s="37">
        <f>SUMIFS(СВЦЭМ!$G$34:$G$777,СВЦЭМ!$A$34:$A$777,$A234,СВЦЭМ!$B$34:$B$777,D$225)+'СЕТ СН'!$F$12-'СЕТ СН'!$F$21</f>
        <v>-258.70660521999997</v>
      </c>
      <c r="E234" s="37">
        <f>SUMIFS(СВЦЭМ!$G$34:$G$777,СВЦЭМ!$A$34:$A$777,$A234,СВЦЭМ!$B$34:$B$777,E$225)+'СЕТ СН'!$F$12-'СЕТ СН'!$F$21</f>
        <v>-255.75682583999998</v>
      </c>
      <c r="F234" s="37">
        <f>SUMIFS(СВЦЭМ!$G$34:$G$777,СВЦЭМ!$A$34:$A$777,$A234,СВЦЭМ!$B$34:$B$777,F$225)+'СЕТ СН'!$F$12-'СЕТ СН'!$F$21</f>
        <v>-255.31622899000001</v>
      </c>
      <c r="G234" s="37">
        <f>SUMIFS(СВЦЭМ!$G$34:$G$777,СВЦЭМ!$A$34:$A$777,$A234,СВЦЭМ!$B$34:$B$777,G$225)+'СЕТ СН'!$F$12-'СЕТ СН'!$F$21</f>
        <v>-258.22600240000003</v>
      </c>
      <c r="H234" s="37">
        <f>SUMIFS(СВЦЭМ!$G$34:$G$777,СВЦЭМ!$A$34:$A$777,$A234,СВЦЭМ!$B$34:$B$777,H$225)+'СЕТ СН'!$F$12-'СЕТ СН'!$F$21</f>
        <v>-266.38728051999999</v>
      </c>
      <c r="I234" s="37">
        <f>SUMIFS(СВЦЭМ!$G$34:$G$777,СВЦЭМ!$A$34:$A$777,$A234,СВЦЭМ!$B$34:$B$777,I$225)+'СЕТ СН'!$F$12-'СЕТ СН'!$F$21</f>
        <v>-281.87582309999999</v>
      </c>
      <c r="J234" s="37">
        <f>SUMIFS(СВЦЭМ!$G$34:$G$777,СВЦЭМ!$A$34:$A$777,$A234,СВЦЭМ!$B$34:$B$777,J$225)+'СЕТ СН'!$F$12-'СЕТ СН'!$F$21</f>
        <v>-301.97322772000001</v>
      </c>
      <c r="K234" s="37">
        <f>SUMIFS(СВЦЭМ!$G$34:$G$777,СВЦЭМ!$A$34:$A$777,$A234,СВЦЭМ!$B$34:$B$777,K$225)+'СЕТ СН'!$F$12-'СЕТ СН'!$F$21</f>
        <v>-327.93862445000002</v>
      </c>
      <c r="L234" s="37">
        <f>SUMIFS(СВЦЭМ!$G$34:$G$777,СВЦЭМ!$A$34:$A$777,$A234,СВЦЭМ!$B$34:$B$777,L$225)+'СЕТ СН'!$F$12-'СЕТ СН'!$F$21</f>
        <v>-349.28317243999999</v>
      </c>
      <c r="M234" s="37">
        <f>SUMIFS(СВЦЭМ!$G$34:$G$777,СВЦЭМ!$A$34:$A$777,$A234,СВЦЭМ!$B$34:$B$777,M$225)+'СЕТ СН'!$F$12-'СЕТ СН'!$F$21</f>
        <v>-353.58718371999998</v>
      </c>
      <c r="N234" s="37">
        <f>SUMIFS(СВЦЭМ!$G$34:$G$777,СВЦЭМ!$A$34:$A$777,$A234,СВЦЭМ!$B$34:$B$777,N$225)+'СЕТ СН'!$F$12-'СЕТ СН'!$F$21</f>
        <v>-355.09227774999999</v>
      </c>
      <c r="O234" s="37">
        <f>SUMIFS(СВЦЭМ!$G$34:$G$777,СВЦЭМ!$A$34:$A$777,$A234,СВЦЭМ!$B$34:$B$777,O$225)+'СЕТ СН'!$F$12-'СЕТ СН'!$F$21</f>
        <v>-356.39799668000001</v>
      </c>
      <c r="P234" s="37">
        <f>SUMIFS(СВЦЭМ!$G$34:$G$777,СВЦЭМ!$A$34:$A$777,$A234,СВЦЭМ!$B$34:$B$777,P$225)+'СЕТ СН'!$F$12-'СЕТ СН'!$F$21</f>
        <v>-357.19743992999997</v>
      </c>
      <c r="Q234" s="37">
        <f>SUMIFS(СВЦЭМ!$G$34:$G$777,СВЦЭМ!$A$34:$A$777,$A234,СВЦЭМ!$B$34:$B$777,Q$225)+'СЕТ СН'!$F$12-'СЕТ СН'!$F$21</f>
        <v>-356.67180986</v>
      </c>
      <c r="R234" s="37">
        <f>SUMIFS(СВЦЭМ!$G$34:$G$777,СВЦЭМ!$A$34:$A$777,$A234,СВЦЭМ!$B$34:$B$777,R$225)+'СЕТ СН'!$F$12-'СЕТ СН'!$F$21</f>
        <v>-355.81427443000001</v>
      </c>
      <c r="S234" s="37">
        <f>SUMIFS(СВЦЭМ!$G$34:$G$777,СВЦЭМ!$A$34:$A$777,$A234,СВЦЭМ!$B$34:$B$777,S$225)+'СЕТ СН'!$F$12-'СЕТ СН'!$F$21</f>
        <v>-353.43461642</v>
      </c>
      <c r="T234" s="37">
        <f>SUMIFS(СВЦЭМ!$G$34:$G$777,СВЦЭМ!$A$34:$A$777,$A234,СВЦЭМ!$B$34:$B$777,T$225)+'СЕТ СН'!$F$12-'СЕТ СН'!$F$21</f>
        <v>-351.45505291000001</v>
      </c>
      <c r="U234" s="37">
        <f>SUMIFS(СВЦЭМ!$G$34:$G$777,СВЦЭМ!$A$34:$A$777,$A234,СВЦЭМ!$B$34:$B$777,U$225)+'СЕТ СН'!$F$12-'СЕТ СН'!$F$21</f>
        <v>-352.53032772</v>
      </c>
      <c r="V234" s="37">
        <f>SUMIFS(СВЦЭМ!$G$34:$G$777,СВЦЭМ!$A$34:$A$777,$A234,СВЦЭМ!$B$34:$B$777,V$225)+'СЕТ СН'!$F$12-'СЕТ СН'!$F$21</f>
        <v>-353.01454487000001</v>
      </c>
      <c r="W234" s="37">
        <f>SUMIFS(СВЦЭМ!$G$34:$G$777,СВЦЭМ!$A$34:$A$777,$A234,СВЦЭМ!$B$34:$B$777,W$225)+'СЕТ СН'!$F$12-'СЕТ СН'!$F$21</f>
        <v>-329.94859300999997</v>
      </c>
      <c r="X234" s="37">
        <f>SUMIFS(СВЦЭМ!$G$34:$G$777,СВЦЭМ!$A$34:$A$777,$A234,СВЦЭМ!$B$34:$B$777,X$225)+'СЕТ СН'!$F$12-'СЕТ СН'!$F$21</f>
        <v>-310.52094338000001</v>
      </c>
      <c r="Y234" s="37">
        <f>SUMIFS(СВЦЭМ!$G$34:$G$777,СВЦЭМ!$A$34:$A$777,$A234,СВЦЭМ!$B$34:$B$777,Y$225)+'СЕТ СН'!$F$12-'СЕТ СН'!$F$21</f>
        <v>-289.29755339000002</v>
      </c>
    </row>
    <row r="235" spans="1:27" ht="15.75" x14ac:dyDescent="0.2">
      <c r="A235" s="36">
        <f t="shared" si="6"/>
        <v>43079</v>
      </c>
      <c r="B235" s="37">
        <f>SUMIFS(СВЦЭМ!$G$34:$G$777,СВЦЭМ!$A$34:$A$777,$A235,СВЦЭМ!$B$34:$B$777,B$225)+'СЕТ СН'!$F$12-'СЕТ СН'!$F$21</f>
        <v>-280.28554832999998</v>
      </c>
      <c r="C235" s="37">
        <f>SUMIFS(СВЦЭМ!$G$34:$G$777,СВЦЭМ!$A$34:$A$777,$A235,СВЦЭМ!$B$34:$B$777,C$225)+'СЕТ СН'!$F$12-'СЕТ СН'!$F$21</f>
        <v>-285.77164517</v>
      </c>
      <c r="D235" s="37">
        <f>SUMIFS(СВЦЭМ!$G$34:$G$777,СВЦЭМ!$A$34:$A$777,$A235,СВЦЭМ!$B$34:$B$777,D$225)+'СЕТ СН'!$F$12-'СЕТ СН'!$F$21</f>
        <v>-284.68813229</v>
      </c>
      <c r="E235" s="37">
        <f>SUMIFS(СВЦЭМ!$G$34:$G$777,СВЦЭМ!$A$34:$A$777,$A235,СВЦЭМ!$B$34:$B$777,E$225)+'СЕТ СН'!$F$12-'СЕТ СН'!$F$21</f>
        <v>-284.58618274999998</v>
      </c>
      <c r="F235" s="37">
        <f>SUMIFS(СВЦЭМ!$G$34:$G$777,СВЦЭМ!$A$34:$A$777,$A235,СВЦЭМ!$B$34:$B$777,F$225)+'СЕТ СН'!$F$12-'СЕТ СН'!$F$21</f>
        <v>-284.99101915</v>
      </c>
      <c r="G235" s="37">
        <f>SUMIFS(СВЦЭМ!$G$34:$G$777,СВЦЭМ!$A$34:$A$777,$A235,СВЦЭМ!$B$34:$B$777,G$225)+'СЕТ СН'!$F$12-'СЕТ СН'!$F$21</f>
        <v>-284.38600037999998</v>
      </c>
      <c r="H235" s="37">
        <f>SUMIFS(СВЦЭМ!$G$34:$G$777,СВЦЭМ!$A$34:$A$777,$A235,СВЦЭМ!$B$34:$B$777,H$225)+'СЕТ СН'!$F$12-'СЕТ СН'!$F$21</f>
        <v>-287.12760477</v>
      </c>
      <c r="I235" s="37">
        <f>SUMIFS(СВЦЭМ!$G$34:$G$777,СВЦЭМ!$A$34:$A$777,$A235,СВЦЭМ!$B$34:$B$777,I$225)+'СЕТ СН'!$F$12-'СЕТ СН'!$F$21</f>
        <v>-296.31090919000002</v>
      </c>
      <c r="J235" s="37">
        <f>SUMIFS(СВЦЭМ!$G$34:$G$777,СВЦЭМ!$A$34:$A$777,$A235,СВЦЭМ!$B$34:$B$777,J$225)+'СЕТ СН'!$F$12-'СЕТ СН'!$F$21</f>
        <v>-318.89438058000002</v>
      </c>
      <c r="K235" s="37">
        <f>SUMIFS(СВЦЭМ!$G$34:$G$777,СВЦЭМ!$A$34:$A$777,$A235,СВЦЭМ!$B$34:$B$777,K$225)+'СЕТ СН'!$F$12-'СЕТ СН'!$F$21</f>
        <v>-321.02578763000002</v>
      </c>
      <c r="L235" s="37">
        <f>SUMIFS(СВЦЭМ!$G$34:$G$777,СВЦЭМ!$A$34:$A$777,$A235,СВЦЭМ!$B$34:$B$777,L$225)+'СЕТ СН'!$F$12-'СЕТ СН'!$F$21</f>
        <v>-346.99455795</v>
      </c>
      <c r="M235" s="37">
        <f>SUMIFS(СВЦЭМ!$G$34:$G$777,СВЦЭМ!$A$34:$A$777,$A235,СВЦЭМ!$B$34:$B$777,M$225)+'СЕТ СН'!$F$12-'СЕТ СН'!$F$21</f>
        <v>-350.05599791999998</v>
      </c>
      <c r="N235" s="37">
        <f>SUMIFS(СВЦЭМ!$G$34:$G$777,СВЦЭМ!$A$34:$A$777,$A235,СВЦЭМ!$B$34:$B$777,N$225)+'СЕТ СН'!$F$12-'СЕТ СН'!$F$21</f>
        <v>-333.14338894000002</v>
      </c>
      <c r="O235" s="37">
        <f>SUMIFS(СВЦЭМ!$G$34:$G$777,СВЦЭМ!$A$34:$A$777,$A235,СВЦЭМ!$B$34:$B$777,O$225)+'СЕТ СН'!$F$12-'СЕТ СН'!$F$21</f>
        <v>-334.14421038</v>
      </c>
      <c r="P235" s="37">
        <f>SUMIFS(СВЦЭМ!$G$34:$G$777,СВЦЭМ!$A$34:$A$777,$A235,СВЦЭМ!$B$34:$B$777,P$225)+'СЕТ СН'!$F$12-'СЕТ СН'!$F$21</f>
        <v>-335.14610091999998</v>
      </c>
      <c r="Q235" s="37">
        <f>SUMIFS(СВЦЭМ!$G$34:$G$777,СВЦЭМ!$A$34:$A$777,$A235,СВЦЭМ!$B$34:$B$777,Q$225)+'СЕТ СН'!$F$12-'СЕТ СН'!$F$21</f>
        <v>-335.93319446999999</v>
      </c>
      <c r="R235" s="37">
        <f>SUMIFS(СВЦЭМ!$G$34:$G$777,СВЦЭМ!$A$34:$A$777,$A235,СВЦЭМ!$B$34:$B$777,R$225)+'СЕТ СН'!$F$12-'СЕТ СН'!$F$21</f>
        <v>-334.60809304999998</v>
      </c>
      <c r="S235" s="37">
        <f>SUMIFS(СВЦЭМ!$G$34:$G$777,СВЦЭМ!$A$34:$A$777,$A235,СВЦЭМ!$B$34:$B$777,S$225)+'СЕТ СН'!$F$12-'СЕТ СН'!$F$21</f>
        <v>-344.53017707000004</v>
      </c>
      <c r="T235" s="37">
        <f>SUMIFS(СВЦЭМ!$G$34:$G$777,СВЦЭМ!$A$34:$A$777,$A235,СВЦЭМ!$B$34:$B$777,T$225)+'СЕТ СН'!$F$12-'СЕТ СН'!$F$21</f>
        <v>-355.82009601999999</v>
      </c>
      <c r="U235" s="37">
        <f>SUMIFS(СВЦЭМ!$G$34:$G$777,СВЦЭМ!$A$34:$A$777,$A235,СВЦЭМ!$B$34:$B$777,U$225)+'СЕТ СН'!$F$12-'СЕТ СН'!$F$21</f>
        <v>-356.65314667999996</v>
      </c>
      <c r="V235" s="37">
        <f>SUMIFS(СВЦЭМ!$G$34:$G$777,СВЦЭМ!$A$34:$A$777,$A235,СВЦЭМ!$B$34:$B$777,V$225)+'СЕТ СН'!$F$12-'СЕТ СН'!$F$21</f>
        <v>-356.56000712000002</v>
      </c>
      <c r="W235" s="37">
        <f>SUMIFS(СВЦЭМ!$G$34:$G$777,СВЦЭМ!$A$34:$A$777,$A235,СВЦЭМ!$B$34:$B$777,W$225)+'СЕТ СН'!$F$12-'СЕТ СН'!$F$21</f>
        <v>-347.03739128000001</v>
      </c>
      <c r="X235" s="37">
        <f>SUMIFS(СВЦЭМ!$G$34:$G$777,СВЦЭМ!$A$34:$A$777,$A235,СВЦЭМ!$B$34:$B$777,X$225)+'СЕТ СН'!$F$12-'СЕТ СН'!$F$21</f>
        <v>-311.144024</v>
      </c>
      <c r="Y235" s="37">
        <f>SUMIFS(СВЦЭМ!$G$34:$G$777,СВЦЭМ!$A$34:$A$777,$A235,СВЦЭМ!$B$34:$B$777,Y$225)+'СЕТ СН'!$F$12-'СЕТ СН'!$F$21</f>
        <v>-307.20413571</v>
      </c>
    </row>
    <row r="236" spans="1:27" ht="15.75" x14ac:dyDescent="0.2">
      <c r="A236" s="36">
        <f t="shared" si="6"/>
        <v>43080</v>
      </c>
      <c r="B236" s="37">
        <f>SUMIFS(СВЦЭМ!$G$34:$G$777,СВЦЭМ!$A$34:$A$777,$A236,СВЦЭМ!$B$34:$B$777,B$225)+'СЕТ СН'!$F$12-'СЕТ СН'!$F$21</f>
        <v>-287.82558935999998</v>
      </c>
      <c r="C236" s="37">
        <f>SUMIFS(СВЦЭМ!$G$34:$G$777,СВЦЭМ!$A$34:$A$777,$A236,СВЦЭМ!$B$34:$B$777,C$225)+'СЕТ СН'!$F$12-'СЕТ СН'!$F$21</f>
        <v>-271.88160804</v>
      </c>
      <c r="D236" s="37">
        <f>SUMIFS(СВЦЭМ!$G$34:$G$777,СВЦЭМ!$A$34:$A$777,$A236,СВЦЭМ!$B$34:$B$777,D$225)+'СЕТ СН'!$F$12-'СЕТ СН'!$F$21</f>
        <v>-262.07976318999999</v>
      </c>
      <c r="E236" s="37">
        <f>SUMIFS(СВЦЭМ!$G$34:$G$777,СВЦЭМ!$A$34:$A$777,$A236,СВЦЭМ!$B$34:$B$777,E$225)+'СЕТ СН'!$F$12-'СЕТ СН'!$F$21</f>
        <v>-260.09297591000001</v>
      </c>
      <c r="F236" s="37">
        <f>SUMIFS(СВЦЭМ!$G$34:$G$777,СВЦЭМ!$A$34:$A$777,$A236,СВЦЭМ!$B$34:$B$777,F$225)+'СЕТ СН'!$F$12-'СЕТ СН'!$F$21</f>
        <v>-260.75232711000001</v>
      </c>
      <c r="G236" s="37">
        <f>SUMIFS(СВЦЭМ!$G$34:$G$777,СВЦЭМ!$A$34:$A$777,$A236,СВЦЭМ!$B$34:$B$777,G$225)+'СЕТ СН'!$F$12-'СЕТ СН'!$F$21</f>
        <v>-266.91308379999998</v>
      </c>
      <c r="H236" s="37">
        <f>SUMIFS(СВЦЭМ!$G$34:$G$777,СВЦЭМ!$A$34:$A$777,$A236,СВЦЭМ!$B$34:$B$777,H$225)+'СЕТ СН'!$F$12-'СЕТ СН'!$F$21</f>
        <v>-277.45394577000002</v>
      </c>
      <c r="I236" s="37">
        <f>SUMIFS(СВЦЭМ!$G$34:$G$777,СВЦЭМ!$A$34:$A$777,$A236,СВЦЭМ!$B$34:$B$777,I$225)+'СЕТ СН'!$F$12-'СЕТ СН'!$F$21</f>
        <v>-295.59484280999999</v>
      </c>
      <c r="J236" s="37">
        <f>SUMIFS(СВЦЭМ!$G$34:$G$777,СВЦЭМ!$A$34:$A$777,$A236,СВЦЭМ!$B$34:$B$777,J$225)+'СЕТ СН'!$F$12-'СЕТ СН'!$F$21</f>
        <v>-310.78486729999997</v>
      </c>
      <c r="K236" s="37">
        <f>SUMIFS(СВЦЭМ!$G$34:$G$777,СВЦЭМ!$A$34:$A$777,$A236,СВЦЭМ!$B$34:$B$777,K$225)+'СЕТ СН'!$F$12-'СЕТ СН'!$F$21</f>
        <v>-330.31921034000004</v>
      </c>
      <c r="L236" s="37">
        <f>SUMIFS(СВЦЭМ!$G$34:$G$777,СВЦЭМ!$A$34:$A$777,$A236,СВЦЭМ!$B$34:$B$777,L$225)+'СЕТ СН'!$F$12-'СЕТ СН'!$F$21</f>
        <v>-346.62512591000001</v>
      </c>
      <c r="M236" s="37">
        <f>SUMIFS(СВЦЭМ!$G$34:$G$777,СВЦЭМ!$A$34:$A$777,$A236,СВЦЭМ!$B$34:$B$777,M$225)+'СЕТ СН'!$F$12-'СЕТ СН'!$F$21</f>
        <v>-350.21894804999999</v>
      </c>
      <c r="N236" s="37">
        <f>SUMIFS(СВЦЭМ!$G$34:$G$777,СВЦЭМ!$A$34:$A$777,$A236,СВЦЭМ!$B$34:$B$777,N$225)+'СЕТ СН'!$F$12-'СЕТ СН'!$F$21</f>
        <v>-352.39624850000001</v>
      </c>
      <c r="O236" s="37">
        <f>SUMIFS(СВЦЭМ!$G$34:$G$777,СВЦЭМ!$A$34:$A$777,$A236,СВЦЭМ!$B$34:$B$777,O$225)+'СЕТ СН'!$F$12-'СЕТ СН'!$F$21</f>
        <v>-346.44352917000003</v>
      </c>
      <c r="P236" s="37">
        <f>SUMIFS(СВЦЭМ!$G$34:$G$777,СВЦЭМ!$A$34:$A$777,$A236,СВЦЭМ!$B$34:$B$777,P$225)+'СЕТ СН'!$F$12-'СЕТ СН'!$F$21</f>
        <v>-342.47190413999999</v>
      </c>
      <c r="Q236" s="37">
        <f>SUMIFS(СВЦЭМ!$G$34:$G$777,СВЦЭМ!$A$34:$A$777,$A236,СВЦЭМ!$B$34:$B$777,Q$225)+'СЕТ СН'!$F$12-'СЕТ СН'!$F$21</f>
        <v>-338.17652091000002</v>
      </c>
      <c r="R236" s="37">
        <f>SUMIFS(СВЦЭМ!$G$34:$G$777,СВЦЭМ!$A$34:$A$777,$A236,СВЦЭМ!$B$34:$B$777,R$225)+'СЕТ СН'!$F$12-'СЕТ СН'!$F$21</f>
        <v>-336.99288256</v>
      </c>
      <c r="S236" s="37">
        <f>SUMIFS(СВЦЭМ!$G$34:$G$777,СВЦЭМ!$A$34:$A$777,$A236,СВЦЭМ!$B$34:$B$777,S$225)+'СЕТ СН'!$F$12-'СЕТ СН'!$F$21</f>
        <v>-335.91515482</v>
      </c>
      <c r="T236" s="37">
        <f>SUMIFS(СВЦЭМ!$G$34:$G$777,СВЦЭМ!$A$34:$A$777,$A236,СВЦЭМ!$B$34:$B$777,T$225)+'СЕТ СН'!$F$12-'СЕТ СН'!$F$21</f>
        <v>-334.38509809999999</v>
      </c>
      <c r="U236" s="37">
        <f>SUMIFS(СВЦЭМ!$G$34:$G$777,СВЦЭМ!$A$34:$A$777,$A236,СВЦЭМ!$B$34:$B$777,U$225)+'СЕТ СН'!$F$12-'СЕТ СН'!$F$21</f>
        <v>-335.55519353</v>
      </c>
      <c r="V236" s="37">
        <f>SUMIFS(СВЦЭМ!$G$34:$G$777,СВЦЭМ!$A$34:$A$777,$A236,СВЦЭМ!$B$34:$B$777,V$225)+'СЕТ СН'!$F$12-'СЕТ СН'!$F$21</f>
        <v>-335.77382867</v>
      </c>
      <c r="W236" s="37">
        <f>SUMIFS(СВЦЭМ!$G$34:$G$777,СВЦЭМ!$A$34:$A$777,$A236,СВЦЭМ!$B$34:$B$777,W$225)+'СЕТ СН'!$F$12-'СЕТ СН'!$F$21</f>
        <v>-316.77012466000002</v>
      </c>
      <c r="X236" s="37">
        <f>SUMIFS(СВЦЭМ!$G$34:$G$777,СВЦЭМ!$A$34:$A$777,$A236,СВЦЭМ!$B$34:$B$777,X$225)+'СЕТ СН'!$F$12-'СЕТ СН'!$F$21</f>
        <v>-296.82102386999998</v>
      </c>
      <c r="Y236" s="37">
        <f>SUMIFS(СВЦЭМ!$G$34:$G$777,СВЦЭМ!$A$34:$A$777,$A236,СВЦЭМ!$B$34:$B$777,Y$225)+'СЕТ СН'!$F$12-'СЕТ СН'!$F$21</f>
        <v>-276.96107152000002</v>
      </c>
    </row>
    <row r="237" spans="1:27" ht="15.75" x14ac:dyDescent="0.2">
      <c r="A237" s="36">
        <f t="shared" si="6"/>
        <v>43081</v>
      </c>
      <c r="B237" s="37">
        <f>SUMIFS(СВЦЭМ!$G$34:$G$777,СВЦЭМ!$A$34:$A$777,$A237,СВЦЭМ!$B$34:$B$777,B$225)+'СЕТ СН'!$F$12-'СЕТ СН'!$F$21</f>
        <v>-265.28687468999999</v>
      </c>
      <c r="C237" s="37">
        <f>SUMIFS(СВЦЭМ!$G$34:$G$777,СВЦЭМ!$A$34:$A$777,$A237,СВЦЭМ!$B$34:$B$777,C$225)+'СЕТ СН'!$F$12-'СЕТ СН'!$F$21</f>
        <v>-262.69633838999999</v>
      </c>
      <c r="D237" s="37">
        <f>SUMIFS(СВЦЭМ!$G$34:$G$777,СВЦЭМ!$A$34:$A$777,$A237,СВЦЭМ!$B$34:$B$777,D$225)+'СЕТ СН'!$F$12-'СЕТ СН'!$F$21</f>
        <v>-258.31038831000001</v>
      </c>
      <c r="E237" s="37">
        <f>SUMIFS(СВЦЭМ!$G$34:$G$777,СВЦЭМ!$A$34:$A$777,$A237,СВЦЭМ!$B$34:$B$777,E$225)+'СЕТ СН'!$F$12-'СЕТ СН'!$F$21</f>
        <v>-257.36719622999999</v>
      </c>
      <c r="F237" s="37">
        <f>SUMIFS(СВЦЭМ!$G$34:$G$777,СВЦЭМ!$A$34:$A$777,$A237,СВЦЭМ!$B$34:$B$777,F$225)+'СЕТ СН'!$F$12-'СЕТ СН'!$F$21</f>
        <v>-257.35730938</v>
      </c>
      <c r="G237" s="37">
        <f>SUMIFS(СВЦЭМ!$G$34:$G$777,СВЦЭМ!$A$34:$A$777,$A237,СВЦЭМ!$B$34:$B$777,G$225)+'СЕТ СН'!$F$12-'СЕТ СН'!$F$21</f>
        <v>-260.35726686999999</v>
      </c>
      <c r="H237" s="37">
        <f>SUMIFS(СВЦЭМ!$G$34:$G$777,СВЦЭМ!$A$34:$A$777,$A237,СВЦЭМ!$B$34:$B$777,H$225)+'СЕТ СН'!$F$12-'СЕТ СН'!$F$21</f>
        <v>-264.50659461999999</v>
      </c>
      <c r="I237" s="37">
        <f>SUMIFS(СВЦЭМ!$G$34:$G$777,СВЦЭМ!$A$34:$A$777,$A237,СВЦЭМ!$B$34:$B$777,I$225)+'СЕТ СН'!$F$12-'СЕТ СН'!$F$21</f>
        <v>-294.17496311999997</v>
      </c>
      <c r="J237" s="37">
        <f>SUMIFS(СВЦЭМ!$G$34:$G$777,СВЦЭМ!$A$34:$A$777,$A237,СВЦЭМ!$B$34:$B$777,J$225)+'СЕТ СН'!$F$12-'СЕТ СН'!$F$21</f>
        <v>-308.98009704999998</v>
      </c>
      <c r="K237" s="37">
        <f>SUMIFS(СВЦЭМ!$G$34:$G$777,СВЦЭМ!$A$34:$A$777,$A237,СВЦЭМ!$B$34:$B$777,K$225)+'СЕТ СН'!$F$12-'СЕТ СН'!$F$21</f>
        <v>-325.98814329999999</v>
      </c>
      <c r="L237" s="37">
        <f>SUMIFS(СВЦЭМ!$G$34:$G$777,СВЦЭМ!$A$34:$A$777,$A237,СВЦЭМ!$B$34:$B$777,L$225)+'СЕТ СН'!$F$12-'СЕТ СН'!$F$21</f>
        <v>-341.8829968</v>
      </c>
      <c r="M237" s="37">
        <f>SUMIFS(СВЦЭМ!$G$34:$G$777,СВЦЭМ!$A$34:$A$777,$A237,СВЦЭМ!$B$34:$B$777,M$225)+'СЕТ СН'!$F$12-'СЕТ СН'!$F$21</f>
        <v>-344.91607818</v>
      </c>
      <c r="N237" s="37">
        <f>SUMIFS(СВЦЭМ!$G$34:$G$777,СВЦЭМ!$A$34:$A$777,$A237,СВЦЭМ!$B$34:$B$777,N$225)+'СЕТ СН'!$F$12-'СЕТ СН'!$F$21</f>
        <v>-344.78441104000001</v>
      </c>
      <c r="O237" s="37">
        <f>SUMIFS(СВЦЭМ!$G$34:$G$777,СВЦЭМ!$A$34:$A$777,$A237,СВЦЭМ!$B$34:$B$777,O$225)+'СЕТ СН'!$F$12-'СЕТ СН'!$F$21</f>
        <v>-324.79987355000003</v>
      </c>
      <c r="P237" s="37">
        <f>SUMIFS(СВЦЭМ!$G$34:$G$777,СВЦЭМ!$A$34:$A$777,$A237,СВЦЭМ!$B$34:$B$777,P$225)+'СЕТ СН'!$F$12-'СЕТ СН'!$F$21</f>
        <v>-318.88197817000002</v>
      </c>
      <c r="Q237" s="37">
        <f>SUMIFS(СВЦЭМ!$G$34:$G$777,СВЦЭМ!$A$34:$A$777,$A237,СВЦЭМ!$B$34:$B$777,Q$225)+'СЕТ СН'!$F$12-'СЕТ СН'!$F$21</f>
        <v>-317.83066267999999</v>
      </c>
      <c r="R237" s="37">
        <f>SUMIFS(СВЦЭМ!$G$34:$G$777,СВЦЭМ!$A$34:$A$777,$A237,СВЦЭМ!$B$34:$B$777,R$225)+'СЕТ СН'!$F$12-'СЕТ СН'!$F$21</f>
        <v>-332.43541290999997</v>
      </c>
      <c r="S237" s="37">
        <f>SUMIFS(СВЦЭМ!$G$34:$G$777,СВЦЭМ!$A$34:$A$777,$A237,СВЦЭМ!$B$34:$B$777,S$225)+'СЕТ СН'!$F$12-'СЕТ СН'!$F$21</f>
        <v>-334.38798364000002</v>
      </c>
      <c r="T237" s="37">
        <f>SUMIFS(СВЦЭМ!$G$34:$G$777,СВЦЭМ!$A$34:$A$777,$A237,СВЦЭМ!$B$34:$B$777,T$225)+'СЕТ СН'!$F$12-'СЕТ СН'!$F$21</f>
        <v>-331.98316940000001</v>
      </c>
      <c r="U237" s="37">
        <f>SUMIFS(СВЦЭМ!$G$34:$G$777,СВЦЭМ!$A$34:$A$777,$A237,СВЦЭМ!$B$34:$B$777,U$225)+'СЕТ СН'!$F$12-'СЕТ СН'!$F$21</f>
        <v>-330.63862112000004</v>
      </c>
      <c r="V237" s="37">
        <f>SUMIFS(СВЦЭМ!$G$34:$G$777,СВЦЭМ!$A$34:$A$777,$A237,СВЦЭМ!$B$34:$B$777,V$225)+'СЕТ СН'!$F$12-'СЕТ СН'!$F$21</f>
        <v>-329.23323293999999</v>
      </c>
      <c r="W237" s="37">
        <f>SUMIFS(СВЦЭМ!$G$34:$G$777,СВЦЭМ!$A$34:$A$777,$A237,СВЦЭМ!$B$34:$B$777,W$225)+'СЕТ СН'!$F$12-'СЕТ СН'!$F$21</f>
        <v>-318.14018800000002</v>
      </c>
      <c r="X237" s="37">
        <f>SUMIFS(СВЦЭМ!$G$34:$G$777,СВЦЭМ!$A$34:$A$777,$A237,СВЦЭМ!$B$34:$B$777,X$225)+'СЕТ СН'!$F$12-'СЕТ СН'!$F$21</f>
        <v>-299.94180828999998</v>
      </c>
      <c r="Y237" s="37">
        <f>SUMIFS(СВЦЭМ!$G$34:$G$777,СВЦЭМ!$A$34:$A$777,$A237,СВЦЭМ!$B$34:$B$777,Y$225)+'СЕТ СН'!$F$12-'СЕТ СН'!$F$21</f>
        <v>-291.13441041999999</v>
      </c>
    </row>
    <row r="238" spans="1:27" ht="15.75" x14ac:dyDescent="0.2">
      <c r="A238" s="36">
        <f t="shared" si="6"/>
        <v>43082</v>
      </c>
      <c r="B238" s="37">
        <f>SUMIFS(СВЦЭМ!$G$34:$G$777,СВЦЭМ!$A$34:$A$777,$A238,СВЦЭМ!$B$34:$B$777,B$225)+'СЕТ СН'!$F$12-'СЕТ СН'!$F$21</f>
        <v>-277.63194061000002</v>
      </c>
      <c r="C238" s="37">
        <f>SUMIFS(СВЦЭМ!$G$34:$G$777,СВЦЭМ!$A$34:$A$777,$A238,СВЦЭМ!$B$34:$B$777,C$225)+'СЕТ СН'!$F$12-'СЕТ СН'!$F$21</f>
        <v>-262.16759056000001</v>
      </c>
      <c r="D238" s="37">
        <f>SUMIFS(СВЦЭМ!$G$34:$G$777,СВЦЭМ!$A$34:$A$777,$A238,СВЦЭМ!$B$34:$B$777,D$225)+'СЕТ СН'!$F$12-'СЕТ СН'!$F$21</f>
        <v>-256.85173588999999</v>
      </c>
      <c r="E238" s="37">
        <f>SUMIFS(СВЦЭМ!$G$34:$G$777,СВЦЭМ!$A$34:$A$777,$A238,СВЦЭМ!$B$34:$B$777,E$225)+'СЕТ СН'!$F$12-'СЕТ СН'!$F$21</f>
        <v>-255.89645030999998</v>
      </c>
      <c r="F238" s="37">
        <f>SUMIFS(СВЦЭМ!$G$34:$G$777,СВЦЭМ!$A$34:$A$777,$A238,СВЦЭМ!$B$34:$B$777,F$225)+'СЕТ СН'!$F$12-'СЕТ СН'!$F$21</f>
        <v>-255.55663104000001</v>
      </c>
      <c r="G238" s="37">
        <f>SUMIFS(СВЦЭМ!$G$34:$G$777,СВЦЭМ!$A$34:$A$777,$A238,СВЦЭМ!$B$34:$B$777,G$225)+'СЕТ СН'!$F$12-'СЕТ СН'!$F$21</f>
        <v>-257.18045353999997</v>
      </c>
      <c r="H238" s="37">
        <f>SUMIFS(СВЦЭМ!$G$34:$G$777,СВЦЭМ!$A$34:$A$777,$A238,СВЦЭМ!$B$34:$B$777,H$225)+'СЕТ СН'!$F$12-'СЕТ СН'!$F$21</f>
        <v>-273.59265078999999</v>
      </c>
      <c r="I238" s="37">
        <f>SUMIFS(СВЦЭМ!$G$34:$G$777,СВЦЭМ!$A$34:$A$777,$A238,СВЦЭМ!$B$34:$B$777,I$225)+'СЕТ СН'!$F$12-'СЕТ СН'!$F$21</f>
        <v>-294.90070314000002</v>
      </c>
      <c r="J238" s="37">
        <f>SUMIFS(СВЦЭМ!$G$34:$G$777,СВЦЭМ!$A$34:$A$777,$A238,СВЦЭМ!$B$34:$B$777,J$225)+'СЕТ СН'!$F$12-'СЕТ СН'!$F$21</f>
        <v>-299.60921755999999</v>
      </c>
      <c r="K238" s="37">
        <f>SUMIFS(СВЦЭМ!$G$34:$G$777,СВЦЭМ!$A$34:$A$777,$A238,СВЦЭМ!$B$34:$B$777,K$225)+'СЕТ СН'!$F$12-'СЕТ СН'!$F$21</f>
        <v>-315.05184932999998</v>
      </c>
      <c r="L238" s="37">
        <f>SUMIFS(СВЦЭМ!$G$34:$G$777,СВЦЭМ!$A$34:$A$777,$A238,СВЦЭМ!$B$34:$B$777,L$225)+'СЕТ СН'!$F$12-'СЕТ СН'!$F$21</f>
        <v>-329.29674147000003</v>
      </c>
      <c r="M238" s="37">
        <f>SUMIFS(СВЦЭМ!$G$34:$G$777,СВЦЭМ!$A$34:$A$777,$A238,СВЦЭМ!$B$34:$B$777,M$225)+'СЕТ СН'!$F$12-'СЕТ СН'!$F$21</f>
        <v>-335.52505930000001</v>
      </c>
      <c r="N238" s="37">
        <f>SUMIFS(СВЦЭМ!$G$34:$G$777,СВЦЭМ!$A$34:$A$777,$A238,СВЦЭМ!$B$34:$B$777,N$225)+'СЕТ СН'!$F$12-'СЕТ СН'!$F$21</f>
        <v>-338.13455139000001</v>
      </c>
      <c r="O238" s="37">
        <f>SUMIFS(СВЦЭМ!$G$34:$G$777,СВЦЭМ!$A$34:$A$777,$A238,СВЦЭМ!$B$34:$B$777,O$225)+'СЕТ СН'!$F$12-'СЕТ СН'!$F$21</f>
        <v>-338.49974677</v>
      </c>
      <c r="P238" s="37">
        <f>SUMIFS(СВЦЭМ!$G$34:$G$777,СВЦЭМ!$A$34:$A$777,$A238,СВЦЭМ!$B$34:$B$777,P$225)+'СЕТ СН'!$F$12-'СЕТ СН'!$F$21</f>
        <v>-337.50063509</v>
      </c>
      <c r="Q238" s="37">
        <f>SUMIFS(СВЦЭМ!$G$34:$G$777,СВЦЭМ!$A$34:$A$777,$A238,СВЦЭМ!$B$34:$B$777,Q$225)+'СЕТ СН'!$F$12-'СЕТ СН'!$F$21</f>
        <v>-336.81753514000002</v>
      </c>
      <c r="R238" s="37">
        <f>SUMIFS(СВЦЭМ!$G$34:$G$777,СВЦЭМ!$A$34:$A$777,$A238,СВЦЭМ!$B$34:$B$777,R$225)+'СЕТ СН'!$F$12-'СЕТ СН'!$F$21</f>
        <v>-335.69828025999999</v>
      </c>
      <c r="S238" s="37">
        <f>SUMIFS(СВЦЭМ!$G$34:$G$777,СВЦЭМ!$A$34:$A$777,$A238,СВЦЭМ!$B$34:$B$777,S$225)+'СЕТ СН'!$F$12-'СЕТ СН'!$F$21</f>
        <v>-335.70768319000001</v>
      </c>
      <c r="T238" s="37">
        <f>SUMIFS(СВЦЭМ!$G$34:$G$777,СВЦЭМ!$A$34:$A$777,$A238,СВЦЭМ!$B$34:$B$777,T$225)+'СЕТ СН'!$F$12-'СЕТ СН'!$F$21</f>
        <v>-330.90817520999997</v>
      </c>
      <c r="U238" s="37">
        <f>SUMIFS(СВЦЭМ!$G$34:$G$777,СВЦЭМ!$A$34:$A$777,$A238,СВЦЭМ!$B$34:$B$777,U$225)+'СЕТ СН'!$F$12-'СЕТ СН'!$F$21</f>
        <v>-330.22138130999997</v>
      </c>
      <c r="V238" s="37">
        <f>SUMIFS(СВЦЭМ!$G$34:$G$777,СВЦЭМ!$A$34:$A$777,$A238,СВЦЭМ!$B$34:$B$777,V$225)+'СЕТ СН'!$F$12-'СЕТ СН'!$F$21</f>
        <v>-331.58061492000002</v>
      </c>
      <c r="W238" s="37">
        <f>SUMIFS(СВЦЭМ!$G$34:$G$777,СВЦЭМ!$A$34:$A$777,$A238,СВЦЭМ!$B$34:$B$777,W$225)+'СЕТ СН'!$F$12-'СЕТ СН'!$F$21</f>
        <v>-324.78936579000003</v>
      </c>
      <c r="X238" s="37">
        <f>SUMIFS(СВЦЭМ!$G$34:$G$777,СВЦЭМ!$A$34:$A$777,$A238,СВЦЭМ!$B$34:$B$777,X$225)+'СЕТ СН'!$F$12-'СЕТ СН'!$F$21</f>
        <v>-310.21106644000002</v>
      </c>
      <c r="Y238" s="37">
        <f>SUMIFS(СВЦЭМ!$G$34:$G$777,СВЦЭМ!$A$34:$A$777,$A238,СВЦЭМ!$B$34:$B$777,Y$225)+'СЕТ СН'!$F$12-'СЕТ СН'!$F$21</f>
        <v>-307.70208085000002</v>
      </c>
    </row>
    <row r="239" spans="1:27" ht="15.75" x14ac:dyDescent="0.2">
      <c r="A239" s="36">
        <f t="shared" si="6"/>
        <v>43083</v>
      </c>
      <c r="B239" s="37">
        <f>SUMIFS(СВЦЭМ!$G$34:$G$777,СВЦЭМ!$A$34:$A$777,$A239,СВЦЭМ!$B$34:$B$777,B$225)+'СЕТ СН'!$F$12-'СЕТ СН'!$F$21</f>
        <v>-307.27818595000002</v>
      </c>
      <c r="C239" s="37">
        <f>SUMIFS(СВЦЭМ!$G$34:$G$777,СВЦЭМ!$A$34:$A$777,$A239,СВЦЭМ!$B$34:$B$777,C$225)+'СЕТ СН'!$F$12-'СЕТ СН'!$F$21</f>
        <v>-298.67237826000002</v>
      </c>
      <c r="D239" s="37">
        <f>SUMIFS(СВЦЭМ!$G$34:$G$777,СВЦЭМ!$A$34:$A$777,$A239,СВЦЭМ!$B$34:$B$777,D$225)+'СЕТ СН'!$F$12-'СЕТ СН'!$F$21</f>
        <v>-279.2076222</v>
      </c>
      <c r="E239" s="37">
        <f>SUMIFS(СВЦЭМ!$G$34:$G$777,СВЦЭМ!$A$34:$A$777,$A239,СВЦЭМ!$B$34:$B$777,E$225)+'СЕТ СН'!$F$12-'СЕТ СН'!$F$21</f>
        <v>-256.55381889</v>
      </c>
      <c r="F239" s="37">
        <f>SUMIFS(СВЦЭМ!$G$34:$G$777,СВЦЭМ!$A$34:$A$777,$A239,СВЦЭМ!$B$34:$B$777,F$225)+'СЕТ СН'!$F$12-'СЕТ СН'!$F$21</f>
        <v>-256.15677175000002</v>
      </c>
      <c r="G239" s="37">
        <f>SUMIFS(СВЦЭМ!$G$34:$G$777,СВЦЭМ!$A$34:$A$777,$A239,СВЦЭМ!$B$34:$B$777,G$225)+'СЕТ СН'!$F$12-'СЕТ СН'!$F$21</f>
        <v>-254.9287592</v>
      </c>
      <c r="H239" s="37">
        <f>SUMIFS(СВЦЭМ!$G$34:$G$777,СВЦЭМ!$A$34:$A$777,$A239,СВЦЭМ!$B$34:$B$777,H$225)+'СЕТ СН'!$F$12-'СЕТ СН'!$F$21</f>
        <v>-265.68633647000001</v>
      </c>
      <c r="I239" s="37">
        <f>SUMIFS(СВЦЭМ!$G$34:$G$777,СВЦЭМ!$A$34:$A$777,$A239,СВЦЭМ!$B$34:$B$777,I$225)+'СЕТ СН'!$F$12-'СЕТ СН'!$F$21</f>
        <v>-287.22418472999999</v>
      </c>
      <c r="J239" s="37">
        <f>SUMIFS(СВЦЭМ!$G$34:$G$777,СВЦЭМ!$A$34:$A$777,$A239,СВЦЭМ!$B$34:$B$777,J$225)+'СЕТ СН'!$F$12-'СЕТ СН'!$F$21</f>
        <v>-303.03071939</v>
      </c>
      <c r="K239" s="37">
        <f>SUMIFS(СВЦЭМ!$G$34:$G$777,СВЦЭМ!$A$34:$A$777,$A239,СВЦЭМ!$B$34:$B$777,K$225)+'СЕТ СН'!$F$12-'СЕТ СН'!$F$21</f>
        <v>-316.23228283999998</v>
      </c>
      <c r="L239" s="37">
        <f>SUMIFS(СВЦЭМ!$G$34:$G$777,СВЦЭМ!$A$34:$A$777,$A239,СВЦЭМ!$B$34:$B$777,L$225)+'СЕТ СН'!$F$12-'СЕТ СН'!$F$21</f>
        <v>-334.01428952000003</v>
      </c>
      <c r="M239" s="37">
        <f>SUMIFS(СВЦЭМ!$G$34:$G$777,СВЦЭМ!$A$34:$A$777,$A239,СВЦЭМ!$B$34:$B$777,M$225)+'СЕТ СН'!$F$12-'СЕТ СН'!$F$21</f>
        <v>-337.71682466999999</v>
      </c>
      <c r="N239" s="37">
        <f>SUMIFS(СВЦЭМ!$G$34:$G$777,СВЦЭМ!$A$34:$A$777,$A239,СВЦЭМ!$B$34:$B$777,N$225)+'СЕТ СН'!$F$12-'СЕТ СН'!$F$21</f>
        <v>-335.21600777000003</v>
      </c>
      <c r="O239" s="37">
        <f>SUMIFS(СВЦЭМ!$G$34:$G$777,СВЦЭМ!$A$34:$A$777,$A239,СВЦЭМ!$B$34:$B$777,O$225)+'СЕТ СН'!$F$12-'СЕТ СН'!$F$21</f>
        <v>-336.23284587000001</v>
      </c>
      <c r="P239" s="37">
        <f>SUMIFS(СВЦЭМ!$G$34:$G$777,СВЦЭМ!$A$34:$A$777,$A239,СВЦЭМ!$B$34:$B$777,P$225)+'СЕТ СН'!$F$12-'СЕТ СН'!$F$21</f>
        <v>-328.37527086</v>
      </c>
      <c r="Q239" s="37">
        <f>SUMIFS(СВЦЭМ!$G$34:$G$777,СВЦЭМ!$A$34:$A$777,$A239,СВЦЭМ!$B$34:$B$777,Q$225)+'СЕТ СН'!$F$12-'СЕТ СН'!$F$21</f>
        <v>-327.99726668</v>
      </c>
      <c r="R239" s="37">
        <f>SUMIFS(СВЦЭМ!$G$34:$G$777,СВЦЭМ!$A$34:$A$777,$A239,СВЦЭМ!$B$34:$B$777,R$225)+'СЕТ СН'!$F$12-'СЕТ СН'!$F$21</f>
        <v>-328.71884017000002</v>
      </c>
      <c r="S239" s="37">
        <f>SUMIFS(СВЦЭМ!$G$34:$G$777,СВЦЭМ!$A$34:$A$777,$A239,СВЦЭМ!$B$34:$B$777,S$225)+'СЕТ СН'!$F$12-'СЕТ СН'!$F$21</f>
        <v>-335.55199499000003</v>
      </c>
      <c r="T239" s="37">
        <f>SUMIFS(СВЦЭМ!$G$34:$G$777,СВЦЭМ!$A$34:$A$777,$A239,СВЦЭМ!$B$34:$B$777,T$225)+'СЕТ СН'!$F$12-'СЕТ СН'!$F$21</f>
        <v>-340.89888626000004</v>
      </c>
      <c r="U239" s="37">
        <f>SUMIFS(СВЦЭМ!$G$34:$G$777,СВЦЭМ!$A$34:$A$777,$A239,СВЦЭМ!$B$34:$B$777,U$225)+'СЕТ СН'!$F$12-'СЕТ СН'!$F$21</f>
        <v>-339.42803292999997</v>
      </c>
      <c r="V239" s="37">
        <f>SUMIFS(СВЦЭМ!$G$34:$G$777,СВЦЭМ!$A$34:$A$777,$A239,СВЦЭМ!$B$34:$B$777,V$225)+'СЕТ СН'!$F$12-'СЕТ СН'!$F$21</f>
        <v>-335.51219015000004</v>
      </c>
      <c r="W239" s="37">
        <f>SUMIFS(СВЦЭМ!$G$34:$G$777,СВЦЭМ!$A$34:$A$777,$A239,СВЦЭМ!$B$34:$B$777,W$225)+'СЕТ СН'!$F$12-'СЕТ СН'!$F$21</f>
        <v>-322.38109649</v>
      </c>
      <c r="X239" s="37">
        <f>SUMIFS(СВЦЭМ!$G$34:$G$777,СВЦЭМ!$A$34:$A$777,$A239,СВЦЭМ!$B$34:$B$777,X$225)+'СЕТ СН'!$F$12-'СЕТ СН'!$F$21</f>
        <v>-306.62543373</v>
      </c>
      <c r="Y239" s="37">
        <f>SUMIFS(СВЦЭМ!$G$34:$G$777,СВЦЭМ!$A$34:$A$777,$A239,СВЦЭМ!$B$34:$B$777,Y$225)+'СЕТ СН'!$F$12-'СЕТ СН'!$F$21</f>
        <v>-287.19489726</v>
      </c>
    </row>
    <row r="240" spans="1:27" ht="15.75" x14ac:dyDescent="0.2">
      <c r="A240" s="36">
        <f t="shared" si="6"/>
        <v>43084</v>
      </c>
      <c r="B240" s="37">
        <f>SUMIFS(СВЦЭМ!$G$34:$G$777,СВЦЭМ!$A$34:$A$777,$A240,СВЦЭМ!$B$34:$B$777,B$225)+'СЕТ СН'!$F$12-'СЕТ СН'!$F$21</f>
        <v>-281.27040820000002</v>
      </c>
      <c r="C240" s="37">
        <f>SUMIFS(СВЦЭМ!$G$34:$G$777,СВЦЭМ!$A$34:$A$777,$A240,СВЦЭМ!$B$34:$B$777,C$225)+'СЕТ СН'!$F$12-'СЕТ СН'!$F$21</f>
        <v>-285.41582319000003</v>
      </c>
      <c r="D240" s="37">
        <f>SUMIFS(СВЦЭМ!$G$34:$G$777,СВЦЭМ!$A$34:$A$777,$A240,СВЦЭМ!$B$34:$B$777,D$225)+'СЕТ СН'!$F$12-'СЕТ СН'!$F$21</f>
        <v>-293.55461807</v>
      </c>
      <c r="E240" s="37">
        <f>SUMIFS(СВЦЭМ!$G$34:$G$777,СВЦЭМ!$A$34:$A$777,$A240,СВЦЭМ!$B$34:$B$777,E$225)+'СЕТ СН'!$F$12-'СЕТ СН'!$F$21</f>
        <v>-289.70407870999998</v>
      </c>
      <c r="F240" s="37">
        <f>SUMIFS(СВЦЭМ!$G$34:$G$777,СВЦЭМ!$A$34:$A$777,$A240,СВЦЭМ!$B$34:$B$777,F$225)+'СЕТ СН'!$F$12-'СЕТ СН'!$F$21</f>
        <v>-268.15766009999999</v>
      </c>
      <c r="G240" s="37">
        <f>SUMIFS(СВЦЭМ!$G$34:$G$777,СВЦЭМ!$A$34:$A$777,$A240,СВЦЭМ!$B$34:$B$777,G$225)+'СЕТ СН'!$F$12-'СЕТ СН'!$F$21</f>
        <v>-261.19638250999998</v>
      </c>
      <c r="H240" s="37">
        <f>SUMIFS(СВЦЭМ!$G$34:$G$777,СВЦЭМ!$A$34:$A$777,$A240,СВЦЭМ!$B$34:$B$777,H$225)+'СЕТ СН'!$F$12-'СЕТ СН'!$F$21</f>
        <v>-274.37246314999999</v>
      </c>
      <c r="I240" s="37">
        <f>SUMIFS(СВЦЭМ!$G$34:$G$777,СВЦЭМ!$A$34:$A$777,$A240,СВЦЭМ!$B$34:$B$777,I$225)+'СЕТ СН'!$F$12-'СЕТ СН'!$F$21</f>
        <v>-294.66769326000002</v>
      </c>
      <c r="J240" s="37">
        <f>SUMIFS(СВЦЭМ!$G$34:$G$777,СВЦЭМ!$A$34:$A$777,$A240,СВЦЭМ!$B$34:$B$777,J$225)+'СЕТ СН'!$F$12-'СЕТ СН'!$F$21</f>
        <v>-304.69347153000001</v>
      </c>
      <c r="K240" s="37">
        <f>SUMIFS(СВЦЭМ!$G$34:$G$777,СВЦЭМ!$A$34:$A$777,$A240,СВЦЭМ!$B$34:$B$777,K$225)+'СЕТ СН'!$F$12-'СЕТ СН'!$F$21</f>
        <v>-318.25101583999998</v>
      </c>
      <c r="L240" s="37">
        <f>SUMIFS(СВЦЭМ!$G$34:$G$777,СВЦЭМ!$A$34:$A$777,$A240,СВЦЭМ!$B$34:$B$777,L$225)+'СЕТ СН'!$F$12-'СЕТ СН'!$F$21</f>
        <v>-333.91833629000001</v>
      </c>
      <c r="M240" s="37">
        <f>SUMIFS(СВЦЭМ!$G$34:$G$777,СВЦЭМ!$A$34:$A$777,$A240,СВЦЭМ!$B$34:$B$777,M$225)+'СЕТ СН'!$F$12-'СЕТ СН'!$F$21</f>
        <v>-339.13017869999999</v>
      </c>
      <c r="N240" s="37">
        <f>SUMIFS(СВЦЭМ!$G$34:$G$777,СВЦЭМ!$A$34:$A$777,$A240,СВЦЭМ!$B$34:$B$777,N$225)+'СЕТ СН'!$F$12-'СЕТ СН'!$F$21</f>
        <v>-337.79437560999997</v>
      </c>
      <c r="O240" s="37">
        <f>SUMIFS(СВЦЭМ!$G$34:$G$777,СВЦЭМ!$A$34:$A$777,$A240,СВЦЭМ!$B$34:$B$777,O$225)+'СЕТ СН'!$F$12-'СЕТ СН'!$F$21</f>
        <v>-333.60708332000002</v>
      </c>
      <c r="P240" s="37">
        <f>SUMIFS(СВЦЭМ!$G$34:$G$777,СВЦЭМ!$A$34:$A$777,$A240,СВЦЭМ!$B$34:$B$777,P$225)+'СЕТ СН'!$F$12-'СЕТ СН'!$F$21</f>
        <v>-327.26535702000001</v>
      </c>
      <c r="Q240" s="37">
        <f>SUMIFS(СВЦЭМ!$G$34:$G$777,СВЦЭМ!$A$34:$A$777,$A240,СВЦЭМ!$B$34:$B$777,Q$225)+'СЕТ СН'!$F$12-'СЕТ СН'!$F$21</f>
        <v>-326.16654453000001</v>
      </c>
      <c r="R240" s="37">
        <f>SUMIFS(СВЦЭМ!$G$34:$G$777,СВЦЭМ!$A$34:$A$777,$A240,СВЦЭМ!$B$34:$B$777,R$225)+'СЕТ СН'!$F$12-'СЕТ СН'!$F$21</f>
        <v>-325.82088689</v>
      </c>
      <c r="S240" s="37">
        <f>SUMIFS(СВЦЭМ!$G$34:$G$777,СВЦЭМ!$A$34:$A$777,$A240,СВЦЭМ!$B$34:$B$777,S$225)+'СЕТ СН'!$F$12-'СЕТ СН'!$F$21</f>
        <v>-332.20959472000004</v>
      </c>
      <c r="T240" s="37">
        <f>SUMIFS(СВЦЭМ!$G$34:$G$777,СВЦЭМ!$A$34:$A$777,$A240,СВЦЭМ!$B$34:$B$777,T$225)+'СЕТ СН'!$F$12-'СЕТ СН'!$F$21</f>
        <v>-339.82263799999998</v>
      </c>
      <c r="U240" s="37">
        <f>SUMIFS(СВЦЭМ!$G$34:$G$777,СВЦЭМ!$A$34:$A$777,$A240,СВЦЭМ!$B$34:$B$777,U$225)+'СЕТ СН'!$F$12-'СЕТ СН'!$F$21</f>
        <v>-338.6131876</v>
      </c>
      <c r="V240" s="37">
        <f>SUMIFS(СВЦЭМ!$G$34:$G$777,СВЦЭМ!$A$34:$A$777,$A240,СВЦЭМ!$B$34:$B$777,V$225)+'СЕТ СН'!$F$12-'СЕТ СН'!$F$21</f>
        <v>-334.29373613999996</v>
      </c>
      <c r="W240" s="37">
        <f>SUMIFS(СВЦЭМ!$G$34:$G$777,СВЦЭМ!$A$34:$A$777,$A240,СВЦЭМ!$B$34:$B$777,W$225)+'СЕТ СН'!$F$12-'СЕТ СН'!$F$21</f>
        <v>-320.93034704000002</v>
      </c>
      <c r="X240" s="37">
        <f>SUMIFS(СВЦЭМ!$G$34:$G$777,СВЦЭМ!$A$34:$A$777,$A240,СВЦЭМ!$B$34:$B$777,X$225)+'СЕТ СН'!$F$12-'СЕТ СН'!$F$21</f>
        <v>-306.64942925999998</v>
      </c>
      <c r="Y240" s="37">
        <f>SUMIFS(СВЦЭМ!$G$34:$G$777,СВЦЭМ!$A$34:$A$777,$A240,СВЦЭМ!$B$34:$B$777,Y$225)+'СЕТ СН'!$F$12-'СЕТ СН'!$F$21</f>
        <v>-286.93267286000003</v>
      </c>
    </row>
    <row r="241" spans="1:25" ht="15.75" x14ac:dyDescent="0.2">
      <c r="A241" s="36">
        <f t="shared" si="6"/>
        <v>43085</v>
      </c>
      <c r="B241" s="37">
        <f>SUMIFS(СВЦЭМ!$G$34:$G$777,СВЦЭМ!$A$34:$A$777,$A241,СВЦЭМ!$B$34:$B$777,B$225)+'СЕТ СН'!$F$12-'СЕТ СН'!$F$21</f>
        <v>-280.00878236</v>
      </c>
      <c r="C241" s="37">
        <f>SUMIFS(СВЦЭМ!$G$34:$G$777,СВЦЭМ!$A$34:$A$777,$A241,СВЦЭМ!$B$34:$B$777,C$225)+'СЕТ СН'!$F$12-'СЕТ СН'!$F$21</f>
        <v>-282.38989162000001</v>
      </c>
      <c r="D241" s="37">
        <f>SUMIFS(СВЦЭМ!$G$34:$G$777,СВЦЭМ!$A$34:$A$777,$A241,СВЦЭМ!$B$34:$B$777,D$225)+'СЕТ СН'!$F$12-'СЕТ СН'!$F$21</f>
        <v>-286.90444301000002</v>
      </c>
      <c r="E241" s="37">
        <f>SUMIFS(СВЦЭМ!$G$34:$G$777,СВЦЭМ!$A$34:$A$777,$A241,СВЦЭМ!$B$34:$B$777,E$225)+'СЕТ СН'!$F$12-'СЕТ СН'!$F$21</f>
        <v>-286.83484393999998</v>
      </c>
      <c r="F241" s="37">
        <f>SUMIFS(СВЦЭМ!$G$34:$G$777,СВЦЭМ!$A$34:$A$777,$A241,СВЦЭМ!$B$34:$B$777,F$225)+'СЕТ СН'!$F$12-'СЕТ СН'!$F$21</f>
        <v>-286.99914905000003</v>
      </c>
      <c r="G241" s="37">
        <f>SUMIFS(СВЦЭМ!$G$34:$G$777,СВЦЭМ!$A$34:$A$777,$A241,СВЦЭМ!$B$34:$B$777,G$225)+'СЕТ СН'!$F$12-'СЕТ СН'!$F$21</f>
        <v>-285.74439404999998</v>
      </c>
      <c r="H241" s="37">
        <f>SUMIFS(СВЦЭМ!$G$34:$G$777,СВЦЭМ!$A$34:$A$777,$A241,СВЦЭМ!$B$34:$B$777,H$225)+'СЕТ СН'!$F$12-'СЕТ СН'!$F$21</f>
        <v>-288.65239302999998</v>
      </c>
      <c r="I241" s="37">
        <f>SUMIFS(СВЦЭМ!$G$34:$G$777,СВЦЭМ!$A$34:$A$777,$A241,СВЦЭМ!$B$34:$B$777,I$225)+'СЕТ СН'!$F$12-'СЕТ СН'!$F$21</f>
        <v>-300.68412089999998</v>
      </c>
      <c r="J241" s="37">
        <f>SUMIFS(СВЦЭМ!$G$34:$G$777,СВЦЭМ!$A$34:$A$777,$A241,СВЦЭМ!$B$34:$B$777,J$225)+'СЕТ СН'!$F$12-'СЕТ СН'!$F$21</f>
        <v>-304.06847271999999</v>
      </c>
      <c r="K241" s="37">
        <f>SUMIFS(СВЦЭМ!$G$34:$G$777,СВЦЭМ!$A$34:$A$777,$A241,СВЦЭМ!$B$34:$B$777,K$225)+'СЕТ СН'!$F$12-'СЕТ СН'!$F$21</f>
        <v>-317.17059082999998</v>
      </c>
      <c r="L241" s="37">
        <f>SUMIFS(СВЦЭМ!$G$34:$G$777,СВЦЭМ!$A$34:$A$777,$A241,СВЦЭМ!$B$34:$B$777,L$225)+'СЕТ СН'!$F$12-'СЕТ СН'!$F$21</f>
        <v>-333.0677781</v>
      </c>
      <c r="M241" s="37">
        <f>SUMIFS(СВЦЭМ!$G$34:$G$777,СВЦЭМ!$A$34:$A$777,$A241,СВЦЭМ!$B$34:$B$777,M$225)+'СЕТ СН'!$F$12-'СЕТ СН'!$F$21</f>
        <v>-336.91401465000001</v>
      </c>
      <c r="N241" s="37">
        <f>SUMIFS(СВЦЭМ!$G$34:$G$777,СВЦЭМ!$A$34:$A$777,$A241,СВЦЭМ!$B$34:$B$777,N$225)+'СЕТ СН'!$F$12-'СЕТ СН'!$F$21</f>
        <v>-333.96431688000001</v>
      </c>
      <c r="O241" s="37">
        <f>SUMIFS(СВЦЭМ!$G$34:$G$777,СВЦЭМ!$A$34:$A$777,$A241,СВЦЭМ!$B$34:$B$777,O$225)+'СЕТ СН'!$F$12-'СЕТ СН'!$F$21</f>
        <v>-329.33992902</v>
      </c>
      <c r="P241" s="37">
        <f>SUMIFS(СВЦЭМ!$G$34:$G$777,СВЦЭМ!$A$34:$A$777,$A241,СВЦЭМ!$B$34:$B$777,P$225)+'СЕТ СН'!$F$12-'СЕТ СН'!$F$21</f>
        <v>-326.45218617</v>
      </c>
      <c r="Q241" s="37">
        <f>SUMIFS(СВЦЭМ!$G$34:$G$777,СВЦЭМ!$A$34:$A$777,$A241,СВЦЭМ!$B$34:$B$777,Q$225)+'СЕТ СН'!$F$12-'СЕТ СН'!$F$21</f>
        <v>-325.66869768999999</v>
      </c>
      <c r="R241" s="37">
        <f>SUMIFS(СВЦЭМ!$G$34:$G$777,СВЦЭМ!$A$34:$A$777,$A241,СВЦЭМ!$B$34:$B$777,R$225)+'СЕТ СН'!$F$12-'СЕТ СН'!$F$21</f>
        <v>-326.46977636999998</v>
      </c>
      <c r="S241" s="37">
        <f>SUMIFS(СВЦЭМ!$G$34:$G$777,СВЦЭМ!$A$34:$A$777,$A241,СВЦЭМ!$B$34:$B$777,S$225)+'СЕТ СН'!$F$12-'СЕТ СН'!$F$21</f>
        <v>-332.70335759</v>
      </c>
      <c r="T241" s="37">
        <f>SUMIFS(СВЦЭМ!$G$34:$G$777,СВЦЭМ!$A$34:$A$777,$A241,СВЦЭМ!$B$34:$B$777,T$225)+'СЕТ СН'!$F$12-'СЕТ СН'!$F$21</f>
        <v>-339.05083966000001</v>
      </c>
      <c r="U241" s="37">
        <f>SUMIFS(СВЦЭМ!$G$34:$G$777,СВЦЭМ!$A$34:$A$777,$A241,СВЦЭМ!$B$34:$B$777,U$225)+'СЕТ СН'!$F$12-'СЕТ СН'!$F$21</f>
        <v>-334.15616540999997</v>
      </c>
      <c r="V241" s="37">
        <f>SUMIFS(СВЦЭМ!$G$34:$G$777,СВЦЭМ!$A$34:$A$777,$A241,СВЦЭМ!$B$34:$B$777,V$225)+'СЕТ СН'!$F$12-'СЕТ СН'!$F$21</f>
        <v>-329.57450857000003</v>
      </c>
      <c r="W241" s="37">
        <f>SUMIFS(СВЦЭМ!$G$34:$G$777,СВЦЭМ!$A$34:$A$777,$A241,СВЦЭМ!$B$34:$B$777,W$225)+'СЕТ СН'!$F$12-'СЕТ СН'!$F$21</f>
        <v>-322.92801601999997</v>
      </c>
      <c r="X241" s="37">
        <f>SUMIFS(СВЦЭМ!$G$34:$G$777,СВЦЭМ!$A$34:$A$777,$A241,СВЦЭМ!$B$34:$B$777,X$225)+'СЕТ СН'!$F$12-'СЕТ СН'!$F$21</f>
        <v>-307.25348595000003</v>
      </c>
      <c r="Y241" s="37">
        <f>SUMIFS(СВЦЭМ!$G$34:$G$777,СВЦЭМ!$A$34:$A$777,$A241,СВЦЭМ!$B$34:$B$777,Y$225)+'СЕТ СН'!$F$12-'СЕТ СН'!$F$21</f>
        <v>-288.08699725999998</v>
      </c>
    </row>
    <row r="242" spans="1:25" ht="15.75" x14ac:dyDescent="0.2">
      <c r="A242" s="36">
        <f t="shared" si="6"/>
        <v>43086</v>
      </c>
      <c r="B242" s="37">
        <f>SUMIFS(СВЦЭМ!$G$34:$G$777,СВЦЭМ!$A$34:$A$777,$A242,СВЦЭМ!$B$34:$B$777,B$225)+'СЕТ СН'!$F$12-'СЕТ СН'!$F$21</f>
        <v>-280.6062829</v>
      </c>
      <c r="C242" s="37">
        <f>SUMIFS(СВЦЭМ!$G$34:$G$777,СВЦЭМ!$A$34:$A$777,$A242,СВЦЭМ!$B$34:$B$777,C$225)+'СЕТ СН'!$F$12-'СЕТ СН'!$F$21</f>
        <v>-284.55673094000002</v>
      </c>
      <c r="D242" s="37">
        <f>SUMIFS(СВЦЭМ!$G$34:$G$777,СВЦЭМ!$A$34:$A$777,$A242,СВЦЭМ!$B$34:$B$777,D$225)+'СЕТ СН'!$F$12-'СЕТ СН'!$F$21</f>
        <v>-287.63961214</v>
      </c>
      <c r="E242" s="37">
        <f>SUMIFS(СВЦЭМ!$G$34:$G$777,СВЦЭМ!$A$34:$A$777,$A242,СВЦЭМ!$B$34:$B$777,E$225)+'СЕТ СН'!$F$12-'СЕТ СН'!$F$21</f>
        <v>-288.12592955000002</v>
      </c>
      <c r="F242" s="37">
        <f>SUMIFS(СВЦЭМ!$G$34:$G$777,СВЦЭМ!$A$34:$A$777,$A242,СВЦЭМ!$B$34:$B$777,F$225)+'СЕТ СН'!$F$12-'СЕТ СН'!$F$21</f>
        <v>-288.32744810999998</v>
      </c>
      <c r="G242" s="37">
        <f>SUMIFS(СВЦЭМ!$G$34:$G$777,СВЦЭМ!$A$34:$A$777,$A242,СВЦЭМ!$B$34:$B$777,G$225)+'СЕТ СН'!$F$12-'СЕТ СН'!$F$21</f>
        <v>-287.26105996000001</v>
      </c>
      <c r="H242" s="37">
        <f>SUMIFS(СВЦЭМ!$G$34:$G$777,СВЦЭМ!$A$34:$A$777,$A242,СВЦЭМ!$B$34:$B$777,H$225)+'СЕТ СН'!$F$12-'СЕТ СН'!$F$21</f>
        <v>-285.21550101999998</v>
      </c>
      <c r="I242" s="37">
        <f>SUMIFS(СВЦЭМ!$G$34:$G$777,СВЦЭМ!$A$34:$A$777,$A242,СВЦЭМ!$B$34:$B$777,I$225)+'СЕТ СН'!$F$12-'СЕТ СН'!$F$21</f>
        <v>-281.88883086999999</v>
      </c>
      <c r="J242" s="37">
        <f>SUMIFS(СВЦЭМ!$G$34:$G$777,СВЦЭМ!$A$34:$A$777,$A242,СВЦЭМ!$B$34:$B$777,J$225)+'СЕТ СН'!$F$12-'СЕТ СН'!$F$21</f>
        <v>-292.18952504999999</v>
      </c>
      <c r="K242" s="37">
        <f>SUMIFS(СВЦЭМ!$G$34:$G$777,СВЦЭМ!$A$34:$A$777,$A242,СВЦЭМ!$B$34:$B$777,K$225)+'СЕТ СН'!$F$12-'СЕТ СН'!$F$21</f>
        <v>-315.03898723999998</v>
      </c>
      <c r="L242" s="37">
        <f>SUMIFS(СВЦЭМ!$G$34:$G$777,СВЦЭМ!$A$34:$A$777,$A242,СВЦЭМ!$B$34:$B$777,L$225)+'СЕТ СН'!$F$12-'СЕТ СН'!$F$21</f>
        <v>-336.20767266999997</v>
      </c>
      <c r="M242" s="37">
        <f>SUMIFS(СВЦЭМ!$G$34:$G$777,СВЦЭМ!$A$34:$A$777,$A242,СВЦЭМ!$B$34:$B$777,M$225)+'СЕТ СН'!$F$12-'СЕТ СН'!$F$21</f>
        <v>-339.81206663</v>
      </c>
      <c r="N242" s="37">
        <f>SUMIFS(СВЦЭМ!$G$34:$G$777,СВЦЭМ!$A$34:$A$777,$A242,СВЦЭМ!$B$34:$B$777,N$225)+'СЕТ СН'!$F$12-'СЕТ СН'!$F$21</f>
        <v>-336.09972479999999</v>
      </c>
      <c r="O242" s="37">
        <f>SUMIFS(СВЦЭМ!$G$34:$G$777,СВЦЭМ!$A$34:$A$777,$A242,СВЦЭМ!$B$34:$B$777,O$225)+'СЕТ СН'!$F$12-'СЕТ СН'!$F$21</f>
        <v>-334.98201390999998</v>
      </c>
      <c r="P242" s="37">
        <f>SUMIFS(СВЦЭМ!$G$34:$G$777,СВЦЭМ!$A$34:$A$777,$A242,СВЦЭМ!$B$34:$B$777,P$225)+'СЕТ СН'!$F$12-'СЕТ СН'!$F$21</f>
        <v>-332.15435540999999</v>
      </c>
      <c r="Q242" s="37">
        <f>SUMIFS(СВЦЭМ!$G$34:$G$777,СВЦЭМ!$A$34:$A$777,$A242,СВЦЭМ!$B$34:$B$777,Q$225)+'СЕТ СН'!$F$12-'СЕТ СН'!$F$21</f>
        <v>-330.58106480999999</v>
      </c>
      <c r="R242" s="37">
        <f>SUMIFS(СВЦЭМ!$G$34:$G$777,СВЦЭМ!$A$34:$A$777,$A242,СВЦЭМ!$B$34:$B$777,R$225)+'СЕТ СН'!$F$12-'СЕТ СН'!$F$21</f>
        <v>-330.84508804999996</v>
      </c>
      <c r="S242" s="37">
        <f>SUMIFS(СВЦЭМ!$G$34:$G$777,СВЦЭМ!$A$34:$A$777,$A242,СВЦЭМ!$B$34:$B$777,S$225)+'СЕТ СН'!$F$12-'СЕТ СН'!$F$21</f>
        <v>-339.15104666000002</v>
      </c>
      <c r="T242" s="37">
        <f>SUMIFS(СВЦЭМ!$G$34:$G$777,СВЦЭМ!$A$34:$A$777,$A242,СВЦЭМ!$B$34:$B$777,T$225)+'СЕТ СН'!$F$12-'СЕТ СН'!$F$21</f>
        <v>-334.55863396000001</v>
      </c>
      <c r="U242" s="37">
        <f>SUMIFS(СВЦЭМ!$G$34:$G$777,СВЦЭМ!$A$34:$A$777,$A242,СВЦЭМ!$B$34:$B$777,U$225)+'СЕТ СН'!$F$12-'СЕТ СН'!$F$21</f>
        <v>-333.21275111</v>
      </c>
      <c r="V242" s="37">
        <f>SUMIFS(СВЦЭМ!$G$34:$G$777,СВЦЭМ!$A$34:$A$777,$A242,СВЦЭМ!$B$34:$B$777,V$225)+'СЕТ СН'!$F$12-'СЕТ СН'!$F$21</f>
        <v>-328.62432321</v>
      </c>
      <c r="W242" s="37">
        <f>SUMIFS(СВЦЭМ!$G$34:$G$777,СВЦЭМ!$A$34:$A$777,$A242,СВЦЭМ!$B$34:$B$777,W$225)+'СЕТ СН'!$F$12-'СЕТ СН'!$F$21</f>
        <v>-316.60914718999999</v>
      </c>
      <c r="X242" s="37">
        <f>SUMIFS(СВЦЭМ!$G$34:$G$777,СВЦЭМ!$A$34:$A$777,$A242,СВЦЭМ!$B$34:$B$777,X$225)+'СЕТ СН'!$F$12-'СЕТ СН'!$F$21</f>
        <v>-305.55733461</v>
      </c>
      <c r="Y242" s="37">
        <f>SUMIFS(СВЦЭМ!$G$34:$G$777,СВЦЭМ!$A$34:$A$777,$A242,СВЦЭМ!$B$34:$B$777,Y$225)+'СЕТ СН'!$F$12-'СЕТ СН'!$F$21</f>
        <v>-295.26162892999997</v>
      </c>
    </row>
    <row r="243" spans="1:25" ht="15.75" x14ac:dyDescent="0.2">
      <c r="A243" s="36">
        <f t="shared" si="6"/>
        <v>43087</v>
      </c>
      <c r="B243" s="37">
        <f>SUMIFS(СВЦЭМ!$G$34:$G$777,СВЦЭМ!$A$34:$A$777,$A243,СВЦЭМ!$B$34:$B$777,B$225)+'СЕТ СН'!$F$12-'СЕТ СН'!$F$21</f>
        <v>-280.81193077</v>
      </c>
      <c r="C243" s="37">
        <f>SUMIFS(СВЦЭМ!$G$34:$G$777,СВЦЭМ!$A$34:$A$777,$A243,СВЦЭМ!$B$34:$B$777,C$225)+'СЕТ СН'!$F$12-'СЕТ СН'!$F$21</f>
        <v>-284.67687699999999</v>
      </c>
      <c r="D243" s="37">
        <f>SUMIFS(СВЦЭМ!$G$34:$G$777,СВЦЭМ!$A$34:$A$777,$A243,СВЦЭМ!$B$34:$B$777,D$225)+'СЕТ СН'!$F$12-'СЕТ СН'!$F$21</f>
        <v>-287.58855040999998</v>
      </c>
      <c r="E243" s="37">
        <f>SUMIFS(СВЦЭМ!$G$34:$G$777,СВЦЭМ!$A$34:$A$777,$A243,СВЦЭМ!$B$34:$B$777,E$225)+'СЕТ СН'!$F$12-'СЕТ СН'!$F$21</f>
        <v>-288.00928577000002</v>
      </c>
      <c r="F243" s="37">
        <f>SUMIFS(СВЦЭМ!$G$34:$G$777,СВЦЭМ!$A$34:$A$777,$A243,СВЦЭМ!$B$34:$B$777,F$225)+'СЕТ СН'!$F$12-'СЕТ СН'!$F$21</f>
        <v>-287.96008167000002</v>
      </c>
      <c r="G243" s="37">
        <f>SUMIFS(СВЦЭМ!$G$34:$G$777,СВЦЭМ!$A$34:$A$777,$A243,СВЦЭМ!$B$34:$B$777,G$225)+'СЕТ СН'!$F$12-'СЕТ СН'!$F$21</f>
        <v>-285.71270115999999</v>
      </c>
      <c r="H243" s="37">
        <f>SUMIFS(СВЦЭМ!$G$34:$G$777,СВЦЭМ!$A$34:$A$777,$A243,СВЦЭМ!$B$34:$B$777,H$225)+'СЕТ СН'!$F$12-'СЕТ СН'!$F$21</f>
        <v>-281.39265961000001</v>
      </c>
      <c r="I243" s="37">
        <f>SUMIFS(СВЦЭМ!$G$34:$G$777,СВЦЭМ!$A$34:$A$777,$A243,СВЦЭМ!$B$34:$B$777,I$225)+'СЕТ СН'!$F$12-'СЕТ СН'!$F$21</f>
        <v>-285.38533221</v>
      </c>
      <c r="J243" s="37">
        <f>SUMIFS(СВЦЭМ!$G$34:$G$777,СВЦЭМ!$A$34:$A$777,$A243,СВЦЭМ!$B$34:$B$777,J$225)+'СЕТ СН'!$F$12-'СЕТ СН'!$F$21</f>
        <v>-300.53292174000001</v>
      </c>
      <c r="K243" s="37">
        <f>SUMIFS(СВЦЭМ!$G$34:$G$777,СВЦЭМ!$A$34:$A$777,$A243,СВЦЭМ!$B$34:$B$777,K$225)+'СЕТ СН'!$F$12-'СЕТ СН'!$F$21</f>
        <v>-316.44341330999998</v>
      </c>
      <c r="L243" s="37">
        <f>SUMIFS(СВЦЭМ!$G$34:$G$777,СВЦЭМ!$A$34:$A$777,$A243,СВЦЭМ!$B$34:$B$777,L$225)+'СЕТ СН'!$F$12-'СЕТ СН'!$F$21</f>
        <v>-332.90880644000003</v>
      </c>
      <c r="M243" s="37">
        <f>SUMIFS(СВЦЭМ!$G$34:$G$777,СВЦЭМ!$A$34:$A$777,$A243,СВЦЭМ!$B$34:$B$777,M$225)+'СЕТ СН'!$F$12-'СЕТ СН'!$F$21</f>
        <v>-334.14985684999999</v>
      </c>
      <c r="N243" s="37">
        <f>SUMIFS(СВЦЭМ!$G$34:$G$777,СВЦЭМ!$A$34:$A$777,$A243,СВЦЭМ!$B$34:$B$777,N$225)+'СЕТ СН'!$F$12-'СЕТ СН'!$F$21</f>
        <v>-329.81247209000003</v>
      </c>
      <c r="O243" s="37">
        <f>SUMIFS(СВЦЭМ!$G$34:$G$777,СВЦЭМ!$A$34:$A$777,$A243,СВЦЭМ!$B$34:$B$777,O$225)+'СЕТ СН'!$F$12-'СЕТ СН'!$F$21</f>
        <v>-324.06220816000001</v>
      </c>
      <c r="P243" s="37">
        <f>SUMIFS(СВЦЭМ!$G$34:$G$777,СВЦЭМ!$A$34:$A$777,$A243,СВЦЭМ!$B$34:$B$777,P$225)+'СЕТ СН'!$F$12-'СЕТ СН'!$F$21</f>
        <v>-322.83166632999996</v>
      </c>
      <c r="Q243" s="37">
        <f>SUMIFS(СВЦЭМ!$G$34:$G$777,СВЦЭМ!$A$34:$A$777,$A243,СВЦЭМ!$B$34:$B$777,Q$225)+'СЕТ СН'!$F$12-'СЕТ СН'!$F$21</f>
        <v>-324.94797720999998</v>
      </c>
      <c r="R243" s="37">
        <f>SUMIFS(СВЦЭМ!$G$34:$G$777,СВЦЭМ!$A$34:$A$777,$A243,СВЦЭМ!$B$34:$B$777,R$225)+'СЕТ СН'!$F$12-'СЕТ СН'!$F$21</f>
        <v>-325.27683590000004</v>
      </c>
      <c r="S243" s="37">
        <f>SUMIFS(СВЦЭМ!$G$34:$G$777,СВЦЭМ!$A$34:$A$777,$A243,СВЦЭМ!$B$34:$B$777,S$225)+'СЕТ СН'!$F$12-'СЕТ СН'!$F$21</f>
        <v>-332.68659981999997</v>
      </c>
      <c r="T243" s="37">
        <f>SUMIFS(СВЦЭМ!$G$34:$G$777,СВЦЭМ!$A$34:$A$777,$A243,СВЦЭМ!$B$34:$B$777,T$225)+'СЕТ СН'!$F$12-'СЕТ СН'!$F$21</f>
        <v>-336.31391908000001</v>
      </c>
      <c r="U243" s="37">
        <f>SUMIFS(СВЦЭМ!$G$34:$G$777,СВЦЭМ!$A$34:$A$777,$A243,СВЦЭМ!$B$34:$B$777,U$225)+'СЕТ СН'!$F$12-'СЕТ СН'!$F$21</f>
        <v>-335.89034758000003</v>
      </c>
      <c r="V243" s="37">
        <f>SUMIFS(СВЦЭМ!$G$34:$G$777,СВЦЭМ!$A$34:$A$777,$A243,СВЦЭМ!$B$34:$B$777,V$225)+'СЕТ СН'!$F$12-'СЕТ СН'!$F$21</f>
        <v>-333.08850784000003</v>
      </c>
      <c r="W243" s="37">
        <f>SUMIFS(СВЦЭМ!$G$34:$G$777,СВЦЭМ!$A$34:$A$777,$A243,СВЦЭМ!$B$34:$B$777,W$225)+'СЕТ СН'!$F$12-'СЕТ СН'!$F$21</f>
        <v>-319.22653836000001</v>
      </c>
      <c r="X243" s="37">
        <f>SUMIFS(СВЦЭМ!$G$34:$G$777,СВЦЭМ!$A$34:$A$777,$A243,СВЦЭМ!$B$34:$B$777,X$225)+'СЕТ СН'!$F$12-'СЕТ СН'!$F$21</f>
        <v>-303.11323298999997</v>
      </c>
      <c r="Y243" s="37">
        <f>SUMIFS(СВЦЭМ!$G$34:$G$777,СВЦЭМ!$A$34:$A$777,$A243,СВЦЭМ!$B$34:$B$777,Y$225)+'СЕТ СН'!$F$12-'СЕТ СН'!$F$21</f>
        <v>-285.63310454999998</v>
      </c>
    </row>
    <row r="244" spans="1:25" ht="15.75" x14ac:dyDescent="0.2">
      <c r="A244" s="36">
        <f t="shared" si="6"/>
        <v>43088</v>
      </c>
      <c r="B244" s="37">
        <f>SUMIFS(СВЦЭМ!$G$34:$G$777,СВЦЭМ!$A$34:$A$777,$A244,СВЦЭМ!$B$34:$B$777,B$225)+'СЕТ СН'!$F$12-'СЕТ СН'!$F$21</f>
        <v>-284.03915803000001</v>
      </c>
      <c r="C244" s="37">
        <f>SUMIFS(СВЦЭМ!$G$34:$G$777,СВЦЭМ!$A$34:$A$777,$A244,СВЦЭМ!$B$34:$B$777,C$225)+'СЕТ СН'!$F$12-'СЕТ СН'!$F$21</f>
        <v>-283.00859243000002</v>
      </c>
      <c r="D244" s="37">
        <f>SUMIFS(СВЦЭМ!$G$34:$G$777,СВЦЭМ!$A$34:$A$777,$A244,СВЦЭМ!$B$34:$B$777,D$225)+'СЕТ СН'!$F$12-'СЕТ СН'!$F$21</f>
        <v>-284.48776726</v>
      </c>
      <c r="E244" s="37">
        <f>SUMIFS(СВЦЭМ!$G$34:$G$777,СВЦЭМ!$A$34:$A$777,$A244,СВЦЭМ!$B$34:$B$777,E$225)+'СЕТ СН'!$F$12-'СЕТ СН'!$F$21</f>
        <v>-285.15222943999999</v>
      </c>
      <c r="F244" s="37">
        <f>SUMIFS(СВЦЭМ!$G$34:$G$777,СВЦЭМ!$A$34:$A$777,$A244,СВЦЭМ!$B$34:$B$777,F$225)+'СЕТ СН'!$F$12-'СЕТ СН'!$F$21</f>
        <v>-285.25423719999998</v>
      </c>
      <c r="G244" s="37">
        <f>SUMIFS(СВЦЭМ!$G$34:$G$777,СВЦЭМ!$A$34:$A$777,$A244,СВЦЭМ!$B$34:$B$777,G$225)+'СЕТ СН'!$F$12-'СЕТ СН'!$F$21</f>
        <v>-284.56555066999999</v>
      </c>
      <c r="H244" s="37">
        <f>SUMIFS(СВЦЭМ!$G$34:$G$777,СВЦЭМ!$A$34:$A$777,$A244,СВЦЭМ!$B$34:$B$777,H$225)+'СЕТ СН'!$F$12-'СЕТ СН'!$F$21</f>
        <v>-284.59810458999999</v>
      </c>
      <c r="I244" s="37">
        <f>SUMIFS(СВЦЭМ!$G$34:$G$777,СВЦЭМ!$A$34:$A$777,$A244,СВЦЭМ!$B$34:$B$777,I$225)+'СЕТ СН'!$F$12-'СЕТ СН'!$F$21</f>
        <v>-298.93818812000001</v>
      </c>
      <c r="J244" s="37">
        <f>SUMIFS(СВЦЭМ!$G$34:$G$777,СВЦЭМ!$A$34:$A$777,$A244,СВЦЭМ!$B$34:$B$777,J$225)+'СЕТ СН'!$F$12-'СЕТ СН'!$F$21</f>
        <v>-309.82610468000001</v>
      </c>
      <c r="K244" s="37">
        <f>SUMIFS(СВЦЭМ!$G$34:$G$777,СВЦЭМ!$A$34:$A$777,$A244,СВЦЭМ!$B$34:$B$777,K$225)+'СЕТ СН'!$F$12-'СЕТ СН'!$F$21</f>
        <v>-326.49633767</v>
      </c>
      <c r="L244" s="37">
        <f>SUMIFS(СВЦЭМ!$G$34:$G$777,СВЦЭМ!$A$34:$A$777,$A244,СВЦЭМ!$B$34:$B$777,L$225)+'СЕТ СН'!$F$12-'СЕТ СН'!$F$21</f>
        <v>-340.71738677999997</v>
      </c>
      <c r="M244" s="37">
        <f>SUMIFS(СВЦЭМ!$G$34:$G$777,СВЦЭМ!$A$34:$A$777,$A244,СВЦЭМ!$B$34:$B$777,M$225)+'СЕТ СН'!$F$12-'СЕТ СН'!$F$21</f>
        <v>-343.23337025000001</v>
      </c>
      <c r="N244" s="37">
        <f>SUMIFS(СВЦЭМ!$G$34:$G$777,СВЦЭМ!$A$34:$A$777,$A244,СВЦЭМ!$B$34:$B$777,N$225)+'СЕТ СН'!$F$12-'СЕТ СН'!$F$21</f>
        <v>-338.72365920999999</v>
      </c>
      <c r="O244" s="37">
        <f>SUMIFS(СВЦЭМ!$G$34:$G$777,СВЦЭМ!$A$34:$A$777,$A244,СВЦЭМ!$B$34:$B$777,O$225)+'СЕТ СН'!$F$12-'СЕТ СН'!$F$21</f>
        <v>-338.91104538000002</v>
      </c>
      <c r="P244" s="37">
        <f>SUMIFS(СВЦЭМ!$G$34:$G$777,СВЦЭМ!$A$34:$A$777,$A244,СВЦЭМ!$B$34:$B$777,P$225)+'СЕТ СН'!$F$12-'СЕТ СН'!$F$21</f>
        <v>-337.0339821</v>
      </c>
      <c r="Q244" s="37">
        <f>SUMIFS(СВЦЭМ!$G$34:$G$777,СВЦЭМ!$A$34:$A$777,$A244,СВЦЭМ!$B$34:$B$777,Q$225)+'СЕТ СН'!$F$12-'СЕТ СН'!$F$21</f>
        <v>-336.05083141</v>
      </c>
      <c r="R244" s="37">
        <f>SUMIFS(СВЦЭМ!$G$34:$G$777,СВЦЭМ!$A$34:$A$777,$A244,СВЦЭМ!$B$34:$B$777,R$225)+'СЕТ СН'!$F$12-'СЕТ СН'!$F$21</f>
        <v>-337.21715624000001</v>
      </c>
      <c r="S244" s="37">
        <f>SUMIFS(СВЦЭМ!$G$34:$G$777,СВЦЭМ!$A$34:$A$777,$A244,СВЦЭМ!$B$34:$B$777,S$225)+'СЕТ СН'!$F$12-'СЕТ СН'!$F$21</f>
        <v>-342.78098061000003</v>
      </c>
      <c r="T244" s="37">
        <f>SUMIFS(СВЦЭМ!$G$34:$G$777,СВЦЭМ!$A$34:$A$777,$A244,СВЦЭМ!$B$34:$B$777,T$225)+'СЕТ СН'!$F$12-'СЕТ СН'!$F$21</f>
        <v>-341.91209714000001</v>
      </c>
      <c r="U244" s="37">
        <f>SUMIFS(СВЦЭМ!$G$34:$G$777,СВЦЭМ!$A$34:$A$777,$A244,СВЦЭМ!$B$34:$B$777,U$225)+'СЕТ СН'!$F$12-'СЕТ СН'!$F$21</f>
        <v>-341.76903897</v>
      </c>
      <c r="V244" s="37">
        <f>SUMIFS(СВЦЭМ!$G$34:$G$777,СВЦЭМ!$A$34:$A$777,$A244,СВЦЭМ!$B$34:$B$777,V$225)+'СЕТ СН'!$F$12-'СЕТ СН'!$F$21</f>
        <v>-344.36068096999998</v>
      </c>
      <c r="W244" s="37">
        <f>SUMIFS(СВЦЭМ!$G$34:$G$777,СВЦЭМ!$A$34:$A$777,$A244,СВЦЭМ!$B$34:$B$777,W$225)+'СЕТ СН'!$F$12-'СЕТ СН'!$F$21</f>
        <v>-332.85478745</v>
      </c>
      <c r="X244" s="37">
        <f>SUMIFS(СВЦЭМ!$G$34:$G$777,СВЦЭМ!$A$34:$A$777,$A244,СВЦЭМ!$B$34:$B$777,X$225)+'СЕТ СН'!$F$12-'СЕТ СН'!$F$21</f>
        <v>-314.92657860000003</v>
      </c>
      <c r="Y244" s="37">
        <f>SUMIFS(СВЦЭМ!$G$34:$G$777,СВЦЭМ!$A$34:$A$777,$A244,СВЦЭМ!$B$34:$B$777,Y$225)+'СЕТ СН'!$F$12-'СЕТ СН'!$F$21</f>
        <v>-295.25492455</v>
      </c>
    </row>
    <row r="245" spans="1:25" ht="15.75" x14ac:dyDescent="0.2">
      <c r="A245" s="36">
        <f t="shared" si="6"/>
        <v>43089</v>
      </c>
      <c r="B245" s="37">
        <f>SUMIFS(СВЦЭМ!$G$34:$G$777,СВЦЭМ!$A$34:$A$777,$A245,СВЦЭМ!$B$34:$B$777,B$225)+'СЕТ СН'!$F$12-'СЕТ СН'!$F$21</f>
        <v>-289.01242652000002</v>
      </c>
      <c r="C245" s="37">
        <f>SUMIFS(СВЦЭМ!$G$34:$G$777,СВЦЭМ!$A$34:$A$777,$A245,СВЦЭМ!$B$34:$B$777,C$225)+'СЕТ СН'!$F$12-'СЕТ СН'!$F$21</f>
        <v>-285.78816093</v>
      </c>
      <c r="D245" s="37">
        <f>SUMIFS(СВЦЭМ!$G$34:$G$777,СВЦЭМ!$A$34:$A$777,$A245,СВЦЭМ!$B$34:$B$777,D$225)+'СЕТ СН'!$F$12-'СЕТ СН'!$F$21</f>
        <v>-285.89369727000002</v>
      </c>
      <c r="E245" s="37">
        <f>SUMIFS(СВЦЭМ!$G$34:$G$777,СВЦЭМ!$A$34:$A$777,$A245,СВЦЭМ!$B$34:$B$777,E$225)+'СЕТ СН'!$F$12-'СЕТ СН'!$F$21</f>
        <v>-286.86242074</v>
      </c>
      <c r="F245" s="37">
        <f>SUMIFS(СВЦЭМ!$G$34:$G$777,СВЦЭМ!$A$34:$A$777,$A245,СВЦЭМ!$B$34:$B$777,F$225)+'СЕТ СН'!$F$12-'СЕТ СН'!$F$21</f>
        <v>-287.13540798000002</v>
      </c>
      <c r="G245" s="37">
        <f>SUMIFS(СВЦЭМ!$G$34:$G$777,СВЦЭМ!$A$34:$A$777,$A245,СВЦЭМ!$B$34:$B$777,G$225)+'СЕТ СН'!$F$12-'СЕТ СН'!$F$21</f>
        <v>-285.46377131000003</v>
      </c>
      <c r="H245" s="37">
        <f>SUMIFS(СВЦЭМ!$G$34:$G$777,СВЦЭМ!$A$34:$A$777,$A245,СВЦЭМ!$B$34:$B$777,H$225)+'СЕТ СН'!$F$12-'СЕТ СН'!$F$21</f>
        <v>-285.40709520000001</v>
      </c>
      <c r="I245" s="37">
        <f>SUMIFS(СВЦЭМ!$G$34:$G$777,СВЦЭМ!$A$34:$A$777,$A245,СВЦЭМ!$B$34:$B$777,I$225)+'СЕТ СН'!$F$12-'СЕТ СН'!$F$21</f>
        <v>-303.23075254000003</v>
      </c>
      <c r="J245" s="37">
        <f>SUMIFS(СВЦЭМ!$G$34:$G$777,СВЦЭМ!$A$34:$A$777,$A245,СВЦЭМ!$B$34:$B$777,J$225)+'СЕТ СН'!$F$12-'СЕТ СН'!$F$21</f>
        <v>-303.28046208000001</v>
      </c>
      <c r="K245" s="37">
        <f>SUMIFS(СВЦЭМ!$G$34:$G$777,СВЦЭМ!$A$34:$A$777,$A245,СВЦЭМ!$B$34:$B$777,K$225)+'СЕТ СН'!$F$12-'СЕТ СН'!$F$21</f>
        <v>-320.56876971999998</v>
      </c>
      <c r="L245" s="37">
        <f>SUMIFS(СВЦЭМ!$G$34:$G$777,СВЦЭМ!$A$34:$A$777,$A245,СВЦЭМ!$B$34:$B$777,L$225)+'СЕТ СН'!$F$12-'СЕТ СН'!$F$21</f>
        <v>-337.6787516</v>
      </c>
      <c r="M245" s="37">
        <f>SUMIFS(СВЦЭМ!$G$34:$G$777,СВЦЭМ!$A$34:$A$777,$A245,СВЦЭМ!$B$34:$B$777,M$225)+'СЕТ СН'!$F$12-'СЕТ СН'!$F$21</f>
        <v>-339.61043719999998</v>
      </c>
      <c r="N245" s="37">
        <f>SUMIFS(СВЦЭМ!$G$34:$G$777,СВЦЭМ!$A$34:$A$777,$A245,СВЦЭМ!$B$34:$B$777,N$225)+'СЕТ СН'!$F$12-'СЕТ СН'!$F$21</f>
        <v>-333.97160279000002</v>
      </c>
      <c r="O245" s="37">
        <f>SUMIFS(СВЦЭМ!$G$34:$G$777,СВЦЭМ!$A$34:$A$777,$A245,СВЦЭМ!$B$34:$B$777,O$225)+'СЕТ СН'!$F$12-'СЕТ СН'!$F$21</f>
        <v>-330.96707688999999</v>
      </c>
      <c r="P245" s="37">
        <f>SUMIFS(СВЦЭМ!$G$34:$G$777,СВЦЭМ!$A$34:$A$777,$A245,СВЦЭМ!$B$34:$B$777,P$225)+'СЕТ СН'!$F$12-'СЕТ СН'!$F$21</f>
        <v>-329.44125339000004</v>
      </c>
      <c r="Q245" s="37">
        <f>SUMIFS(СВЦЭМ!$G$34:$G$777,СВЦЭМ!$A$34:$A$777,$A245,СВЦЭМ!$B$34:$B$777,Q$225)+'СЕТ СН'!$F$12-'СЕТ СН'!$F$21</f>
        <v>-328.75812560999998</v>
      </c>
      <c r="R245" s="37">
        <f>SUMIFS(СВЦЭМ!$G$34:$G$777,СВЦЭМ!$A$34:$A$777,$A245,СВЦЭМ!$B$34:$B$777,R$225)+'СЕТ СН'!$F$12-'СЕТ СН'!$F$21</f>
        <v>-328.93477247999999</v>
      </c>
      <c r="S245" s="37">
        <f>SUMIFS(СВЦЭМ!$G$34:$G$777,СВЦЭМ!$A$34:$A$777,$A245,СВЦЭМ!$B$34:$B$777,S$225)+'СЕТ СН'!$F$12-'СЕТ СН'!$F$21</f>
        <v>-338.51487029999998</v>
      </c>
      <c r="T245" s="37">
        <f>SUMIFS(СВЦЭМ!$G$34:$G$777,СВЦЭМ!$A$34:$A$777,$A245,СВЦЭМ!$B$34:$B$777,T$225)+'СЕТ СН'!$F$12-'СЕТ СН'!$F$21</f>
        <v>-347.96768581000003</v>
      </c>
      <c r="U245" s="37">
        <f>SUMIFS(СВЦЭМ!$G$34:$G$777,СВЦЭМ!$A$34:$A$777,$A245,СВЦЭМ!$B$34:$B$777,U$225)+'СЕТ СН'!$F$12-'СЕТ СН'!$F$21</f>
        <v>-346.37991837999999</v>
      </c>
      <c r="V245" s="37">
        <f>SUMIFS(СВЦЭМ!$G$34:$G$777,СВЦЭМ!$A$34:$A$777,$A245,СВЦЭМ!$B$34:$B$777,V$225)+'СЕТ СН'!$F$12-'СЕТ СН'!$F$21</f>
        <v>-343.98047596000004</v>
      </c>
      <c r="W245" s="37">
        <f>SUMIFS(СВЦЭМ!$G$34:$G$777,СВЦЭМ!$A$34:$A$777,$A245,СВЦЭМ!$B$34:$B$777,W$225)+'СЕТ СН'!$F$12-'СЕТ СН'!$F$21</f>
        <v>-330.14013581</v>
      </c>
      <c r="X245" s="37">
        <f>SUMIFS(СВЦЭМ!$G$34:$G$777,СВЦЭМ!$A$34:$A$777,$A245,СВЦЭМ!$B$34:$B$777,X$225)+'СЕТ СН'!$F$12-'СЕТ СН'!$F$21</f>
        <v>-321.92639514000001</v>
      </c>
      <c r="Y245" s="37">
        <f>SUMIFS(СВЦЭМ!$G$34:$G$777,СВЦЭМ!$A$34:$A$777,$A245,СВЦЭМ!$B$34:$B$777,Y$225)+'СЕТ СН'!$F$12-'СЕТ СН'!$F$21</f>
        <v>-306.82891534999999</v>
      </c>
    </row>
    <row r="246" spans="1:25" ht="15.75" x14ac:dyDescent="0.2">
      <c r="A246" s="36">
        <f t="shared" si="6"/>
        <v>43090</v>
      </c>
      <c r="B246" s="37">
        <f>SUMIFS(СВЦЭМ!$G$34:$G$777,СВЦЭМ!$A$34:$A$777,$A246,СВЦЭМ!$B$34:$B$777,B$225)+'СЕТ СН'!$F$12-'СЕТ СН'!$F$21</f>
        <v>-286.91781513000001</v>
      </c>
      <c r="C246" s="37">
        <f>SUMIFS(СВЦЭМ!$G$34:$G$777,СВЦЭМ!$A$34:$A$777,$A246,СВЦЭМ!$B$34:$B$777,C$225)+'СЕТ СН'!$F$12-'СЕТ СН'!$F$21</f>
        <v>-275.78367717999998</v>
      </c>
      <c r="D246" s="37">
        <f>SUMIFS(СВЦЭМ!$G$34:$G$777,СВЦЭМ!$A$34:$A$777,$A246,СВЦЭМ!$B$34:$B$777,D$225)+'СЕТ СН'!$F$12-'СЕТ СН'!$F$21</f>
        <v>-266.71335097999997</v>
      </c>
      <c r="E246" s="37">
        <f>SUMIFS(СВЦЭМ!$G$34:$G$777,СВЦЭМ!$A$34:$A$777,$A246,СВЦЭМ!$B$34:$B$777,E$225)+'СЕТ СН'!$F$12-'СЕТ СН'!$F$21</f>
        <v>-264.44365976</v>
      </c>
      <c r="F246" s="37">
        <f>SUMIFS(СВЦЭМ!$G$34:$G$777,СВЦЭМ!$A$34:$A$777,$A246,СВЦЭМ!$B$34:$B$777,F$225)+'СЕТ СН'!$F$12-'СЕТ СН'!$F$21</f>
        <v>-263.79434402999999</v>
      </c>
      <c r="G246" s="37">
        <f>SUMIFS(СВЦЭМ!$G$34:$G$777,СВЦЭМ!$A$34:$A$777,$A246,СВЦЭМ!$B$34:$B$777,G$225)+'СЕТ СН'!$F$12-'СЕТ СН'!$F$21</f>
        <v>-268.56294764</v>
      </c>
      <c r="H246" s="37">
        <f>SUMIFS(СВЦЭМ!$G$34:$G$777,СВЦЭМ!$A$34:$A$777,$A246,СВЦЭМ!$B$34:$B$777,H$225)+'СЕТ СН'!$F$12-'СЕТ СН'!$F$21</f>
        <v>-284.36304161999999</v>
      </c>
      <c r="I246" s="37">
        <f>SUMIFS(СВЦЭМ!$G$34:$G$777,СВЦЭМ!$A$34:$A$777,$A246,СВЦЭМ!$B$34:$B$777,I$225)+'СЕТ СН'!$F$12-'СЕТ СН'!$F$21</f>
        <v>-300.50461486</v>
      </c>
      <c r="J246" s="37">
        <f>SUMIFS(СВЦЭМ!$G$34:$G$777,СВЦЭМ!$A$34:$A$777,$A246,СВЦЭМ!$B$34:$B$777,J$225)+'СЕТ СН'!$F$12-'СЕТ СН'!$F$21</f>
        <v>-308.65007666000002</v>
      </c>
      <c r="K246" s="37">
        <f>SUMIFS(СВЦЭМ!$G$34:$G$777,СВЦЭМ!$A$34:$A$777,$A246,СВЦЭМ!$B$34:$B$777,K$225)+'СЕТ СН'!$F$12-'СЕТ СН'!$F$21</f>
        <v>-322.42748779999999</v>
      </c>
      <c r="L246" s="37">
        <f>SUMIFS(СВЦЭМ!$G$34:$G$777,СВЦЭМ!$A$34:$A$777,$A246,СВЦЭМ!$B$34:$B$777,L$225)+'СЕТ СН'!$F$12-'СЕТ СН'!$F$21</f>
        <v>-335.85586144000001</v>
      </c>
      <c r="M246" s="37">
        <f>SUMIFS(СВЦЭМ!$G$34:$G$777,СВЦЭМ!$A$34:$A$777,$A246,СВЦЭМ!$B$34:$B$777,M$225)+'СЕТ СН'!$F$12-'СЕТ СН'!$F$21</f>
        <v>-339.87330399999996</v>
      </c>
      <c r="N246" s="37">
        <f>SUMIFS(СВЦЭМ!$G$34:$G$777,СВЦЭМ!$A$34:$A$777,$A246,СВЦЭМ!$B$34:$B$777,N$225)+'СЕТ СН'!$F$12-'СЕТ СН'!$F$21</f>
        <v>-346.82265617999997</v>
      </c>
      <c r="O246" s="37">
        <f>SUMIFS(СВЦЭМ!$G$34:$G$777,СВЦЭМ!$A$34:$A$777,$A246,СВЦЭМ!$B$34:$B$777,O$225)+'СЕТ СН'!$F$12-'СЕТ СН'!$F$21</f>
        <v>-349.38742466999997</v>
      </c>
      <c r="P246" s="37">
        <f>SUMIFS(СВЦЭМ!$G$34:$G$777,СВЦЭМ!$A$34:$A$777,$A246,СВЦЭМ!$B$34:$B$777,P$225)+'СЕТ СН'!$F$12-'СЕТ СН'!$F$21</f>
        <v>-346.63369051999996</v>
      </c>
      <c r="Q246" s="37">
        <f>SUMIFS(СВЦЭМ!$G$34:$G$777,СВЦЭМ!$A$34:$A$777,$A246,СВЦЭМ!$B$34:$B$777,Q$225)+'СЕТ СН'!$F$12-'СЕТ СН'!$F$21</f>
        <v>-344.96111486000001</v>
      </c>
      <c r="R246" s="37">
        <f>SUMIFS(СВЦЭМ!$G$34:$G$777,СВЦЭМ!$A$34:$A$777,$A246,СВЦЭМ!$B$34:$B$777,R$225)+'СЕТ СН'!$F$12-'СЕТ СН'!$F$21</f>
        <v>-345.68313017000003</v>
      </c>
      <c r="S246" s="37">
        <f>SUMIFS(СВЦЭМ!$G$34:$G$777,СВЦЭМ!$A$34:$A$777,$A246,СВЦЭМ!$B$34:$B$777,S$225)+'СЕТ СН'!$F$12-'СЕТ СН'!$F$21</f>
        <v>-355.62875464000001</v>
      </c>
      <c r="T246" s="37">
        <f>SUMIFS(СВЦЭМ!$G$34:$G$777,СВЦЭМ!$A$34:$A$777,$A246,СВЦЭМ!$B$34:$B$777,T$225)+'СЕТ СН'!$F$12-'СЕТ СН'!$F$21</f>
        <v>-362.56782182000001</v>
      </c>
      <c r="U246" s="37">
        <f>SUMIFS(СВЦЭМ!$G$34:$G$777,СВЦЭМ!$A$34:$A$777,$A246,СВЦЭМ!$B$34:$B$777,U$225)+'СЕТ СН'!$F$12-'СЕТ СН'!$F$21</f>
        <v>-361.08278156</v>
      </c>
      <c r="V246" s="37">
        <f>SUMIFS(СВЦЭМ!$G$34:$G$777,СВЦЭМ!$A$34:$A$777,$A246,СВЦЭМ!$B$34:$B$777,V$225)+'СЕТ СН'!$F$12-'СЕТ СН'!$F$21</f>
        <v>-356.74766899999997</v>
      </c>
      <c r="W246" s="37">
        <f>SUMIFS(СВЦЭМ!$G$34:$G$777,СВЦЭМ!$A$34:$A$777,$A246,СВЦЭМ!$B$34:$B$777,W$225)+'СЕТ СН'!$F$12-'СЕТ СН'!$F$21</f>
        <v>-341.30437697000002</v>
      </c>
      <c r="X246" s="37">
        <f>SUMIFS(СВЦЭМ!$G$34:$G$777,СВЦЭМ!$A$34:$A$777,$A246,СВЦЭМ!$B$34:$B$777,X$225)+'СЕТ СН'!$F$12-'СЕТ СН'!$F$21</f>
        <v>-323.39178218000001</v>
      </c>
      <c r="Y246" s="37">
        <f>SUMIFS(СВЦЭМ!$G$34:$G$777,СВЦЭМ!$A$34:$A$777,$A246,СВЦЭМ!$B$34:$B$777,Y$225)+'СЕТ СН'!$F$12-'СЕТ СН'!$F$21</f>
        <v>-304.11560097</v>
      </c>
    </row>
    <row r="247" spans="1:25" ht="15.75" x14ac:dyDescent="0.2">
      <c r="A247" s="36">
        <f t="shared" si="6"/>
        <v>43091</v>
      </c>
      <c r="B247" s="37">
        <f>SUMIFS(СВЦЭМ!$G$34:$G$777,СВЦЭМ!$A$34:$A$777,$A247,СВЦЭМ!$B$34:$B$777,B$225)+'СЕТ СН'!$F$12-'СЕТ СН'!$F$21</f>
        <v>-281.80658562999997</v>
      </c>
      <c r="C247" s="37">
        <f>SUMIFS(СВЦЭМ!$G$34:$G$777,СВЦЭМ!$A$34:$A$777,$A247,СВЦЭМ!$B$34:$B$777,C$225)+'СЕТ СН'!$F$12-'СЕТ СН'!$F$21</f>
        <v>-276.14400417000002</v>
      </c>
      <c r="D247" s="37">
        <f>SUMIFS(СВЦЭМ!$G$34:$G$777,СВЦЭМ!$A$34:$A$777,$A247,СВЦЭМ!$B$34:$B$777,D$225)+'СЕТ СН'!$F$12-'СЕТ СН'!$F$21</f>
        <v>-271.58375166000002</v>
      </c>
      <c r="E247" s="37">
        <f>SUMIFS(СВЦЭМ!$G$34:$G$777,СВЦЭМ!$A$34:$A$777,$A247,СВЦЭМ!$B$34:$B$777,E$225)+'СЕТ СН'!$F$12-'СЕТ СН'!$F$21</f>
        <v>-269.31410170999999</v>
      </c>
      <c r="F247" s="37">
        <f>SUMIFS(СВЦЭМ!$G$34:$G$777,СВЦЭМ!$A$34:$A$777,$A247,СВЦЭМ!$B$34:$B$777,F$225)+'СЕТ СН'!$F$12-'СЕТ СН'!$F$21</f>
        <v>-268.44353088999998</v>
      </c>
      <c r="G247" s="37">
        <f>SUMIFS(СВЦЭМ!$G$34:$G$777,СВЦЭМ!$A$34:$A$777,$A247,СВЦЭМ!$B$34:$B$777,G$225)+'СЕТ СН'!$F$12-'СЕТ СН'!$F$21</f>
        <v>-271.36596028000002</v>
      </c>
      <c r="H247" s="37">
        <f>SUMIFS(СВЦЭМ!$G$34:$G$777,СВЦЭМ!$A$34:$A$777,$A247,СВЦЭМ!$B$34:$B$777,H$225)+'СЕТ СН'!$F$12-'СЕТ СН'!$F$21</f>
        <v>-285.98999871000001</v>
      </c>
      <c r="I247" s="37">
        <f>SUMIFS(СВЦЭМ!$G$34:$G$777,СВЦЭМ!$A$34:$A$777,$A247,СВЦЭМ!$B$34:$B$777,I$225)+'СЕТ СН'!$F$12-'СЕТ СН'!$F$21</f>
        <v>-303.63519403999999</v>
      </c>
      <c r="J247" s="37">
        <f>SUMIFS(СВЦЭМ!$G$34:$G$777,СВЦЭМ!$A$34:$A$777,$A247,СВЦЭМ!$B$34:$B$777,J$225)+'СЕТ СН'!$F$12-'СЕТ СН'!$F$21</f>
        <v>-315.66776959999999</v>
      </c>
      <c r="K247" s="37">
        <f>SUMIFS(СВЦЭМ!$G$34:$G$777,СВЦЭМ!$A$34:$A$777,$A247,СВЦЭМ!$B$34:$B$777,K$225)+'СЕТ СН'!$F$12-'СЕТ СН'!$F$21</f>
        <v>-332.30042402000004</v>
      </c>
      <c r="L247" s="37">
        <f>SUMIFS(СВЦЭМ!$G$34:$G$777,СВЦЭМ!$A$34:$A$777,$A247,СВЦЭМ!$B$34:$B$777,L$225)+'СЕТ СН'!$F$12-'СЕТ СН'!$F$21</f>
        <v>-346.77071391999999</v>
      </c>
      <c r="M247" s="37">
        <f>SUMIFS(СВЦЭМ!$G$34:$G$777,СВЦЭМ!$A$34:$A$777,$A247,СВЦЭМ!$B$34:$B$777,M$225)+'СЕТ СН'!$F$12-'СЕТ СН'!$F$21</f>
        <v>-349.57164309999996</v>
      </c>
      <c r="N247" s="37">
        <f>SUMIFS(СВЦЭМ!$G$34:$G$777,СВЦЭМ!$A$34:$A$777,$A247,СВЦЭМ!$B$34:$B$777,N$225)+'СЕТ СН'!$F$12-'СЕТ СН'!$F$21</f>
        <v>-344.3337363</v>
      </c>
      <c r="O247" s="37">
        <f>SUMIFS(СВЦЭМ!$G$34:$G$777,СВЦЭМ!$A$34:$A$777,$A247,СВЦЭМ!$B$34:$B$777,O$225)+'СЕТ СН'!$F$12-'СЕТ СН'!$F$21</f>
        <v>-340.46947465</v>
      </c>
      <c r="P247" s="37">
        <f>SUMIFS(СВЦЭМ!$G$34:$G$777,СВЦЭМ!$A$34:$A$777,$A247,СВЦЭМ!$B$34:$B$777,P$225)+'СЕТ СН'!$F$12-'СЕТ СН'!$F$21</f>
        <v>-337.65242390000003</v>
      </c>
      <c r="Q247" s="37">
        <f>SUMIFS(СВЦЭМ!$G$34:$G$777,СВЦЭМ!$A$34:$A$777,$A247,СВЦЭМ!$B$34:$B$777,Q$225)+'СЕТ СН'!$F$12-'СЕТ СН'!$F$21</f>
        <v>-338.24741696000001</v>
      </c>
      <c r="R247" s="37">
        <f>SUMIFS(СВЦЭМ!$G$34:$G$777,СВЦЭМ!$A$34:$A$777,$A247,СВЦЭМ!$B$34:$B$777,R$225)+'СЕТ СН'!$F$12-'СЕТ СН'!$F$21</f>
        <v>-338.19949326</v>
      </c>
      <c r="S247" s="37">
        <f>SUMIFS(СВЦЭМ!$G$34:$G$777,СВЦЭМ!$A$34:$A$777,$A247,СВЦЭМ!$B$34:$B$777,S$225)+'СЕТ СН'!$F$12-'СЕТ СН'!$F$21</f>
        <v>-343.77892072999998</v>
      </c>
      <c r="T247" s="37">
        <f>SUMIFS(СВЦЭМ!$G$34:$G$777,СВЦЭМ!$A$34:$A$777,$A247,СВЦЭМ!$B$34:$B$777,T$225)+'СЕТ СН'!$F$12-'СЕТ СН'!$F$21</f>
        <v>-352.54288484</v>
      </c>
      <c r="U247" s="37">
        <f>SUMIFS(СВЦЭМ!$G$34:$G$777,СВЦЭМ!$A$34:$A$777,$A247,СВЦЭМ!$B$34:$B$777,U$225)+'СЕТ СН'!$F$12-'СЕТ СН'!$F$21</f>
        <v>-351.11227835</v>
      </c>
      <c r="V247" s="37">
        <f>SUMIFS(СВЦЭМ!$G$34:$G$777,СВЦЭМ!$A$34:$A$777,$A247,СВЦЭМ!$B$34:$B$777,V$225)+'СЕТ СН'!$F$12-'СЕТ СН'!$F$21</f>
        <v>-348.18753000999999</v>
      </c>
      <c r="W247" s="37">
        <f>SUMIFS(СВЦЭМ!$G$34:$G$777,СВЦЭМ!$A$34:$A$777,$A247,СВЦЭМ!$B$34:$B$777,W$225)+'СЕТ СН'!$F$12-'СЕТ СН'!$F$21</f>
        <v>-334.97875980000003</v>
      </c>
      <c r="X247" s="37">
        <f>SUMIFS(СВЦЭМ!$G$34:$G$777,СВЦЭМ!$A$34:$A$777,$A247,СВЦЭМ!$B$34:$B$777,X$225)+'СЕТ СН'!$F$12-'СЕТ СН'!$F$21</f>
        <v>-319.93183210000001</v>
      </c>
      <c r="Y247" s="37">
        <f>SUMIFS(СВЦЭМ!$G$34:$G$777,СВЦЭМ!$A$34:$A$777,$A247,СВЦЭМ!$B$34:$B$777,Y$225)+'СЕТ СН'!$F$12-'СЕТ СН'!$F$21</f>
        <v>-302.17959547999999</v>
      </c>
    </row>
    <row r="248" spans="1:25" ht="15.75" x14ac:dyDescent="0.2">
      <c r="A248" s="36">
        <f t="shared" si="6"/>
        <v>43092</v>
      </c>
      <c r="B248" s="37">
        <f>SUMIFS(СВЦЭМ!$G$34:$G$777,СВЦЭМ!$A$34:$A$777,$A248,СВЦЭМ!$B$34:$B$777,B$225)+'СЕТ СН'!$F$12-'СЕТ СН'!$F$21</f>
        <v>-291.12175006000001</v>
      </c>
      <c r="C248" s="37">
        <f>SUMIFS(СВЦЭМ!$G$34:$G$777,СВЦЭМ!$A$34:$A$777,$A248,СВЦЭМ!$B$34:$B$777,C$225)+'СЕТ СН'!$F$12-'СЕТ СН'!$F$21</f>
        <v>-283.17192976000001</v>
      </c>
      <c r="D248" s="37">
        <f>SUMIFS(СВЦЭМ!$G$34:$G$777,СВЦЭМ!$A$34:$A$777,$A248,СВЦЭМ!$B$34:$B$777,D$225)+'СЕТ СН'!$F$12-'СЕТ СН'!$F$21</f>
        <v>-275.40941591000001</v>
      </c>
      <c r="E248" s="37">
        <f>SUMIFS(СВЦЭМ!$G$34:$G$777,СВЦЭМ!$A$34:$A$777,$A248,СВЦЭМ!$B$34:$B$777,E$225)+'СЕТ СН'!$F$12-'СЕТ СН'!$F$21</f>
        <v>-274.41573698000002</v>
      </c>
      <c r="F248" s="37">
        <f>SUMIFS(СВЦЭМ!$G$34:$G$777,СВЦЭМ!$A$34:$A$777,$A248,СВЦЭМ!$B$34:$B$777,F$225)+'СЕТ СН'!$F$12-'СЕТ СН'!$F$21</f>
        <v>-273.51921339</v>
      </c>
      <c r="G248" s="37">
        <f>SUMIFS(СВЦЭМ!$G$34:$G$777,СВЦЭМ!$A$34:$A$777,$A248,СВЦЭМ!$B$34:$B$777,G$225)+'СЕТ СН'!$F$12-'СЕТ СН'!$F$21</f>
        <v>-273.32213968000002</v>
      </c>
      <c r="H248" s="37">
        <f>SUMIFS(СВЦЭМ!$G$34:$G$777,СВЦЭМ!$A$34:$A$777,$A248,СВЦЭМ!$B$34:$B$777,H$225)+'СЕТ СН'!$F$12-'СЕТ СН'!$F$21</f>
        <v>-275.28190761000002</v>
      </c>
      <c r="I248" s="37">
        <f>SUMIFS(СВЦЭМ!$G$34:$G$777,СВЦЭМ!$A$34:$A$777,$A248,СВЦЭМ!$B$34:$B$777,I$225)+'СЕТ СН'!$F$12-'СЕТ СН'!$F$21</f>
        <v>-290.04914844000001</v>
      </c>
      <c r="J248" s="37">
        <f>SUMIFS(СВЦЭМ!$G$34:$G$777,СВЦЭМ!$A$34:$A$777,$A248,СВЦЭМ!$B$34:$B$777,J$225)+'СЕТ СН'!$F$12-'СЕТ СН'!$F$21</f>
        <v>-307.99395430999999</v>
      </c>
      <c r="K248" s="37">
        <f>SUMIFS(СВЦЭМ!$G$34:$G$777,СВЦЭМ!$A$34:$A$777,$A248,СВЦЭМ!$B$34:$B$777,K$225)+'СЕТ СН'!$F$12-'СЕТ СН'!$F$21</f>
        <v>-330.35402374</v>
      </c>
      <c r="L248" s="37">
        <f>SUMIFS(СВЦЭМ!$G$34:$G$777,СВЦЭМ!$A$34:$A$777,$A248,СВЦЭМ!$B$34:$B$777,L$225)+'СЕТ СН'!$F$12-'СЕТ СН'!$F$21</f>
        <v>-350.18985219000001</v>
      </c>
      <c r="M248" s="37">
        <f>SUMIFS(СВЦЭМ!$G$34:$G$777,СВЦЭМ!$A$34:$A$777,$A248,СВЦЭМ!$B$34:$B$777,M$225)+'СЕТ СН'!$F$12-'СЕТ СН'!$F$21</f>
        <v>-352.77085912999996</v>
      </c>
      <c r="N248" s="37">
        <f>SUMIFS(СВЦЭМ!$G$34:$G$777,СВЦЭМ!$A$34:$A$777,$A248,СВЦЭМ!$B$34:$B$777,N$225)+'СЕТ СН'!$F$12-'СЕТ СН'!$F$21</f>
        <v>-348.51032192000002</v>
      </c>
      <c r="O248" s="37">
        <f>SUMIFS(СВЦЭМ!$G$34:$G$777,СВЦЭМ!$A$34:$A$777,$A248,СВЦЭМ!$B$34:$B$777,O$225)+'СЕТ СН'!$F$12-'СЕТ СН'!$F$21</f>
        <v>-342.96284398</v>
      </c>
      <c r="P248" s="37">
        <f>SUMIFS(СВЦЭМ!$G$34:$G$777,СВЦЭМ!$A$34:$A$777,$A248,СВЦЭМ!$B$34:$B$777,P$225)+'СЕТ СН'!$F$12-'СЕТ СН'!$F$21</f>
        <v>-339.27030765999996</v>
      </c>
      <c r="Q248" s="37">
        <f>SUMIFS(СВЦЭМ!$G$34:$G$777,СВЦЭМ!$A$34:$A$777,$A248,СВЦЭМ!$B$34:$B$777,Q$225)+'СЕТ СН'!$F$12-'СЕТ СН'!$F$21</f>
        <v>-338.65966831000003</v>
      </c>
      <c r="R248" s="37">
        <f>SUMIFS(СВЦЭМ!$G$34:$G$777,СВЦЭМ!$A$34:$A$777,$A248,СВЦЭМ!$B$34:$B$777,R$225)+'СЕТ СН'!$F$12-'СЕТ СН'!$F$21</f>
        <v>-339.25187847999996</v>
      </c>
      <c r="S248" s="37">
        <f>SUMIFS(СВЦЭМ!$G$34:$G$777,СВЦЭМ!$A$34:$A$777,$A248,СВЦЭМ!$B$34:$B$777,S$225)+'СЕТ СН'!$F$12-'СЕТ СН'!$F$21</f>
        <v>-348.99824813999999</v>
      </c>
      <c r="T248" s="37">
        <f>SUMIFS(СВЦЭМ!$G$34:$G$777,СВЦЭМ!$A$34:$A$777,$A248,СВЦЭМ!$B$34:$B$777,T$225)+'СЕТ СН'!$F$12-'СЕТ СН'!$F$21</f>
        <v>-357.00870567999999</v>
      </c>
      <c r="U248" s="37">
        <f>SUMIFS(СВЦЭМ!$G$34:$G$777,СВЦЭМ!$A$34:$A$777,$A248,СВЦЭМ!$B$34:$B$777,U$225)+'СЕТ СН'!$F$12-'СЕТ СН'!$F$21</f>
        <v>-355.25633425000001</v>
      </c>
      <c r="V248" s="37">
        <f>SUMIFS(СВЦЭМ!$G$34:$G$777,СВЦЭМ!$A$34:$A$777,$A248,СВЦЭМ!$B$34:$B$777,V$225)+'СЕТ СН'!$F$12-'СЕТ СН'!$F$21</f>
        <v>-350.44291320000002</v>
      </c>
      <c r="W248" s="37">
        <f>SUMIFS(СВЦЭМ!$G$34:$G$777,СВЦЭМ!$A$34:$A$777,$A248,СВЦЭМ!$B$34:$B$777,W$225)+'СЕТ СН'!$F$12-'СЕТ СН'!$F$21</f>
        <v>-336.51975873999999</v>
      </c>
      <c r="X248" s="37">
        <f>SUMIFS(СВЦЭМ!$G$34:$G$777,СВЦЭМ!$A$34:$A$777,$A248,СВЦЭМ!$B$34:$B$777,X$225)+'СЕТ СН'!$F$12-'СЕТ СН'!$F$21</f>
        <v>-319.90302680999997</v>
      </c>
      <c r="Y248" s="37">
        <f>SUMIFS(СВЦЭМ!$G$34:$G$777,СВЦЭМ!$A$34:$A$777,$A248,СВЦЭМ!$B$34:$B$777,Y$225)+'СЕТ СН'!$F$12-'СЕТ СН'!$F$21</f>
        <v>-309.92252029000002</v>
      </c>
    </row>
    <row r="249" spans="1:25" ht="15.75" x14ac:dyDescent="0.2">
      <c r="A249" s="36">
        <f t="shared" si="6"/>
        <v>43093</v>
      </c>
      <c r="B249" s="37">
        <f>SUMIFS(СВЦЭМ!$G$34:$G$777,СВЦЭМ!$A$34:$A$777,$A249,СВЦЭМ!$B$34:$B$777,B$225)+'СЕТ СН'!$F$12-'СЕТ СН'!$F$21</f>
        <v>-290.85177088</v>
      </c>
      <c r="C249" s="37">
        <f>SUMIFS(СВЦЭМ!$G$34:$G$777,СВЦЭМ!$A$34:$A$777,$A249,СВЦЭМ!$B$34:$B$777,C$225)+'СЕТ СН'!$F$12-'СЕТ СН'!$F$21</f>
        <v>-282.88860054999998</v>
      </c>
      <c r="D249" s="37">
        <f>SUMIFS(СВЦЭМ!$G$34:$G$777,СВЦЭМ!$A$34:$A$777,$A249,СВЦЭМ!$B$34:$B$777,D$225)+'СЕТ СН'!$F$12-'СЕТ СН'!$F$21</f>
        <v>-273.97172683999997</v>
      </c>
      <c r="E249" s="37">
        <f>SUMIFS(СВЦЭМ!$G$34:$G$777,СВЦЭМ!$A$34:$A$777,$A249,СВЦЭМ!$B$34:$B$777,E$225)+'СЕТ СН'!$F$12-'СЕТ СН'!$F$21</f>
        <v>-273.24330431999999</v>
      </c>
      <c r="F249" s="37">
        <f>SUMIFS(СВЦЭМ!$G$34:$G$777,СВЦЭМ!$A$34:$A$777,$A249,СВЦЭМ!$B$34:$B$777,F$225)+'СЕТ СН'!$F$12-'СЕТ СН'!$F$21</f>
        <v>-272.94331284999998</v>
      </c>
      <c r="G249" s="37">
        <f>SUMIFS(СВЦЭМ!$G$34:$G$777,СВЦЭМ!$A$34:$A$777,$A249,СВЦЭМ!$B$34:$B$777,G$225)+'СЕТ СН'!$F$12-'СЕТ СН'!$F$21</f>
        <v>-272.70627581999997</v>
      </c>
      <c r="H249" s="37">
        <f>SUMIFS(СВЦЭМ!$G$34:$G$777,СВЦЭМ!$A$34:$A$777,$A249,СВЦЭМ!$B$34:$B$777,H$225)+'СЕТ СН'!$F$12-'СЕТ СН'!$F$21</f>
        <v>-274.59090063999997</v>
      </c>
      <c r="I249" s="37">
        <f>SUMIFS(СВЦЭМ!$G$34:$G$777,СВЦЭМ!$A$34:$A$777,$A249,СВЦЭМ!$B$34:$B$777,I$225)+'СЕТ СН'!$F$12-'СЕТ СН'!$F$21</f>
        <v>-285.93327955000001</v>
      </c>
      <c r="J249" s="37">
        <f>SUMIFS(СВЦЭМ!$G$34:$G$777,СВЦЭМ!$A$34:$A$777,$A249,СВЦЭМ!$B$34:$B$777,J$225)+'СЕТ СН'!$F$12-'СЕТ СН'!$F$21</f>
        <v>-301.09435360999998</v>
      </c>
      <c r="K249" s="37">
        <f>SUMIFS(СВЦЭМ!$G$34:$G$777,СВЦЭМ!$A$34:$A$777,$A249,СВЦЭМ!$B$34:$B$777,K$225)+'СЕТ СН'!$F$12-'СЕТ СН'!$F$21</f>
        <v>-324.78646287000004</v>
      </c>
      <c r="L249" s="37">
        <f>SUMIFS(СВЦЭМ!$G$34:$G$777,СВЦЭМ!$A$34:$A$777,$A249,СВЦЭМ!$B$34:$B$777,L$225)+'СЕТ СН'!$F$12-'СЕТ СН'!$F$21</f>
        <v>-345.38381558000003</v>
      </c>
      <c r="M249" s="37">
        <f>SUMIFS(СВЦЭМ!$G$34:$G$777,СВЦЭМ!$A$34:$A$777,$A249,СВЦЭМ!$B$34:$B$777,M$225)+'СЕТ СН'!$F$12-'СЕТ СН'!$F$21</f>
        <v>-350.71234318</v>
      </c>
      <c r="N249" s="37">
        <f>SUMIFS(СВЦЭМ!$G$34:$G$777,СВЦЭМ!$A$34:$A$777,$A249,СВЦЭМ!$B$34:$B$777,N$225)+'СЕТ СН'!$F$12-'СЕТ СН'!$F$21</f>
        <v>-347.70928361</v>
      </c>
      <c r="O249" s="37">
        <f>SUMIFS(СВЦЭМ!$G$34:$G$777,СВЦЭМ!$A$34:$A$777,$A249,СВЦЭМ!$B$34:$B$777,O$225)+'СЕТ СН'!$F$12-'СЕТ СН'!$F$21</f>
        <v>-344.62094304999999</v>
      </c>
      <c r="P249" s="37">
        <f>SUMIFS(СВЦЭМ!$G$34:$G$777,СВЦЭМ!$A$34:$A$777,$A249,СВЦЭМ!$B$34:$B$777,P$225)+'СЕТ СН'!$F$12-'СЕТ СН'!$F$21</f>
        <v>-343.26821469000004</v>
      </c>
      <c r="Q249" s="37">
        <f>SUMIFS(СВЦЭМ!$G$34:$G$777,СВЦЭМ!$A$34:$A$777,$A249,СВЦЭМ!$B$34:$B$777,Q$225)+'СЕТ СН'!$F$12-'СЕТ СН'!$F$21</f>
        <v>-342.57075347</v>
      </c>
      <c r="R249" s="37">
        <f>SUMIFS(СВЦЭМ!$G$34:$G$777,СВЦЭМ!$A$34:$A$777,$A249,СВЦЭМ!$B$34:$B$777,R$225)+'СЕТ СН'!$F$12-'СЕТ СН'!$F$21</f>
        <v>-343.02055583999999</v>
      </c>
      <c r="S249" s="37">
        <f>SUMIFS(СВЦЭМ!$G$34:$G$777,СВЦЭМ!$A$34:$A$777,$A249,СВЦЭМ!$B$34:$B$777,S$225)+'СЕТ СН'!$F$12-'СЕТ СН'!$F$21</f>
        <v>-351.41380895999998</v>
      </c>
      <c r="T249" s="37">
        <f>SUMIFS(СВЦЭМ!$G$34:$G$777,СВЦЭМ!$A$34:$A$777,$A249,СВЦЭМ!$B$34:$B$777,T$225)+'СЕТ СН'!$F$12-'СЕТ СН'!$F$21</f>
        <v>-361.43400124999999</v>
      </c>
      <c r="U249" s="37">
        <f>SUMIFS(СВЦЭМ!$G$34:$G$777,СВЦЭМ!$A$34:$A$777,$A249,СВЦЭМ!$B$34:$B$777,U$225)+'СЕТ СН'!$F$12-'СЕТ СН'!$F$21</f>
        <v>-360.23981779999997</v>
      </c>
      <c r="V249" s="37">
        <f>SUMIFS(СВЦЭМ!$G$34:$G$777,СВЦЭМ!$A$34:$A$777,$A249,СВЦЭМ!$B$34:$B$777,V$225)+'СЕТ СН'!$F$12-'СЕТ СН'!$F$21</f>
        <v>-356.07997198999999</v>
      </c>
      <c r="W249" s="37">
        <f>SUMIFS(СВЦЭМ!$G$34:$G$777,СВЦЭМ!$A$34:$A$777,$A249,СВЦЭМ!$B$34:$B$777,W$225)+'СЕТ СН'!$F$12-'СЕТ СН'!$F$21</f>
        <v>-342.65648392000003</v>
      </c>
      <c r="X249" s="37">
        <f>SUMIFS(СВЦЭМ!$G$34:$G$777,СВЦЭМ!$A$34:$A$777,$A249,СВЦЭМ!$B$34:$B$777,X$225)+'СЕТ СН'!$F$12-'СЕТ СН'!$F$21</f>
        <v>-323.83363954000004</v>
      </c>
      <c r="Y249" s="37">
        <f>SUMIFS(СВЦЭМ!$G$34:$G$777,СВЦЭМ!$A$34:$A$777,$A249,СВЦЭМ!$B$34:$B$777,Y$225)+'СЕТ СН'!$F$12-'СЕТ СН'!$F$21</f>
        <v>-306.41432048000001</v>
      </c>
    </row>
    <row r="250" spans="1:25" ht="15.75" x14ac:dyDescent="0.2">
      <c r="A250" s="36">
        <f t="shared" si="6"/>
        <v>43094</v>
      </c>
      <c r="B250" s="37">
        <f>SUMIFS(СВЦЭМ!$G$34:$G$777,СВЦЭМ!$A$34:$A$777,$A250,СВЦЭМ!$B$34:$B$777,B$225)+'СЕТ СН'!$F$12-'СЕТ СН'!$F$21</f>
        <v>-283.86231958000002</v>
      </c>
      <c r="C250" s="37">
        <f>SUMIFS(СВЦЭМ!$G$34:$G$777,СВЦЭМ!$A$34:$A$777,$A250,СВЦЭМ!$B$34:$B$777,C$225)+'СЕТ СН'!$F$12-'СЕТ СН'!$F$21</f>
        <v>-275.83729546000001</v>
      </c>
      <c r="D250" s="37">
        <f>SUMIFS(СВЦЭМ!$G$34:$G$777,СВЦЭМ!$A$34:$A$777,$A250,СВЦЭМ!$B$34:$B$777,D$225)+'СЕТ СН'!$F$12-'СЕТ СН'!$F$21</f>
        <v>-265.35039222</v>
      </c>
      <c r="E250" s="37">
        <f>SUMIFS(СВЦЭМ!$G$34:$G$777,СВЦЭМ!$A$34:$A$777,$A250,СВЦЭМ!$B$34:$B$777,E$225)+'СЕТ СН'!$F$12-'СЕТ СН'!$F$21</f>
        <v>-262.86939546000002</v>
      </c>
      <c r="F250" s="37">
        <f>SUMIFS(СВЦЭМ!$G$34:$G$777,СВЦЭМ!$A$34:$A$777,$A250,СВЦЭМ!$B$34:$B$777,F$225)+'СЕТ СН'!$F$12-'СЕТ СН'!$F$21</f>
        <v>-262.76593692</v>
      </c>
      <c r="G250" s="37">
        <f>SUMIFS(СВЦЭМ!$G$34:$G$777,СВЦЭМ!$A$34:$A$777,$A250,СВЦЭМ!$B$34:$B$777,G$225)+'СЕТ СН'!$F$12-'СЕТ СН'!$F$21</f>
        <v>-266.16954568</v>
      </c>
      <c r="H250" s="37">
        <f>SUMIFS(СВЦЭМ!$G$34:$G$777,СВЦЭМ!$A$34:$A$777,$A250,СВЦЭМ!$B$34:$B$777,H$225)+'СЕТ СН'!$F$12-'СЕТ СН'!$F$21</f>
        <v>-279.83705670000001</v>
      </c>
      <c r="I250" s="37">
        <f>SUMIFS(СВЦЭМ!$G$34:$G$777,СВЦЭМ!$A$34:$A$777,$A250,СВЦЭМ!$B$34:$B$777,I$225)+'СЕТ СН'!$F$12-'СЕТ СН'!$F$21</f>
        <v>-303.79353509999999</v>
      </c>
      <c r="J250" s="37">
        <f>SUMIFS(СВЦЭМ!$G$34:$G$777,СВЦЭМ!$A$34:$A$777,$A250,СВЦЭМ!$B$34:$B$777,J$225)+'СЕТ СН'!$F$12-'СЕТ СН'!$F$21</f>
        <v>-312.31850795000003</v>
      </c>
      <c r="K250" s="37">
        <f>SUMIFS(СВЦЭМ!$G$34:$G$777,СВЦЭМ!$A$34:$A$777,$A250,СВЦЭМ!$B$34:$B$777,K$225)+'СЕТ СН'!$F$12-'СЕТ СН'!$F$21</f>
        <v>-330.17279943</v>
      </c>
      <c r="L250" s="37">
        <f>SUMIFS(СВЦЭМ!$G$34:$G$777,СВЦЭМ!$A$34:$A$777,$A250,СВЦЭМ!$B$34:$B$777,L$225)+'СЕТ СН'!$F$12-'СЕТ СН'!$F$21</f>
        <v>-345.96167176</v>
      </c>
      <c r="M250" s="37">
        <f>SUMIFS(СВЦЭМ!$G$34:$G$777,СВЦЭМ!$A$34:$A$777,$A250,СВЦЭМ!$B$34:$B$777,M$225)+'СЕТ СН'!$F$12-'СЕТ СН'!$F$21</f>
        <v>-348.09655796999999</v>
      </c>
      <c r="N250" s="37">
        <f>SUMIFS(СВЦЭМ!$G$34:$G$777,СВЦЭМ!$A$34:$A$777,$A250,СВЦЭМ!$B$34:$B$777,N$225)+'СЕТ СН'!$F$12-'СЕТ СН'!$F$21</f>
        <v>-344.21651667000003</v>
      </c>
      <c r="O250" s="37">
        <f>SUMIFS(СВЦЭМ!$G$34:$G$777,СВЦЭМ!$A$34:$A$777,$A250,СВЦЭМ!$B$34:$B$777,O$225)+'СЕТ СН'!$F$12-'СЕТ СН'!$F$21</f>
        <v>-341.90741614000001</v>
      </c>
      <c r="P250" s="37">
        <f>SUMIFS(СВЦЭМ!$G$34:$G$777,СВЦЭМ!$A$34:$A$777,$A250,СВЦЭМ!$B$34:$B$777,P$225)+'СЕТ СН'!$F$12-'СЕТ СН'!$F$21</f>
        <v>-340.36073067999996</v>
      </c>
      <c r="Q250" s="37">
        <f>SUMIFS(СВЦЭМ!$G$34:$G$777,СВЦЭМ!$A$34:$A$777,$A250,СВЦЭМ!$B$34:$B$777,Q$225)+'СЕТ СН'!$F$12-'СЕТ СН'!$F$21</f>
        <v>-340.04713996999999</v>
      </c>
      <c r="R250" s="37">
        <f>SUMIFS(СВЦЭМ!$G$34:$G$777,СВЦЭМ!$A$34:$A$777,$A250,СВЦЭМ!$B$34:$B$777,R$225)+'СЕТ СН'!$F$12-'СЕТ СН'!$F$21</f>
        <v>-339.27946994000001</v>
      </c>
      <c r="S250" s="37">
        <f>SUMIFS(СВЦЭМ!$G$34:$G$777,СВЦЭМ!$A$34:$A$777,$A250,СВЦЭМ!$B$34:$B$777,S$225)+'СЕТ СН'!$F$12-'СЕТ СН'!$F$21</f>
        <v>-345.88775729999998</v>
      </c>
      <c r="T250" s="37">
        <f>SUMIFS(СВЦЭМ!$G$34:$G$777,СВЦЭМ!$A$34:$A$777,$A250,СВЦЭМ!$B$34:$B$777,T$225)+'СЕТ СН'!$F$12-'СЕТ СН'!$F$21</f>
        <v>-354.23980390999998</v>
      </c>
      <c r="U250" s="37">
        <f>SUMIFS(СВЦЭМ!$G$34:$G$777,СВЦЭМ!$A$34:$A$777,$A250,СВЦЭМ!$B$34:$B$777,U$225)+'СЕТ СН'!$F$12-'СЕТ СН'!$F$21</f>
        <v>-353.66008564000003</v>
      </c>
      <c r="V250" s="37">
        <f>SUMIFS(СВЦЭМ!$G$34:$G$777,СВЦЭМ!$A$34:$A$777,$A250,СВЦЭМ!$B$34:$B$777,V$225)+'СЕТ СН'!$F$12-'СЕТ СН'!$F$21</f>
        <v>-349.46852146000003</v>
      </c>
      <c r="W250" s="37">
        <f>SUMIFS(СВЦЭМ!$G$34:$G$777,СВЦЭМ!$A$34:$A$777,$A250,СВЦЭМ!$B$34:$B$777,W$225)+'СЕТ СН'!$F$12-'СЕТ СН'!$F$21</f>
        <v>-334.88816194000003</v>
      </c>
      <c r="X250" s="37">
        <f>SUMIFS(СВЦЭМ!$G$34:$G$777,СВЦЭМ!$A$34:$A$777,$A250,СВЦЭМ!$B$34:$B$777,X$225)+'СЕТ СН'!$F$12-'СЕТ СН'!$F$21</f>
        <v>-317.37652550000001</v>
      </c>
      <c r="Y250" s="37">
        <f>SUMIFS(СВЦЭМ!$G$34:$G$777,СВЦЭМ!$A$34:$A$777,$A250,СВЦЭМ!$B$34:$B$777,Y$225)+'СЕТ СН'!$F$12-'СЕТ СН'!$F$21</f>
        <v>-300.32487656000001</v>
      </c>
    </row>
    <row r="251" spans="1:25" ht="15.75" x14ac:dyDescent="0.2">
      <c r="A251" s="36">
        <f t="shared" si="6"/>
        <v>43095</v>
      </c>
      <c r="B251" s="37">
        <f>SUMIFS(СВЦЭМ!$G$34:$G$777,СВЦЭМ!$A$34:$A$777,$A251,СВЦЭМ!$B$34:$B$777,B$225)+'СЕТ СН'!$F$12-'СЕТ СН'!$F$21</f>
        <v>-285.68799099</v>
      </c>
      <c r="C251" s="37">
        <f>SUMIFS(СВЦЭМ!$G$34:$G$777,СВЦЭМ!$A$34:$A$777,$A251,СВЦЭМ!$B$34:$B$777,C$225)+'СЕТ СН'!$F$12-'СЕТ СН'!$F$21</f>
        <v>-276.48124802000001</v>
      </c>
      <c r="D251" s="37">
        <f>SUMIFS(СВЦЭМ!$G$34:$G$777,СВЦЭМ!$A$34:$A$777,$A251,СВЦЭМ!$B$34:$B$777,D$225)+'СЕТ СН'!$F$12-'СЕТ СН'!$F$21</f>
        <v>-267.57402123000003</v>
      </c>
      <c r="E251" s="37">
        <f>SUMIFS(СВЦЭМ!$G$34:$G$777,СВЦЭМ!$A$34:$A$777,$A251,СВЦЭМ!$B$34:$B$777,E$225)+'СЕТ СН'!$F$12-'СЕТ СН'!$F$21</f>
        <v>-266.75992473999997</v>
      </c>
      <c r="F251" s="37">
        <f>SUMIFS(СВЦЭМ!$G$34:$G$777,СВЦЭМ!$A$34:$A$777,$A251,СВЦЭМ!$B$34:$B$777,F$225)+'СЕТ СН'!$F$12-'СЕТ СН'!$F$21</f>
        <v>-265.77641958999999</v>
      </c>
      <c r="G251" s="37">
        <f>SUMIFS(СВЦЭМ!$G$34:$G$777,СВЦЭМ!$A$34:$A$777,$A251,СВЦЭМ!$B$34:$B$777,G$225)+'СЕТ СН'!$F$12-'СЕТ СН'!$F$21</f>
        <v>-268.18740917999997</v>
      </c>
      <c r="H251" s="37">
        <f>SUMIFS(СВЦЭМ!$G$34:$G$777,СВЦЭМ!$A$34:$A$777,$A251,СВЦЭМ!$B$34:$B$777,H$225)+'СЕТ СН'!$F$12-'СЕТ СН'!$F$21</f>
        <v>-280.30984117000003</v>
      </c>
      <c r="I251" s="37">
        <f>SUMIFS(СВЦЭМ!$G$34:$G$777,СВЦЭМ!$A$34:$A$777,$A251,СВЦЭМ!$B$34:$B$777,I$225)+'СЕТ СН'!$F$12-'СЕТ СН'!$F$21</f>
        <v>-300.31336709999999</v>
      </c>
      <c r="J251" s="37">
        <f>SUMIFS(СВЦЭМ!$G$34:$G$777,СВЦЭМ!$A$34:$A$777,$A251,СВЦЭМ!$B$34:$B$777,J$225)+'СЕТ СН'!$F$12-'СЕТ СН'!$F$21</f>
        <v>-311.75591178000002</v>
      </c>
      <c r="K251" s="37">
        <f>SUMIFS(СВЦЭМ!$G$34:$G$777,СВЦЭМ!$A$34:$A$777,$A251,СВЦЭМ!$B$34:$B$777,K$225)+'СЕТ СН'!$F$12-'СЕТ СН'!$F$21</f>
        <v>-330.16728860000001</v>
      </c>
      <c r="L251" s="37">
        <f>SUMIFS(СВЦЭМ!$G$34:$G$777,СВЦЭМ!$A$34:$A$777,$A251,СВЦЭМ!$B$34:$B$777,L$225)+'СЕТ СН'!$F$12-'СЕТ СН'!$F$21</f>
        <v>-345.40034030999999</v>
      </c>
      <c r="M251" s="37">
        <f>SUMIFS(СВЦЭМ!$G$34:$G$777,СВЦЭМ!$A$34:$A$777,$A251,СВЦЭМ!$B$34:$B$777,M$225)+'СЕТ СН'!$F$12-'СЕТ СН'!$F$21</f>
        <v>-346.96510059000002</v>
      </c>
      <c r="N251" s="37">
        <f>SUMIFS(СВЦЭМ!$G$34:$G$777,СВЦЭМ!$A$34:$A$777,$A251,СВЦЭМ!$B$34:$B$777,N$225)+'СЕТ СН'!$F$12-'СЕТ СН'!$F$21</f>
        <v>-343.06623141</v>
      </c>
      <c r="O251" s="37">
        <f>SUMIFS(СВЦЭМ!$G$34:$G$777,СВЦЭМ!$A$34:$A$777,$A251,СВЦЭМ!$B$34:$B$777,O$225)+'СЕТ СН'!$F$12-'СЕТ СН'!$F$21</f>
        <v>-340.93671040000004</v>
      </c>
      <c r="P251" s="37">
        <f>SUMIFS(СВЦЭМ!$G$34:$G$777,СВЦЭМ!$A$34:$A$777,$A251,СВЦЭМ!$B$34:$B$777,P$225)+'СЕТ СН'!$F$12-'СЕТ СН'!$F$21</f>
        <v>-336.42203472</v>
      </c>
      <c r="Q251" s="37">
        <f>SUMIFS(СВЦЭМ!$G$34:$G$777,СВЦЭМ!$A$34:$A$777,$A251,СВЦЭМ!$B$34:$B$777,Q$225)+'СЕТ СН'!$F$12-'СЕТ СН'!$F$21</f>
        <v>-335.90362011000002</v>
      </c>
      <c r="R251" s="37">
        <f>SUMIFS(СВЦЭМ!$G$34:$G$777,СВЦЭМ!$A$34:$A$777,$A251,СВЦЭМ!$B$34:$B$777,R$225)+'СЕТ СН'!$F$12-'СЕТ СН'!$F$21</f>
        <v>-335.85168202</v>
      </c>
      <c r="S251" s="37">
        <f>SUMIFS(СВЦЭМ!$G$34:$G$777,СВЦЭМ!$A$34:$A$777,$A251,СВЦЭМ!$B$34:$B$777,S$225)+'СЕТ СН'!$F$12-'СЕТ СН'!$F$21</f>
        <v>-343.60013484000001</v>
      </c>
      <c r="T251" s="37">
        <f>SUMIFS(СВЦЭМ!$G$34:$G$777,СВЦЭМ!$A$34:$A$777,$A251,СВЦЭМ!$B$34:$B$777,T$225)+'СЕТ СН'!$F$12-'СЕТ СН'!$F$21</f>
        <v>-352.94319580000001</v>
      </c>
      <c r="U251" s="37">
        <f>SUMIFS(СВЦЭМ!$G$34:$G$777,СВЦЭМ!$A$34:$A$777,$A251,СВЦЭМ!$B$34:$B$777,U$225)+'СЕТ СН'!$F$12-'СЕТ СН'!$F$21</f>
        <v>-351.88482535000003</v>
      </c>
      <c r="V251" s="37">
        <f>SUMIFS(СВЦЭМ!$G$34:$G$777,СВЦЭМ!$A$34:$A$777,$A251,СВЦЭМ!$B$34:$B$777,V$225)+'СЕТ СН'!$F$12-'СЕТ СН'!$F$21</f>
        <v>-347.78115486000002</v>
      </c>
      <c r="W251" s="37">
        <f>SUMIFS(СВЦЭМ!$G$34:$G$777,СВЦЭМ!$A$34:$A$777,$A251,СВЦЭМ!$B$34:$B$777,W$225)+'СЕТ СН'!$F$12-'СЕТ СН'!$F$21</f>
        <v>-334.12443658999996</v>
      </c>
      <c r="X251" s="37">
        <f>SUMIFS(СВЦЭМ!$G$34:$G$777,СВЦЭМ!$A$34:$A$777,$A251,СВЦЭМ!$B$34:$B$777,X$225)+'СЕТ СН'!$F$12-'СЕТ СН'!$F$21</f>
        <v>-314.95781724</v>
      </c>
      <c r="Y251" s="37">
        <f>SUMIFS(СВЦЭМ!$G$34:$G$777,СВЦЭМ!$A$34:$A$777,$A251,СВЦЭМ!$B$34:$B$777,Y$225)+'СЕТ СН'!$F$12-'СЕТ СН'!$F$21</f>
        <v>-298.47035870000002</v>
      </c>
    </row>
    <row r="252" spans="1:25" ht="15.75" x14ac:dyDescent="0.2">
      <c r="A252" s="36">
        <f t="shared" si="6"/>
        <v>43096</v>
      </c>
      <c r="B252" s="37">
        <f>SUMIFS(СВЦЭМ!$G$34:$G$777,СВЦЭМ!$A$34:$A$777,$A252,СВЦЭМ!$B$34:$B$777,B$225)+'СЕТ СН'!$F$12-'СЕТ СН'!$F$21</f>
        <v>-285.92173699</v>
      </c>
      <c r="C252" s="37">
        <f>SUMIFS(СВЦЭМ!$G$34:$G$777,СВЦЭМ!$A$34:$A$777,$A252,СВЦЭМ!$B$34:$B$777,C$225)+'СЕТ СН'!$F$12-'СЕТ СН'!$F$21</f>
        <v>-275.93489010000002</v>
      </c>
      <c r="D252" s="37">
        <f>SUMIFS(СВЦЭМ!$G$34:$G$777,СВЦЭМ!$A$34:$A$777,$A252,СВЦЭМ!$B$34:$B$777,D$225)+'СЕТ СН'!$F$12-'СЕТ СН'!$F$21</f>
        <v>-266.03476926000002</v>
      </c>
      <c r="E252" s="37">
        <f>SUMIFS(СВЦЭМ!$G$34:$G$777,СВЦЭМ!$A$34:$A$777,$A252,СВЦЭМ!$B$34:$B$777,E$225)+'СЕТ СН'!$F$12-'СЕТ СН'!$F$21</f>
        <v>-263.03801073</v>
      </c>
      <c r="F252" s="37">
        <f>SUMIFS(СВЦЭМ!$G$34:$G$777,СВЦЭМ!$A$34:$A$777,$A252,СВЦЭМ!$B$34:$B$777,F$225)+'СЕТ СН'!$F$12-'СЕТ СН'!$F$21</f>
        <v>-262.89960483999999</v>
      </c>
      <c r="G252" s="37">
        <f>SUMIFS(СВЦЭМ!$G$34:$G$777,СВЦЭМ!$A$34:$A$777,$A252,СВЦЭМ!$B$34:$B$777,G$225)+'СЕТ СН'!$F$12-'СЕТ СН'!$F$21</f>
        <v>-267.59228812999999</v>
      </c>
      <c r="H252" s="37">
        <f>SUMIFS(СВЦЭМ!$G$34:$G$777,СВЦЭМ!$A$34:$A$777,$A252,СВЦЭМ!$B$34:$B$777,H$225)+'СЕТ СН'!$F$12-'СЕТ СН'!$F$21</f>
        <v>-282.18829842999997</v>
      </c>
      <c r="I252" s="37">
        <f>SUMIFS(СВЦЭМ!$G$34:$G$777,СВЦЭМ!$A$34:$A$777,$A252,СВЦЭМ!$B$34:$B$777,I$225)+'СЕТ СН'!$F$12-'СЕТ СН'!$F$21</f>
        <v>-301.01043053000001</v>
      </c>
      <c r="J252" s="37">
        <f>SUMIFS(СВЦЭМ!$G$34:$G$777,СВЦЭМ!$A$34:$A$777,$A252,СВЦЭМ!$B$34:$B$777,J$225)+'СЕТ СН'!$F$12-'СЕТ СН'!$F$21</f>
        <v>-314.08492194000002</v>
      </c>
      <c r="K252" s="37">
        <f>SUMIFS(СВЦЭМ!$G$34:$G$777,СВЦЭМ!$A$34:$A$777,$A252,СВЦЭМ!$B$34:$B$777,K$225)+'СЕТ СН'!$F$12-'СЕТ СН'!$F$21</f>
        <v>-332.40479296000001</v>
      </c>
      <c r="L252" s="37">
        <f>SUMIFS(СВЦЭМ!$G$34:$G$777,СВЦЭМ!$A$34:$A$777,$A252,СВЦЭМ!$B$34:$B$777,L$225)+'СЕТ СН'!$F$12-'СЕТ СН'!$F$21</f>
        <v>-346.16714027</v>
      </c>
      <c r="M252" s="37">
        <f>SUMIFS(СВЦЭМ!$G$34:$G$777,СВЦЭМ!$A$34:$A$777,$A252,СВЦЭМ!$B$34:$B$777,M$225)+'СЕТ СН'!$F$12-'СЕТ СН'!$F$21</f>
        <v>-348.78068797000003</v>
      </c>
      <c r="N252" s="37">
        <f>SUMIFS(СВЦЭМ!$G$34:$G$777,СВЦЭМ!$A$34:$A$777,$A252,СВЦЭМ!$B$34:$B$777,N$225)+'СЕТ СН'!$F$12-'СЕТ СН'!$F$21</f>
        <v>-347.70043805</v>
      </c>
      <c r="O252" s="37">
        <f>SUMIFS(СВЦЭМ!$G$34:$G$777,СВЦЭМ!$A$34:$A$777,$A252,СВЦЭМ!$B$34:$B$777,O$225)+'СЕТ СН'!$F$12-'СЕТ СН'!$F$21</f>
        <v>-344.89425578999999</v>
      </c>
      <c r="P252" s="37">
        <f>SUMIFS(СВЦЭМ!$G$34:$G$777,СВЦЭМ!$A$34:$A$777,$A252,СВЦЭМ!$B$34:$B$777,P$225)+'СЕТ СН'!$F$12-'СЕТ СН'!$F$21</f>
        <v>-340.48214429999996</v>
      </c>
      <c r="Q252" s="37">
        <f>SUMIFS(СВЦЭМ!$G$34:$G$777,СВЦЭМ!$A$34:$A$777,$A252,СВЦЭМ!$B$34:$B$777,Q$225)+'СЕТ СН'!$F$12-'СЕТ СН'!$F$21</f>
        <v>-338.54062506000002</v>
      </c>
      <c r="R252" s="37">
        <f>SUMIFS(СВЦЭМ!$G$34:$G$777,СВЦЭМ!$A$34:$A$777,$A252,СВЦЭМ!$B$34:$B$777,R$225)+'СЕТ СН'!$F$12-'СЕТ СН'!$F$21</f>
        <v>-339.13215030999999</v>
      </c>
      <c r="S252" s="37">
        <f>SUMIFS(СВЦЭМ!$G$34:$G$777,СВЦЭМ!$A$34:$A$777,$A252,СВЦЭМ!$B$34:$B$777,S$225)+'СЕТ СН'!$F$12-'СЕТ СН'!$F$21</f>
        <v>-348.01828043</v>
      </c>
      <c r="T252" s="37">
        <f>SUMIFS(СВЦЭМ!$G$34:$G$777,СВЦЭМ!$A$34:$A$777,$A252,СВЦЭМ!$B$34:$B$777,T$225)+'СЕТ СН'!$F$12-'СЕТ СН'!$F$21</f>
        <v>-354.44655996</v>
      </c>
      <c r="U252" s="37">
        <f>SUMIFS(СВЦЭМ!$G$34:$G$777,СВЦЭМ!$A$34:$A$777,$A252,СВЦЭМ!$B$34:$B$777,U$225)+'СЕТ СН'!$F$12-'СЕТ СН'!$F$21</f>
        <v>-353.56895528999996</v>
      </c>
      <c r="V252" s="37">
        <f>SUMIFS(СВЦЭМ!$G$34:$G$777,СВЦЭМ!$A$34:$A$777,$A252,СВЦЭМ!$B$34:$B$777,V$225)+'СЕТ СН'!$F$12-'СЕТ СН'!$F$21</f>
        <v>-351.01282993999996</v>
      </c>
      <c r="W252" s="37">
        <f>SUMIFS(СВЦЭМ!$G$34:$G$777,СВЦЭМ!$A$34:$A$777,$A252,СВЦЭМ!$B$34:$B$777,W$225)+'СЕТ СН'!$F$12-'СЕТ СН'!$F$21</f>
        <v>-337.66273748000003</v>
      </c>
      <c r="X252" s="37">
        <f>SUMIFS(СВЦЭМ!$G$34:$G$777,СВЦЭМ!$A$34:$A$777,$A252,СВЦЭМ!$B$34:$B$777,X$225)+'СЕТ СН'!$F$12-'СЕТ СН'!$F$21</f>
        <v>-321.28177706000002</v>
      </c>
      <c r="Y252" s="37">
        <f>SUMIFS(СВЦЭМ!$G$34:$G$777,СВЦЭМ!$A$34:$A$777,$A252,СВЦЭМ!$B$34:$B$777,Y$225)+'СЕТ СН'!$F$12-'СЕТ СН'!$F$21</f>
        <v>-302.97399142</v>
      </c>
    </row>
    <row r="253" spans="1:25" ht="15.75" x14ac:dyDescent="0.2">
      <c r="A253" s="36">
        <f t="shared" si="6"/>
        <v>43097</v>
      </c>
      <c r="B253" s="37">
        <f>SUMIFS(СВЦЭМ!$G$34:$G$777,СВЦЭМ!$A$34:$A$777,$A253,СВЦЭМ!$B$34:$B$777,B$225)+'СЕТ СН'!$F$12-'СЕТ СН'!$F$21</f>
        <v>-289.09450074</v>
      </c>
      <c r="C253" s="37">
        <f>SUMIFS(СВЦЭМ!$G$34:$G$777,СВЦЭМ!$A$34:$A$777,$A253,СВЦЭМ!$B$34:$B$777,C$225)+'СЕТ СН'!$F$12-'СЕТ СН'!$F$21</f>
        <v>-287.38413969999999</v>
      </c>
      <c r="D253" s="37">
        <f>SUMIFS(СВЦЭМ!$G$34:$G$777,СВЦЭМ!$A$34:$A$777,$A253,СВЦЭМ!$B$34:$B$777,D$225)+'СЕТ СН'!$F$12-'СЕТ СН'!$F$21</f>
        <v>-285.87398531000002</v>
      </c>
      <c r="E253" s="37">
        <f>SUMIFS(СВЦЭМ!$G$34:$G$777,СВЦЭМ!$A$34:$A$777,$A253,СВЦЭМ!$B$34:$B$777,E$225)+'СЕТ СН'!$F$12-'СЕТ СН'!$F$21</f>
        <v>-286.67922162000002</v>
      </c>
      <c r="F253" s="37">
        <f>SUMIFS(СВЦЭМ!$G$34:$G$777,СВЦЭМ!$A$34:$A$777,$A253,СВЦЭМ!$B$34:$B$777,F$225)+'СЕТ СН'!$F$12-'СЕТ СН'!$F$21</f>
        <v>-286.91919539000003</v>
      </c>
      <c r="G253" s="37">
        <f>SUMIFS(СВЦЭМ!$G$34:$G$777,СВЦЭМ!$A$34:$A$777,$A253,СВЦЭМ!$B$34:$B$777,G$225)+'СЕТ СН'!$F$12-'СЕТ СН'!$F$21</f>
        <v>-285.36583927999999</v>
      </c>
      <c r="H253" s="37">
        <f>SUMIFS(СВЦЭМ!$G$34:$G$777,СВЦЭМ!$A$34:$A$777,$A253,СВЦЭМ!$B$34:$B$777,H$225)+'СЕТ СН'!$F$12-'СЕТ СН'!$F$21</f>
        <v>-287.75982263999998</v>
      </c>
      <c r="I253" s="37">
        <f>SUMIFS(СВЦЭМ!$G$34:$G$777,СВЦЭМ!$A$34:$A$777,$A253,СВЦЭМ!$B$34:$B$777,I$225)+'СЕТ СН'!$F$12-'СЕТ СН'!$F$21</f>
        <v>-307.13941409</v>
      </c>
      <c r="J253" s="37">
        <f>SUMIFS(СВЦЭМ!$G$34:$G$777,СВЦЭМ!$A$34:$A$777,$A253,СВЦЭМ!$B$34:$B$777,J$225)+'СЕТ СН'!$F$12-'СЕТ СН'!$F$21</f>
        <v>-321.14666997</v>
      </c>
      <c r="K253" s="37">
        <f>SUMIFS(СВЦЭМ!$G$34:$G$777,СВЦЭМ!$A$34:$A$777,$A253,СВЦЭМ!$B$34:$B$777,K$225)+'СЕТ СН'!$F$12-'СЕТ СН'!$F$21</f>
        <v>-335.80369705999999</v>
      </c>
      <c r="L253" s="37">
        <f>SUMIFS(СВЦЭМ!$G$34:$G$777,СВЦЭМ!$A$34:$A$777,$A253,СВЦЭМ!$B$34:$B$777,L$225)+'СЕТ СН'!$F$12-'СЕТ СН'!$F$21</f>
        <v>-338.23736817999998</v>
      </c>
      <c r="M253" s="37">
        <f>SUMIFS(СВЦЭМ!$G$34:$G$777,СВЦЭМ!$A$34:$A$777,$A253,СВЦЭМ!$B$34:$B$777,M$225)+'СЕТ СН'!$F$12-'СЕТ СН'!$F$21</f>
        <v>-334.98915245000001</v>
      </c>
      <c r="N253" s="37">
        <f>SUMIFS(СВЦЭМ!$G$34:$G$777,СВЦЭМ!$A$34:$A$777,$A253,СВЦЭМ!$B$34:$B$777,N$225)+'СЕТ СН'!$F$12-'СЕТ СН'!$F$21</f>
        <v>-330.64581476000001</v>
      </c>
      <c r="O253" s="37">
        <f>SUMIFS(СВЦЭМ!$G$34:$G$777,СВЦЭМ!$A$34:$A$777,$A253,СВЦЭМ!$B$34:$B$777,O$225)+'СЕТ СН'!$F$12-'СЕТ СН'!$F$21</f>
        <v>-327.78265279999999</v>
      </c>
      <c r="P253" s="37">
        <f>SUMIFS(СВЦЭМ!$G$34:$G$777,СВЦЭМ!$A$34:$A$777,$A253,СВЦЭМ!$B$34:$B$777,P$225)+'СЕТ СН'!$F$12-'СЕТ СН'!$F$21</f>
        <v>-326.48802692999999</v>
      </c>
      <c r="Q253" s="37">
        <f>SUMIFS(СВЦЭМ!$G$34:$G$777,СВЦЭМ!$A$34:$A$777,$A253,СВЦЭМ!$B$34:$B$777,Q$225)+'СЕТ СН'!$F$12-'СЕТ СН'!$F$21</f>
        <v>-324.08152952</v>
      </c>
      <c r="R253" s="37">
        <f>SUMIFS(СВЦЭМ!$G$34:$G$777,СВЦЭМ!$A$34:$A$777,$A253,СВЦЭМ!$B$34:$B$777,R$225)+'СЕТ СН'!$F$12-'СЕТ СН'!$F$21</f>
        <v>-321.60670526000001</v>
      </c>
      <c r="S253" s="37">
        <f>SUMIFS(СВЦЭМ!$G$34:$G$777,СВЦЭМ!$A$34:$A$777,$A253,СВЦЭМ!$B$34:$B$777,S$225)+'СЕТ СН'!$F$12-'СЕТ СН'!$F$21</f>
        <v>-324.16621627999996</v>
      </c>
      <c r="T253" s="37">
        <f>SUMIFS(СВЦЭМ!$G$34:$G$777,СВЦЭМ!$A$34:$A$777,$A253,СВЦЭМ!$B$34:$B$777,T$225)+'СЕТ СН'!$F$12-'СЕТ СН'!$F$21</f>
        <v>-325.06363408000004</v>
      </c>
      <c r="U253" s="37">
        <f>SUMIFS(СВЦЭМ!$G$34:$G$777,СВЦЭМ!$A$34:$A$777,$A253,СВЦЭМ!$B$34:$B$777,U$225)+'СЕТ СН'!$F$12-'СЕТ СН'!$F$21</f>
        <v>-325.24788787</v>
      </c>
      <c r="V253" s="37">
        <f>SUMIFS(СВЦЭМ!$G$34:$G$777,СВЦЭМ!$A$34:$A$777,$A253,СВЦЭМ!$B$34:$B$777,V$225)+'СЕТ СН'!$F$12-'СЕТ СН'!$F$21</f>
        <v>-329.07889901999999</v>
      </c>
      <c r="W253" s="37">
        <f>SUMIFS(СВЦЭМ!$G$34:$G$777,СВЦЭМ!$A$34:$A$777,$A253,СВЦЭМ!$B$34:$B$777,W$225)+'СЕТ СН'!$F$12-'СЕТ СН'!$F$21</f>
        <v>-328.41667044999997</v>
      </c>
      <c r="X253" s="37">
        <f>SUMIFS(СВЦЭМ!$G$34:$G$777,СВЦЭМ!$A$34:$A$777,$A253,СВЦЭМ!$B$34:$B$777,X$225)+'СЕТ СН'!$F$12-'СЕТ СН'!$F$21</f>
        <v>-337.48959883999999</v>
      </c>
      <c r="Y253" s="37">
        <f>SUMIFS(СВЦЭМ!$G$34:$G$777,СВЦЭМ!$A$34:$A$777,$A253,СВЦЭМ!$B$34:$B$777,Y$225)+'СЕТ СН'!$F$12-'СЕТ СН'!$F$21</f>
        <v>-323.64681942999999</v>
      </c>
    </row>
    <row r="254" spans="1:25" ht="15.75" x14ac:dyDescent="0.2">
      <c r="A254" s="36">
        <f t="shared" si="6"/>
        <v>43098</v>
      </c>
      <c r="B254" s="37">
        <f>SUMIFS(СВЦЭМ!$G$34:$G$777,СВЦЭМ!$A$34:$A$777,$A254,СВЦЭМ!$B$34:$B$777,B$225)+'СЕТ СН'!$F$12-'СЕТ СН'!$F$21</f>
        <v>-302.40906646000002</v>
      </c>
      <c r="C254" s="37">
        <f>SUMIFS(СВЦЭМ!$G$34:$G$777,СВЦЭМ!$A$34:$A$777,$A254,СВЦЭМ!$B$34:$B$777,C$225)+'СЕТ СН'!$F$12-'СЕТ СН'!$F$21</f>
        <v>-291.90004850000003</v>
      </c>
      <c r="D254" s="37">
        <f>SUMIFS(СВЦЭМ!$G$34:$G$777,СВЦЭМ!$A$34:$A$777,$A254,СВЦЭМ!$B$34:$B$777,D$225)+'СЕТ СН'!$F$12-'СЕТ СН'!$F$21</f>
        <v>-286.44276932999998</v>
      </c>
      <c r="E254" s="37">
        <f>SUMIFS(СВЦЭМ!$G$34:$G$777,СВЦЭМ!$A$34:$A$777,$A254,СВЦЭМ!$B$34:$B$777,E$225)+'СЕТ СН'!$F$12-'СЕТ СН'!$F$21</f>
        <v>-287.05377515999999</v>
      </c>
      <c r="F254" s="37">
        <f>SUMIFS(СВЦЭМ!$G$34:$G$777,СВЦЭМ!$A$34:$A$777,$A254,СВЦЭМ!$B$34:$B$777,F$225)+'СЕТ СН'!$F$12-'СЕТ СН'!$F$21</f>
        <v>-287.30524423999998</v>
      </c>
      <c r="G254" s="37">
        <f>SUMIFS(СВЦЭМ!$G$34:$G$777,СВЦЭМ!$A$34:$A$777,$A254,СВЦЭМ!$B$34:$B$777,G$225)+'СЕТ СН'!$F$12-'СЕТ СН'!$F$21</f>
        <v>-286.32833269000002</v>
      </c>
      <c r="H254" s="37">
        <f>SUMIFS(СВЦЭМ!$G$34:$G$777,СВЦЭМ!$A$34:$A$777,$A254,СВЦЭМ!$B$34:$B$777,H$225)+'СЕТ СН'!$F$12-'СЕТ СН'!$F$21</f>
        <v>-295.41272644999998</v>
      </c>
      <c r="I254" s="37">
        <f>SUMIFS(СВЦЭМ!$G$34:$G$777,СВЦЭМ!$A$34:$A$777,$A254,СВЦЭМ!$B$34:$B$777,I$225)+'СЕТ СН'!$F$12-'СЕТ СН'!$F$21</f>
        <v>-312.56110123000002</v>
      </c>
      <c r="J254" s="37">
        <f>SUMIFS(СВЦЭМ!$G$34:$G$777,СВЦЭМ!$A$34:$A$777,$A254,СВЦЭМ!$B$34:$B$777,J$225)+'СЕТ СН'!$F$12-'СЕТ СН'!$F$21</f>
        <v>-326.39239873999998</v>
      </c>
      <c r="K254" s="37">
        <f>SUMIFS(СВЦЭМ!$G$34:$G$777,СВЦЭМ!$A$34:$A$777,$A254,СВЦЭМ!$B$34:$B$777,K$225)+'СЕТ СН'!$F$12-'СЕТ СН'!$F$21</f>
        <v>-338.66287254999997</v>
      </c>
      <c r="L254" s="37">
        <f>SUMIFS(СВЦЭМ!$G$34:$G$777,СВЦЭМ!$A$34:$A$777,$A254,СВЦЭМ!$B$34:$B$777,L$225)+'СЕТ СН'!$F$12-'СЕТ СН'!$F$21</f>
        <v>-338.99578716999997</v>
      </c>
      <c r="M254" s="37">
        <f>SUMIFS(СВЦЭМ!$G$34:$G$777,СВЦЭМ!$A$34:$A$777,$A254,СВЦЭМ!$B$34:$B$777,M$225)+'СЕТ СН'!$F$12-'СЕТ СН'!$F$21</f>
        <v>-335.65165065999997</v>
      </c>
      <c r="N254" s="37">
        <f>SUMIFS(СВЦЭМ!$G$34:$G$777,СВЦЭМ!$A$34:$A$777,$A254,СВЦЭМ!$B$34:$B$777,N$225)+'СЕТ СН'!$F$12-'СЕТ СН'!$F$21</f>
        <v>-331.24534270000004</v>
      </c>
      <c r="O254" s="37">
        <f>SUMIFS(СВЦЭМ!$G$34:$G$777,СВЦЭМ!$A$34:$A$777,$A254,СВЦЭМ!$B$34:$B$777,O$225)+'СЕТ СН'!$F$12-'СЕТ СН'!$F$21</f>
        <v>-331.48327963999998</v>
      </c>
      <c r="P254" s="37">
        <f>SUMIFS(СВЦЭМ!$G$34:$G$777,СВЦЭМ!$A$34:$A$777,$A254,СВЦЭМ!$B$34:$B$777,P$225)+'СЕТ СН'!$F$12-'СЕТ СН'!$F$21</f>
        <v>-331.50606328000003</v>
      </c>
      <c r="Q254" s="37">
        <f>SUMIFS(СВЦЭМ!$G$34:$G$777,СВЦЭМ!$A$34:$A$777,$A254,СВЦЭМ!$B$34:$B$777,Q$225)+'СЕТ СН'!$F$12-'СЕТ СН'!$F$21</f>
        <v>-329.72118664000004</v>
      </c>
      <c r="R254" s="37">
        <f>SUMIFS(СВЦЭМ!$G$34:$G$777,СВЦЭМ!$A$34:$A$777,$A254,СВЦЭМ!$B$34:$B$777,R$225)+'СЕТ СН'!$F$12-'СЕТ СН'!$F$21</f>
        <v>-327.94619077999999</v>
      </c>
      <c r="S254" s="37">
        <f>SUMIFS(СВЦЭМ!$G$34:$G$777,СВЦЭМ!$A$34:$A$777,$A254,СВЦЭМ!$B$34:$B$777,S$225)+'СЕТ СН'!$F$12-'СЕТ СН'!$F$21</f>
        <v>-332.29137545000003</v>
      </c>
      <c r="T254" s="37">
        <f>SUMIFS(СВЦЭМ!$G$34:$G$777,СВЦЭМ!$A$34:$A$777,$A254,СВЦЭМ!$B$34:$B$777,T$225)+'СЕТ СН'!$F$12-'СЕТ СН'!$F$21</f>
        <v>-334.66048140999999</v>
      </c>
      <c r="U254" s="37">
        <f>SUMIFS(СВЦЭМ!$G$34:$G$777,СВЦЭМ!$A$34:$A$777,$A254,СВЦЭМ!$B$34:$B$777,U$225)+'СЕТ СН'!$F$12-'СЕТ СН'!$F$21</f>
        <v>-333.43119107999996</v>
      </c>
      <c r="V254" s="37">
        <f>SUMIFS(СВЦЭМ!$G$34:$G$777,СВЦЭМ!$A$34:$A$777,$A254,СВЦЭМ!$B$34:$B$777,V$225)+'СЕТ СН'!$F$12-'СЕТ СН'!$F$21</f>
        <v>-338.04572701000001</v>
      </c>
      <c r="W254" s="37">
        <f>SUMIFS(СВЦЭМ!$G$34:$G$777,СВЦЭМ!$A$34:$A$777,$A254,СВЦЭМ!$B$34:$B$777,W$225)+'СЕТ СН'!$F$12-'СЕТ СН'!$F$21</f>
        <v>-333.46822219000001</v>
      </c>
      <c r="X254" s="37">
        <f>SUMIFS(СВЦЭМ!$G$34:$G$777,СВЦЭМ!$A$34:$A$777,$A254,СВЦЭМ!$B$34:$B$777,X$225)+'СЕТ СН'!$F$12-'СЕТ СН'!$F$21</f>
        <v>-326.73587957000001</v>
      </c>
      <c r="Y254" s="37">
        <f>SUMIFS(СВЦЭМ!$G$34:$G$777,СВЦЭМ!$A$34:$A$777,$A254,СВЦЭМ!$B$34:$B$777,Y$225)+'СЕТ СН'!$F$12-'СЕТ СН'!$F$21</f>
        <v>-313.00147870000001</v>
      </c>
    </row>
    <row r="255" spans="1:25" ht="15.75" x14ac:dyDescent="0.2">
      <c r="A255" s="36">
        <f t="shared" si="6"/>
        <v>43099</v>
      </c>
      <c r="B255" s="37">
        <f>SUMIFS(СВЦЭМ!$G$34:$G$777,СВЦЭМ!$A$34:$A$777,$A255,СВЦЭМ!$B$34:$B$777,B$225)+'СЕТ СН'!$F$12-'СЕТ СН'!$F$21</f>
        <v>-309.96116558</v>
      </c>
      <c r="C255" s="37">
        <f>SUMIFS(СВЦЭМ!$G$34:$G$777,СВЦЭМ!$A$34:$A$777,$A255,СВЦЭМ!$B$34:$B$777,C$225)+'СЕТ СН'!$F$12-'СЕТ СН'!$F$21</f>
        <v>-298.11482438000002</v>
      </c>
      <c r="D255" s="37">
        <f>SUMIFS(СВЦЭМ!$G$34:$G$777,СВЦЭМ!$A$34:$A$777,$A255,СВЦЭМ!$B$34:$B$777,D$225)+'СЕТ СН'!$F$12-'СЕТ СН'!$F$21</f>
        <v>-290.32847743000002</v>
      </c>
      <c r="E255" s="37">
        <f>SUMIFS(СВЦЭМ!$G$34:$G$777,СВЦЭМ!$A$34:$A$777,$A255,СВЦЭМ!$B$34:$B$777,E$225)+'СЕТ СН'!$F$12-'СЕТ СН'!$F$21</f>
        <v>-288.44312624999998</v>
      </c>
      <c r="F255" s="37">
        <f>SUMIFS(СВЦЭМ!$G$34:$G$777,СВЦЭМ!$A$34:$A$777,$A255,СВЦЭМ!$B$34:$B$777,F$225)+'СЕТ СН'!$F$12-'СЕТ СН'!$F$21</f>
        <v>-288.52316496999998</v>
      </c>
      <c r="G255" s="37">
        <f>SUMIFS(СВЦЭМ!$G$34:$G$777,СВЦЭМ!$A$34:$A$777,$A255,СВЦЭМ!$B$34:$B$777,G$225)+'СЕТ СН'!$F$12-'СЕТ СН'!$F$21</f>
        <v>-289.32287531999998</v>
      </c>
      <c r="H255" s="37">
        <f>SUMIFS(СВЦЭМ!$G$34:$G$777,СВЦЭМ!$A$34:$A$777,$A255,СВЦЭМ!$B$34:$B$777,H$225)+'СЕТ СН'!$F$12-'СЕТ СН'!$F$21</f>
        <v>-293.2188587</v>
      </c>
      <c r="I255" s="37">
        <f>SUMIFS(СВЦЭМ!$G$34:$G$777,СВЦЭМ!$A$34:$A$777,$A255,СВЦЭМ!$B$34:$B$777,I$225)+'СЕТ СН'!$F$12-'СЕТ СН'!$F$21</f>
        <v>-305.05900023999999</v>
      </c>
      <c r="J255" s="37">
        <f>SUMIFS(СВЦЭМ!$G$34:$G$777,СВЦЭМ!$A$34:$A$777,$A255,СВЦЭМ!$B$34:$B$777,J$225)+'СЕТ СН'!$F$12-'СЕТ СН'!$F$21</f>
        <v>-321.38106493999999</v>
      </c>
      <c r="K255" s="37">
        <f>SUMIFS(СВЦЭМ!$G$34:$G$777,СВЦЭМ!$A$34:$A$777,$A255,СВЦЭМ!$B$34:$B$777,K$225)+'СЕТ СН'!$F$12-'СЕТ СН'!$F$21</f>
        <v>-338.72534934999999</v>
      </c>
      <c r="L255" s="37">
        <f>SUMIFS(СВЦЭМ!$G$34:$G$777,СВЦЭМ!$A$34:$A$777,$A255,СВЦЭМ!$B$34:$B$777,L$225)+'СЕТ СН'!$F$12-'СЕТ СН'!$F$21</f>
        <v>-341.87544980000001</v>
      </c>
      <c r="M255" s="37">
        <f>SUMIFS(СВЦЭМ!$G$34:$G$777,СВЦЭМ!$A$34:$A$777,$A255,СВЦЭМ!$B$34:$B$777,M$225)+'СЕТ СН'!$F$12-'СЕТ СН'!$F$21</f>
        <v>-339.50073456000001</v>
      </c>
      <c r="N255" s="37">
        <f>SUMIFS(СВЦЭМ!$G$34:$G$777,СВЦЭМ!$A$34:$A$777,$A255,СВЦЭМ!$B$34:$B$777,N$225)+'СЕТ СН'!$F$12-'СЕТ СН'!$F$21</f>
        <v>-336.74311956999998</v>
      </c>
      <c r="O255" s="37">
        <f>SUMIFS(СВЦЭМ!$G$34:$G$777,СВЦЭМ!$A$34:$A$777,$A255,СВЦЭМ!$B$34:$B$777,O$225)+'СЕТ СН'!$F$12-'СЕТ СН'!$F$21</f>
        <v>-334.28614789</v>
      </c>
      <c r="P255" s="37">
        <f>SUMIFS(СВЦЭМ!$G$34:$G$777,СВЦЭМ!$A$34:$A$777,$A255,СВЦЭМ!$B$34:$B$777,P$225)+'СЕТ СН'!$F$12-'СЕТ СН'!$F$21</f>
        <v>-333.73541545</v>
      </c>
      <c r="Q255" s="37">
        <f>SUMIFS(СВЦЭМ!$G$34:$G$777,СВЦЭМ!$A$34:$A$777,$A255,СВЦЭМ!$B$34:$B$777,Q$225)+'СЕТ СН'!$F$12-'СЕТ СН'!$F$21</f>
        <v>-330.98849509000001</v>
      </c>
      <c r="R255" s="37">
        <f>SUMIFS(СВЦЭМ!$G$34:$G$777,СВЦЭМ!$A$34:$A$777,$A255,СВЦЭМ!$B$34:$B$777,R$225)+'СЕТ СН'!$F$12-'СЕТ СН'!$F$21</f>
        <v>-332.43781948000003</v>
      </c>
      <c r="S255" s="37">
        <f>SUMIFS(СВЦЭМ!$G$34:$G$777,СВЦЭМ!$A$34:$A$777,$A255,СВЦЭМ!$B$34:$B$777,S$225)+'СЕТ СН'!$F$12-'СЕТ СН'!$F$21</f>
        <v>-338.12966671999999</v>
      </c>
      <c r="T255" s="37">
        <f>SUMIFS(СВЦЭМ!$G$34:$G$777,СВЦЭМ!$A$34:$A$777,$A255,СВЦЭМ!$B$34:$B$777,T$225)+'СЕТ СН'!$F$12-'СЕТ СН'!$F$21</f>
        <v>-338.77745308999999</v>
      </c>
      <c r="U255" s="37">
        <f>SUMIFS(СВЦЭМ!$G$34:$G$777,СВЦЭМ!$A$34:$A$777,$A255,СВЦЭМ!$B$34:$B$777,U$225)+'СЕТ СН'!$F$12-'СЕТ СН'!$F$21</f>
        <v>-338.78117940000004</v>
      </c>
      <c r="V255" s="37">
        <f>SUMIFS(СВЦЭМ!$G$34:$G$777,СВЦЭМ!$A$34:$A$777,$A255,СВЦЭМ!$B$34:$B$777,V$225)+'СЕТ СН'!$F$12-'СЕТ СН'!$F$21</f>
        <v>-343.73855248000001</v>
      </c>
      <c r="W255" s="37">
        <f>SUMIFS(СВЦЭМ!$G$34:$G$777,СВЦЭМ!$A$34:$A$777,$A255,СВЦЭМ!$B$34:$B$777,W$225)+'СЕТ СН'!$F$12-'СЕТ СН'!$F$21</f>
        <v>-339.17490836000002</v>
      </c>
      <c r="X255" s="37">
        <f>SUMIFS(СВЦЭМ!$G$34:$G$777,СВЦЭМ!$A$34:$A$777,$A255,СВЦЭМ!$B$34:$B$777,X$225)+'СЕТ СН'!$F$12-'СЕТ СН'!$F$21</f>
        <v>-332.22445547000001</v>
      </c>
      <c r="Y255" s="37">
        <f>SUMIFS(СВЦЭМ!$G$34:$G$777,СВЦЭМ!$A$34:$A$777,$A255,СВЦЭМ!$B$34:$B$777,Y$225)+'СЕТ СН'!$F$12-'СЕТ СН'!$F$21</f>
        <v>-312.44010575999999</v>
      </c>
    </row>
    <row r="256" spans="1:25" ht="15.75" x14ac:dyDescent="0.2">
      <c r="A256" s="36">
        <f t="shared" si="6"/>
        <v>43100</v>
      </c>
      <c r="B256" s="37">
        <f>SUMIFS(СВЦЭМ!$G$34:$G$777,СВЦЭМ!$A$34:$A$777,$A256,СВЦЭМ!$B$34:$B$777,B$225)+'СЕТ СН'!$F$12-'СЕТ СН'!$F$21</f>
        <v>-300.81626683000002</v>
      </c>
      <c r="C256" s="37">
        <f>SUMIFS(СВЦЭМ!$G$34:$G$777,СВЦЭМ!$A$34:$A$777,$A256,СВЦЭМ!$B$34:$B$777,C$225)+'СЕТ СН'!$F$12-'СЕТ СН'!$F$21</f>
        <v>-293.47040212000002</v>
      </c>
      <c r="D256" s="37">
        <f>SUMIFS(СВЦЭМ!$G$34:$G$777,СВЦЭМ!$A$34:$A$777,$A256,СВЦЭМ!$B$34:$B$777,D$225)+'СЕТ СН'!$F$12-'СЕТ СН'!$F$21</f>
        <v>-288.22493150999998</v>
      </c>
      <c r="E256" s="37">
        <f>SUMIFS(СВЦЭМ!$G$34:$G$777,СВЦЭМ!$A$34:$A$777,$A256,СВЦЭМ!$B$34:$B$777,E$225)+'СЕТ СН'!$F$12-'СЕТ СН'!$F$21</f>
        <v>-289.83870467999998</v>
      </c>
      <c r="F256" s="37">
        <f>SUMIFS(СВЦЭМ!$G$34:$G$777,СВЦЭМ!$A$34:$A$777,$A256,СВЦЭМ!$B$34:$B$777,F$225)+'СЕТ СН'!$F$12-'СЕТ СН'!$F$21</f>
        <v>-290.35956073</v>
      </c>
      <c r="G256" s="37">
        <f>SUMIFS(СВЦЭМ!$G$34:$G$777,СВЦЭМ!$A$34:$A$777,$A256,СВЦЭМ!$B$34:$B$777,G$225)+'СЕТ СН'!$F$12-'СЕТ СН'!$F$21</f>
        <v>-290.15640753999998</v>
      </c>
      <c r="H256" s="37">
        <f>SUMIFS(СВЦЭМ!$G$34:$G$777,СВЦЭМ!$A$34:$A$777,$A256,СВЦЭМ!$B$34:$B$777,H$225)+'СЕТ СН'!$F$12-'СЕТ СН'!$F$21</f>
        <v>-288.85524020000003</v>
      </c>
      <c r="I256" s="37">
        <f>SUMIFS(СВЦЭМ!$G$34:$G$777,СВЦЭМ!$A$34:$A$777,$A256,СВЦЭМ!$B$34:$B$777,I$225)+'СЕТ СН'!$F$12-'СЕТ СН'!$F$21</f>
        <v>-296.76881018</v>
      </c>
      <c r="J256" s="37">
        <f>SUMIFS(СВЦЭМ!$G$34:$G$777,СВЦЭМ!$A$34:$A$777,$A256,СВЦЭМ!$B$34:$B$777,J$225)+'СЕТ СН'!$F$12-'СЕТ СН'!$F$21</f>
        <v>-311.38476496999999</v>
      </c>
      <c r="K256" s="37">
        <f>SUMIFS(СВЦЭМ!$G$34:$G$777,СВЦЭМ!$A$34:$A$777,$A256,СВЦЭМ!$B$34:$B$777,K$225)+'СЕТ СН'!$F$12-'СЕТ СН'!$F$21</f>
        <v>-327.69561457999998</v>
      </c>
      <c r="L256" s="37">
        <f>SUMIFS(СВЦЭМ!$G$34:$G$777,СВЦЭМ!$A$34:$A$777,$A256,СВЦЭМ!$B$34:$B$777,L$225)+'СЕТ СН'!$F$12-'СЕТ СН'!$F$21</f>
        <v>-333.82026029999997</v>
      </c>
      <c r="M256" s="37">
        <f>SUMIFS(СВЦЭМ!$G$34:$G$777,СВЦЭМ!$A$34:$A$777,$A256,СВЦЭМ!$B$34:$B$777,M$225)+'СЕТ СН'!$F$12-'СЕТ СН'!$F$21</f>
        <v>-334.04940305000002</v>
      </c>
      <c r="N256" s="37">
        <f>SUMIFS(СВЦЭМ!$G$34:$G$777,СВЦЭМ!$A$34:$A$777,$A256,СВЦЭМ!$B$34:$B$777,N$225)+'СЕТ СН'!$F$12-'СЕТ СН'!$F$21</f>
        <v>-332.40266529999997</v>
      </c>
      <c r="O256" s="37">
        <f>SUMIFS(СВЦЭМ!$G$34:$G$777,СВЦЭМ!$A$34:$A$777,$A256,СВЦЭМ!$B$34:$B$777,O$225)+'СЕТ СН'!$F$12-'СЕТ СН'!$F$21</f>
        <v>-328.65544748000002</v>
      </c>
      <c r="P256" s="37">
        <f>SUMIFS(СВЦЭМ!$G$34:$G$777,СВЦЭМ!$A$34:$A$777,$A256,СВЦЭМ!$B$34:$B$777,P$225)+'СЕТ СН'!$F$12-'СЕТ СН'!$F$21</f>
        <v>-327.30088053999998</v>
      </c>
      <c r="Q256" s="37">
        <f>SUMIFS(СВЦЭМ!$G$34:$G$777,СВЦЭМ!$A$34:$A$777,$A256,СВЦЭМ!$B$34:$B$777,Q$225)+'СЕТ СН'!$F$12-'СЕТ СН'!$F$21</f>
        <v>-326.57053385</v>
      </c>
      <c r="R256" s="37">
        <f>SUMIFS(СВЦЭМ!$G$34:$G$777,СВЦЭМ!$A$34:$A$777,$A256,СВЦЭМ!$B$34:$B$777,R$225)+'СЕТ СН'!$F$12-'СЕТ СН'!$F$21</f>
        <v>-327.67457972</v>
      </c>
      <c r="S256" s="37">
        <f>SUMIFS(СВЦЭМ!$G$34:$G$777,СВЦЭМ!$A$34:$A$777,$A256,СВЦЭМ!$B$34:$B$777,S$225)+'СЕТ СН'!$F$12-'СЕТ СН'!$F$21</f>
        <v>-336.22756984</v>
      </c>
      <c r="T256" s="37">
        <f>SUMIFS(СВЦЭМ!$G$34:$G$777,СВЦЭМ!$A$34:$A$777,$A256,СВЦЭМ!$B$34:$B$777,T$225)+'СЕТ СН'!$F$12-'СЕТ СН'!$F$21</f>
        <v>-344.46508732999996</v>
      </c>
      <c r="U256" s="37">
        <f>SUMIFS(СВЦЭМ!$G$34:$G$777,СВЦЭМ!$A$34:$A$777,$A256,СВЦЭМ!$B$34:$B$777,U$225)+'СЕТ СН'!$F$12-'СЕТ СН'!$F$21</f>
        <v>-344.11608746000002</v>
      </c>
      <c r="V256" s="37">
        <f>SUMIFS(СВЦЭМ!$G$34:$G$777,СВЦЭМ!$A$34:$A$777,$A256,СВЦЭМ!$B$34:$B$777,V$225)+'СЕТ СН'!$F$12-'СЕТ СН'!$F$21</f>
        <v>-347.00642198000003</v>
      </c>
      <c r="W256" s="37">
        <f>SUMIFS(СВЦЭМ!$G$34:$G$777,СВЦЭМ!$A$34:$A$777,$A256,СВЦЭМ!$B$34:$B$777,W$225)+'СЕТ СН'!$F$12-'СЕТ СН'!$F$21</f>
        <v>-353.67650077999997</v>
      </c>
      <c r="X256" s="37">
        <f>SUMIFS(СВЦЭМ!$G$34:$G$777,СВЦЭМ!$A$34:$A$777,$A256,СВЦЭМ!$B$34:$B$777,X$225)+'СЕТ СН'!$F$12-'СЕТ СН'!$F$21</f>
        <v>-345.60468979000001</v>
      </c>
      <c r="Y256" s="37">
        <f>SUMIFS(СВЦЭМ!$G$34:$G$777,СВЦЭМ!$A$34:$A$777,$A256,СВЦЭМ!$B$34:$B$777,Y$225)+'СЕТ СН'!$F$12-'СЕТ СН'!$F$21</f>
        <v>-329.11831501</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7"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18"/>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7" customFormat="1" ht="12.75" customHeight="1" x14ac:dyDescent="0.2">
      <c r="A260" s="119"/>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01.12.2017</v>
      </c>
      <c r="B261" s="37">
        <f>SUMIFS(СВЦЭМ!$H$34:$H$777,СВЦЭМ!$A$34:$A$777,$A261,СВЦЭМ!$B$34:$B$777,B$260)+'СЕТ СН'!$F$12-'СЕТ СН'!$F$21</f>
        <v>2.7281108500000073</v>
      </c>
      <c r="C261" s="37">
        <f>SUMIFS(СВЦЭМ!$H$34:$H$777,СВЦЭМ!$A$34:$A$777,$A261,СВЦЭМ!$B$34:$B$777,C$260)+'СЕТ СН'!$F$12-'СЕТ СН'!$F$21</f>
        <v>35.313734009999962</v>
      </c>
      <c r="D261" s="37">
        <f>SUMIFS(СВЦЭМ!$H$34:$H$777,СВЦЭМ!$A$34:$A$777,$A261,СВЦЭМ!$B$34:$B$777,D$260)+'СЕТ СН'!$F$12-'СЕТ СН'!$F$21</f>
        <v>34.380090610000025</v>
      </c>
      <c r="E261" s="37">
        <f>SUMIFS(СВЦЭМ!$H$34:$H$777,СВЦЭМ!$A$34:$A$777,$A261,СВЦЭМ!$B$34:$B$777,E$260)+'СЕТ СН'!$F$12-'СЕТ СН'!$F$21</f>
        <v>40.228124760000014</v>
      </c>
      <c r="F261" s="37">
        <f>SUMIFS(СВЦЭМ!$H$34:$H$777,СВЦЭМ!$A$34:$A$777,$A261,СВЦЭМ!$B$34:$B$777,F$260)+'СЕТ СН'!$F$12-'СЕТ СН'!$F$21</f>
        <v>43.258315730000049</v>
      </c>
      <c r="G261" s="37">
        <f>SUMIFS(СВЦЭМ!$H$34:$H$777,СВЦЭМ!$A$34:$A$777,$A261,СВЦЭМ!$B$34:$B$777,G$260)+'СЕТ СН'!$F$12-'СЕТ СН'!$F$21</f>
        <v>32.717379039999969</v>
      </c>
      <c r="H261" s="37">
        <f>SUMIFS(СВЦЭМ!$H$34:$H$777,СВЦЭМ!$A$34:$A$777,$A261,СВЦЭМ!$B$34:$B$777,H$260)+'СЕТ СН'!$F$12-'СЕТ СН'!$F$21</f>
        <v>-2.3428881600000295</v>
      </c>
      <c r="I261" s="37">
        <f>SUMIFS(СВЦЭМ!$H$34:$H$777,СВЦЭМ!$A$34:$A$777,$A261,СВЦЭМ!$B$34:$B$777,I$260)+'СЕТ СН'!$F$12-'СЕТ СН'!$F$21</f>
        <v>-43.842748320000055</v>
      </c>
      <c r="J261" s="37">
        <f>SUMIFS(СВЦЭМ!$H$34:$H$777,СВЦЭМ!$A$34:$A$777,$A261,СВЦЭМ!$B$34:$B$777,J$260)+'СЕТ СН'!$F$12-'СЕТ СН'!$F$21</f>
        <v>-74.241667749999976</v>
      </c>
      <c r="K261" s="37">
        <f>SUMIFS(СВЦЭМ!$H$34:$H$777,СВЦЭМ!$A$34:$A$777,$A261,СВЦЭМ!$B$34:$B$777,K$260)+'СЕТ СН'!$F$12-'СЕТ СН'!$F$21</f>
        <v>-101.50698942000002</v>
      </c>
      <c r="L261" s="37">
        <f>SUMIFS(СВЦЭМ!$H$34:$H$777,СВЦЭМ!$A$34:$A$777,$A261,СВЦЭМ!$B$34:$B$777,L$260)+'СЕТ СН'!$F$12-'СЕТ СН'!$F$21</f>
        <v>-123.656451</v>
      </c>
      <c r="M261" s="37">
        <f>SUMIFS(СВЦЭМ!$H$34:$H$777,СВЦЭМ!$A$34:$A$777,$A261,СВЦЭМ!$B$34:$B$777,M$260)+'СЕТ СН'!$F$12-'СЕТ СН'!$F$21</f>
        <v>-126.85564194</v>
      </c>
      <c r="N261" s="37">
        <f>SUMIFS(СВЦЭМ!$H$34:$H$777,СВЦЭМ!$A$34:$A$777,$A261,СВЦЭМ!$B$34:$B$777,N$260)+'СЕТ СН'!$F$12-'СЕТ СН'!$F$21</f>
        <v>-113.61646887000001</v>
      </c>
      <c r="O261" s="37">
        <f>SUMIFS(СВЦЭМ!$H$34:$H$777,СВЦЭМ!$A$34:$A$777,$A261,СВЦЭМ!$B$34:$B$777,O$260)+'СЕТ СН'!$F$12-'СЕТ СН'!$F$21</f>
        <v>-110.57822750999998</v>
      </c>
      <c r="P261" s="37">
        <f>SUMIFS(СВЦЭМ!$H$34:$H$777,СВЦЭМ!$A$34:$A$777,$A261,СВЦЭМ!$B$34:$B$777,P$260)+'СЕТ СН'!$F$12-'СЕТ СН'!$F$21</f>
        <v>-108.09642349000001</v>
      </c>
      <c r="Q261" s="37">
        <f>SUMIFS(СВЦЭМ!$H$34:$H$777,СВЦЭМ!$A$34:$A$777,$A261,СВЦЭМ!$B$34:$B$777,Q$260)+'СЕТ СН'!$F$12-'СЕТ СН'!$F$21</f>
        <v>-106.91010471999999</v>
      </c>
      <c r="R261" s="37">
        <f>SUMIFS(СВЦЭМ!$H$34:$H$777,СВЦЭМ!$A$34:$A$777,$A261,СВЦЭМ!$B$34:$B$777,R$260)+'СЕТ СН'!$F$12-'СЕТ СН'!$F$21</f>
        <v>-103.63811056999998</v>
      </c>
      <c r="S261" s="37">
        <f>SUMIFS(СВЦЭМ!$H$34:$H$777,СВЦЭМ!$A$34:$A$777,$A261,СВЦЭМ!$B$34:$B$777,S$260)+'СЕТ СН'!$F$12-'СЕТ СН'!$F$21</f>
        <v>-118.96025957000001</v>
      </c>
      <c r="T261" s="37">
        <f>SUMIFS(СВЦЭМ!$H$34:$H$777,СВЦЭМ!$A$34:$A$777,$A261,СВЦЭМ!$B$34:$B$777,T$260)+'СЕТ СН'!$F$12-'СЕТ СН'!$F$21</f>
        <v>-137.00531215000001</v>
      </c>
      <c r="U261" s="37">
        <f>SUMIFS(СВЦЭМ!$H$34:$H$777,СВЦЭМ!$A$34:$A$777,$A261,СВЦЭМ!$B$34:$B$777,U$260)+'СЕТ СН'!$F$12-'СЕТ СН'!$F$21</f>
        <v>-136.05831697999997</v>
      </c>
      <c r="V261" s="37">
        <f>SUMIFS(СВЦЭМ!$H$34:$H$777,СВЦЭМ!$A$34:$A$777,$A261,СВЦЭМ!$B$34:$B$777,V$260)+'СЕТ СН'!$F$12-'СЕТ СН'!$F$21</f>
        <v>-131.42760622999998</v>
      </c>
      <c r="W261" s="37">
        <f>SUMIFS(СВЦЭМ!$H$34:$H$777,СВЦЭМ!$A$34:$A$777,$A261,СВЦЭМ!$B$34:$B$777,W$260)+'СЕТ СН'!$F$12-'СЕТ СН'!$F$21</f>
        <v>-91.213940390000005</v>
      </c>
      <c r="X261" s="37">
        <f>SUMIFS(СВЦЭМ!$H$34:$H$777,СВЦЭМ!$A$34:$A$777,$A261,СВЦЭМ!$B$34:$B$777,X$260)+'СЕТ СН'!$F$12-'СЕТ СН'!$F$21</f>
        <v>-55.218066639999961</v>
      </c>
      <c r="Y261" s="37">
        <f>SUMIFS(СВЦЭМ!$H$34:$H$777,СВЦЭМ!$A$34:$A$777,$A261,СВЦЭМ!$B$34:$B$777,Y$260)+'СЕТ СН'!$F$12-'СЕТ СН'!$F$21</f>
        <v>-18.628823119999993</v>
      </c>
      <c r="AA261" s="46"/>
    </row>
    <row r="262" spans="1:27" ht="15.75" x14ac:dyDescent="0.2">
      <c r="A262" s="36">
        <f>A261+1</f>
        <v>43071</v>
      </c>
      <c r="B262" s="37">
        <f>SUMIFS(СВЦЭМ!$H$34:$H$777,СВЦЭМ!$A$34:$A$777,$A262,СВЦЭМ!$B$34:$B$777,B$260)+'СЕТ СН'!$F$12-'СЕТ СН'!$F$21</f>
        <v>1.269451379999964</v>
      </c>
      <c r="C262" s="37">
        <f>SUMIFS(СВЦЭМ!$H$34:$H$777,СВЦЭМ!$A$34:$A$777,$A262,СВЦЭМ!$B$34:$B$777,C$260)+'СЕТ СН'!$F$12-'СЕТ СН'!$F$21</f>
        <v>44.904356030000031</v>
      </c>
      <c r="D262" s="37">
        <f>SUMIFS(СВЦЭМ!$H$34:$H$777,СВЦЭМ!$A$34:$A$777,$A262,СВЦЭМ!$B$34:$B$777,D$260)+'СЕТ СН'!$F$12-'СЕТ СН'!$F$21</f>
        <v>47.001581949999945</v>
      </c>
      <c r="E262" s="37">
        <f>SUMIFS(СВЦЭМ!$H$34:$H$777,СВЦЭМ!$A$34:$A$777,$A262,СВЦЭМ!$B$34:$B$777,E$260)+'СЕТ СН'!$F$12-'СЕТ СН'!$F$21</f>
        <v>45.870495470000037</v>
      </c>
      <c r="F262" s="37">
        <f>SUMIFS(СВЦЭМ!$H$34:$H$777,СВЦЭМ!$A$34:$A$777,$A262,СВЦЭМ!$B$34:$B$777,F$260)+'СЕТ СН'!$F$12-'СЕТ СН'!$F$21</f>
        <v>46.235106630000018</v>
      </c>
      <c r="G262" s="37">
        <f>SUMIFS(СВЦЭМ!$H$34:$H$777,СВЦЭМ!$A$34:$A$777,$A262,СВЦЭМ!$B$34:$B$777,G$260)+'СЕТ СН'!$F$12-'СЕТ СН'!$F$21</f>
        <v>46.911759729999972</v>
      </c>
      <c r="H262" s="37">
        <f>SUMIFS(СВЦЭМ!$H$34:$H$777,СВЦЭМ!$A$34:$A$777,$A262,СВЦЭМ!$B$34:$B$777,H$260)+'СЕТ СН'!$F$12-'СЕТ СН'!$F$21</f>
        <v>43.362768439999968</v>
      </c>
      <c r="I262" s="37">
        <f>SUMIFS(СВЦЭМ!$H$34:$H$777,СВЦЭМ!$A$34:$A$777,$A262,СВЦЭМ!$B$34:$B$777,I$260)+'СЕТ СН'!$F$12-'СЕТ СН'!$F$21</f>
        <v>-2.5207857499999591</v>
      </c>
      <c r="J262" s="37">
        <f>SUMIFS(СВЦЭМ!$H$34:$H$777,СВЦЭМ!$A$34:$A$777,$A262,СВЦЭМ!$B$34:$B$777,J$260)+'СЕТ СН'!$F$12-'СЕТ СН'!$F$21</f>
        <v>-47.65478250000001</v>
      </c>
      <c r="K262" s="37">
        <f>SUMIFS(СВЦЭМ!$H$34:$H$777,СВЦЭМ!$A$34:$A$777,$A262,СВЦЭМ!$B$34:$B$777,K$260)+'СЕТ СН'!$F$12-'СЕТ СН'!$F$21</f>
        <v>-71.936842979999994</v>
      </c>
      <c r="L262" s="37">
        <f>SUMIFS(СВЦЭМ!$H$34:$H$777,СВЦЭМ!$A$34:$A$777,$A262,СВЦЭМ!$B$34:$B$777,L$260)+'СЕТ СН'!$F$12-'СЕТ СН'!$F$21</f>
        <v>-131.44920535</v>
      </c>
      <c r="M262" s="37">
        <f>SUMIFS(СВЦЭМ!$H$34:$H$777,СВЦЭМ!$A$34:$A$777,$A262,СВЦЭМ!$B$34:$B$777,M$260)+'СЕТ СН'!$F$12-'СЕТ СН'!$F$21</f>
        <v>-138.80816742000002</v>
      </c>
      <c r="N262" s="37">
        <f>SUMIFS(СВЦЭМ!$H$34:$H$777,СВЦЭМ!$A$34:$A$777,$A262,СВЦЭМ!$B$34:$B$777,N$260)+'СЕТ СН'!$F$12-'СЕТ СН'!$F$21</f>
        <v>-141.70334228000002</v>
      </c>
      <c r="O262" s="37">
        <f>SUMIFS(СВЦЭМ!$H$34:$H$777,СВЦЭМ!$A$34:$A$777,$A262,СВЦЭМ!$B$34:$B$777,O$260)+'СЕТ СН'!$F$12-'СЕТ СН'!$F$21</f>
        <v>-145.52546787</v>
      </c>
      <c r="P262" s="37">
        <f>SUMIFS(СВЦЭМ!$H$34:$H$777,СВЦЭМ!$A$34:$A$777,$A262,СВЦЭМ!$B$34:$B$777,P$260)+'СЕТ СН'!$F$12-'СЕТ СН'!$F$21</f>
        <v>-149.69135180000001</v>
      </c>
      <c r="Q262" s="37">
        <f>SUMIFS(СВЦЭМ!$H$34:$H$777,СВЦЭМ!$A$34:$A$777,$A262,СВЦЭМ!$B$34:$B$777,Q$260)+'СЕТ СН'!$F$12-'СЕТ СН'!$F$21</f>
        <v>-147.79554917000002</v>
      </c>
      <c r="R262" s="37">
        <f>SUMIFS(СВЦЭМ!$H$34:$H$777,СВЦЭМ!$A$34:$A$777,$A262,СВЦЭМ!$B$34:$B$777,R$260)+'СЕТ СН'!$F$12-'СЕТ СН'!$F$21</f>
        <v>-145.70916020999999</v>
      </c>
      <c r="S262" s="37">
        <f>SUMIFS(СВЦЭМ!$H$34:$H$777,СВЦЭМ!$A$34:$A$777,$A262,СВЦЭМ!$B$34:$B$777,S$260)+'СЕТ СН'!$F$12-'СЕТ СН'!$F$21</f>
        <v>-135.85239294000002</v>
      </c>
      <c r="T262" s="37">
        <f>SUMIFS(СВЦЭМ!$H$34:$H$777,СВЦЭМ!$A$34:$A$777,$A262,СВЦЭМ!$B$34:$B$777,T$260)+'СЕТ СН'!$F$12-'СЕТ СН'!$F$21</f>
        <v>-117.37814049999997</v>
      </c>
      <c r="U262" s="37">
        <f>SUMIFS(СВЦЭМ!$H$34:$H$777,СВЦЭМ!$A$34:$A$777,$A262,СВЦЭМ!$B$34:$B$777,U$260)+'СЕТ СН'!$F$12-'СЕТ СН'!$F$21</f>
        <v>-96.966701680000028</v>
      </c>
      <c r="V262" s="37">
        <f>SUMIFS(СВЦЭМ!$H$34:$H$777,СВЦЭМ!$A$34:$A$777,$A262,СВЦЭМ!$B$34:$B$777,V$260)+'СЕТ СН'!$F$12-'СЕТ СН'!$F$21</f>
        <v>-96.043311809999977</v>
      </c>
      <c r="W262" s="37">
        <f>SUMIFS(СВЦЭМ!$H$34:$H$777,СВЦЭМ!$A$34:$A$777,$A262,СВЦЭМ!$B$34:$B$777,W$260)+'СЕТ СН'!$F$12-'СЕТ СН'!$F$21</f>
        <v>-78.665387310000028</v>
      </c>
      <c r="X262" s="37">
        <f>SUMIFS(СВЦЭМ!$H$34:$H$777,СВЦЭМ!$A$34:$A$777,$A262,СВЦЭМ!$B$34:$B$777,X$260)+'СЕТ СН'!$F$12-'СЕТ СН'!$F$21</f>
        <v>-45.288475459999972</v>
      </c>
      <c r="Y262" s="37">
        <f>SUMIFS(СВЦЭМ!$H$34:$H$777,СВЦЭМ!$A$34:$A$777,$A262,СВЦЭМ!$B$34:$B$777,Y$260)+'СЕТ СН'!$F$12-'СЕТ СН'!$F$21</f>
        <v>-25.194222970000055</v>
      </c>
    </row>
    <row r="263" spans="1:27" ht="15.75" x14ac:dyDescent="0.2">
      <c r="A263" s="36">
        <f t="shared" ref="A263:A291" si="7">A262+1</f>
        <v>43072</v>
      </c>
      <c r="B263" s="37">
        <f>SUMIFS(СВЦЭМ!$H$34:$H$777,СВЦЭМ!$A$34:$A$777,$A263,СВЦЭМ!$B$34:$B$777,B$260)+'СЕТ СН'!$F$12-'СЕТ СН'!$F$21</f>
        <v>3.0582740400000148</v>
      </c>
      <c r="C263" s="37">
        <f>SUMIFS(СВЦЭМ!$H$34:$H$777,СВЦЭМ!$A$34:$A$777,$A263,СВЦЭМ!$B$34:$B$777,C$260)+'СЕТ СН'!$F$12-'СЕТ СН'!$F$21</f>
        <v>46.161469460000035</v>
      </c>
      <c r="D263" s="37">
        <f>SUMIFS(СВЦЭМ!$H$34:$H$777,СВЦЭМ!$A$34:$A$777,$A263,СВЦЭМ!$B$34:$B$777,D$260)+'СЕТ СН'!$F$12-'СЕТ СН'!$F$21</f>
        <v>48.450962620000041</v>
      </c>
      <c r="E263" s="37">
        <f>SUMIFS(СВЦЭМ!$H$34:$H$777,СВЦЭМ!$A$34:$A$777,$A263,СВЦЭМ!$B$34:$B$777,E$260)+'СЕТ СН'!$F$12-'СЕТ СН'!$F$21</f>
        <v>47.12274954999998</v>
      </c>
      <c r="F263" s="37">
        <f>SUMIFS(СВЦЭМ!$H$34:$H$777,СВЦЭМ!$A$34:$A$777,$A263,СВЦЭМ!$B$34:$B$777,F$260)+'СЕТ СН'!$F$12-'СЕТ СН'!$F$21</f>
        <v>46.12227170999995</v>
      </c>
      <c r="G263" s="37">
        <f>SUMIFS(СВЦЭМ!$H$34:$H$777,СВЦЭМ!$A$34:$A$777,$A263,СВЦЭМ!$B$34:$B$777,G$260)+'СЕТ СН'!$F$12-'СЕТ СН'!$F$21</f>
        <v>47.569815930000004</v>
      </c>
      <c r="H263" s="37">
        <f>SUMIFS(СВЦЭМ!$H$34:$H$777,СВЦЭМ!$A$34:$A$777,$A263,СВЦЭМ!$B$34:$B$777,H$260)+'СЕТ СН'!$F$12-'СЕТ СН'!$F$21</f>
        <v>43.159653889999959</v>
      </c>
      <c r="I263" s="37">
        <f>SUMIFS(СВЦЭМ!$H$34:$H$777,СВЦЭМ!$A$34:$A$777,$A263,СВЦЭМ!$B$34:$B$777,I$260)+'СЕТ СН'!$F$12-'СЕТ СН'!$F$21</f>
        <v>-4.8536327000000483</v>
      </c>
      <c r="J263" s="37">
        <f>SUMIFS(СВЦЭМ!$H$34:$H$777,СВЦЭМ!$A$34:$A$777,$A263,СВЦЭМ!$B$34:$B$777,J$260)+'СЕТ СН'!$F$12-'СЕТ СН'!$F$21</f>
        <v>-50.564052179999976</v>
      </c>
      <c r="K263" s="37">
        <f>SUMIFS(СВЦЭМ!$H$34:$H$777,СВЦЭМ!$A$34:$A$777,$A263,СВЦЭМ!$B$34:$B$777,K$260)+'СЕТ СН'!$F$12-'СЕТ СН'!$F$21</f>
        <v>-90.641918159999989</v>
      </c>
      <c r="L263" s="37">
        <f>SUMIFS(СВЦЭМ!$H$34:$H$777,СВЦЭМ!$A$34:$A$777,$A263,СВЦЭМ!$B$34:$B$777,L$260)+'СЕТ СН'!$F$12-'СЕТ СН'!$F$21</f>
        <v>-132.39806850999997</v>
      </c>
      <c r="M263" s="37">
        <f>SUMIFS(СВЦЭМ!$H$34:$H$777,СВЦЭМ!$A$34:$A$777,$A263,СВЦЭМ!$B$34:$B$777,M$260)+'СЕТ СН'!$F$12-'СЕТ СН'!$F$21</f>
        <v>-137.77692459999997</v>
      </c>
      <c r="N263" s="37">
        <f>SUMIFS(СВЦЭМ!$H$34:$H$777,СВЦЭМ!$A$34:$A$777,$A263,СВЦЭМ!$B$34:$B$777,N$260)+'СЕТ СН'!$F$12-'СЕТ СН'!$F$21</f>
        <v>-141.74886000999999</v>
      </c>
      <c r="O263" s="37">
        <f>SUMIFS(СВЦЭМ!$H$34:$H$777,СВЦЭМ!$A$34:$A$777,$A263,СВЦЭМ!$B$34:$B$777,O$260)+'СЕТ СН'!$F$12-'СЕТ СН'!$F$21</f>
        <v>-142.57122039000001</v>
      </c>
      <c r="P263" s="37">
        <f>SUMIFS(СВЦЭМ!$H$34:$H$777,СВЦЭМ!$A$34:$A$777,$A263,СВЦЭМ!$B$34:$B$777,P$260)+'СЕТ СН'!$F$12-'СЕТ СН'!$F$21</f>
        <v>-144.58571961000001</v>
      </c>
      <c r="Q263" s="37">
        <f>SUMIFS(СВЦЭМ!$H$34:$H$777,СВЦЭМ!$A$34:$A$777,$A263,СВЦЭМ!$B$34:$B$777,Q$260)+'СЕТ СН'!$F$12-'СЕТ СН'!$F$21</f>
        <v>-145.09217711999997</v>
      </c>
      <c r="R263" s="37">
        <f>SUMIFS(СВЦЭМ!$H$34:$H$777,СВЦЭМ!$A$34:$A$777,$A263,СВЦЭМ!$B$34:$B$777,R$260)+'СЕТ СН'!$F$12-'СЕТ СН'!$F$21</f>
        <v>-144.18324266000002</v>
      </c>
      <c r="S263" s="37">
        <f>SUMIFS(СВЦЭМ!$H$34:$H$777,СВЦЭМ!$A$34:$A$777,$A263,СВЦЭМ!$B$34:$B$777,S$260)+'СЕТ СН'!$F$12-'СЕТ СН'!$F$21</f>
        <v>-133.99921741000003</v>
      </c>
      <c r="T263" s="37">
        <f>SUMIFS(СВЦЭМ!$H$34:$H$777,СВЦЭМ!$A$34:$A$777,$A263,СВЦЭМ!$B$34:$B$777,T$260)+'СЕТ СН'!$F$12-'СЕТ СН'!$F$21</f>
        <v>-107.23831858</v>
      </c>
      <c r="U263" s="37">
        <f>SUMIFS(СВЦЭМ!$H$34:$H$777,СВЦЭМ!$A$34:$A$777,$A263,СВЦЭМ!$B$34:$B$777,U$260)+'СЕТ СН'!$F$12-'СЕТ СН'!$F$21</f>
        <v>-73.141957230000003</v>
      </c>
      <c r="V263" s="37">
        <f>SUMIFS(СВЦЭМ!$H$34:$H$777,СВЦЭМ!$A$34:$A$777,$A263,СВЦЭМ!$B$34:$B$777,V$260)+'СЕТ СН'!$F$12-'СЕТ СН'!$F$21</f>
        <v>-87.38496151999999</v>
      </c>
      <c r="W263" s="37">
        <f>SUMIFS(СВЦЭМ!$H$34:$H$777,СВЦЭМ!$A$34:$A$777,$A263,СВЦЭМ!$B$34:$B$777,W$260)+'СЕТ СН'!$F$12-'СЕТ СН'!$F$21</f>
        <v>-74.940805249999983</v>
      </c>
      <c r="X263" s="37">
        <f>SUMIFS(СВЦЭМ!$H$34:$H$777,СВЦЭМ!$A$34:$A$777,$A263,СВЦЭМ!$B$34:$B$777,X$260)+'СЕТ СН'!$F$12-'СЕТ СН'!$F$21</f>
        <v>-41.551258589999975</v>
      </c>
      <c r="Y263" s="37">
        <f>SUMIFS(СВЦЭМ!$H$34:$H$777,СВЦЭМ!$A$34:$A$777,$A263,СВЦЭМ!$B$34:$B$777,Y$260)+'СЕТ СН'!$F$12-'СЕТ СН'!$F$21</f>
        <v>-20.051373269999999</v>
      </c>
    </row>
    <row r="264" spans="1:27" ht="15.75" x14ac:dyDescent="0.2">
      <c r="A264" s="36">
        <f t="shared" si="7"/>
        <v>43073</v>
      </c>
      <c r="B264" s="37">
        <f>SUMIFS(СВЦЭМ!$H$34:$H$777,СВЦЭМ!$A$34:$A$777,$A264,СВЦЭМ!$B$34:$B$777,B$260)+'СЕТ СН'!$F$12-'СЕТ СН'!$F$21</f>
        <v>5.7732978200000389</v>
      </c>
      <c r="C264" s="37">
        <f>SUMIFS(СВЦЭМ!$H$34:$H$777,СВЦЭМ!$A$34:$A$777,$A264,СВЦЭМ!$B$34:$B$777,C$260)+'СЕТ СН'!$F$12-'СЕТ СН'!$F$21</f>
        <v>22.03479533999996</v>
      </c>
      <c r="D264" s="37">
        <f>SUMIFS(СВЦЭМ!$H$34:$H$777,СВЦЭМ!$A$34:$A$777,$A264,СВЦЭМ!$B$34:$B$777,D$260)+'СЕТ СН'!$F$12-'СЕТ СН'!$F$21</f>
        <v>39.458759259999965</v>
      </c>
      <c r="E264" s="37">
        <f>SUMIFS(СВЦЭМ!$H$34:$H$777,СВЦЭМ!$A$34:$A$777,$A264,СВЦЭМ!$B$34:$B$777,E$260)+'СЕТ СН'!$F$12-'СЕТ СН'!$F$21</f>
        <v>42.638258830000041</v>
      </c>
      <c r="F264" s="37">
        <f>SUMIFS(СВЦЭМ!$H$34:$H$777,СВЦЭМ!$A$34:$A$777,$A264,СВЦЭМ!$B$34:$B$777,F$260)+'СЕТ СН'!$F$12-'СЕТ СН'!$F$21</f>
        <v>40.342435460000047</v>
      </c>
      <c r="G264" s="37">
        <f>SUMIFS(СВЦЭМ!$H$34:$H$777,СВЦЭМ!$A$34:$A$777,$A264,СВЦЭМ!$B$34:$B$777,G$260)+'СЕТ СН'!$F$12-'СЕТ СН'!$F$21</f>
        <v>34.798634539999966</v>
      </c>
      <c r="H264" s="37">
        <f>SUMIFS(СВЦЭМ!$H$34:$H$777,СВЦЭМ!$A$34:$A$777,$A264,СВЦЭМ!$B$34:$B$777,H$260)+'СЕТ СН'!$F$12-'СЕТ СН'!$F$21</f>
        <v>13.413266280000016</v>
      </c>
      <c r="I264" s="37">
        <f>SUMIFS(СВЦЭМ!$H$34:$H$777,СВЦЭМ!$A$34:$A$777,$A264,СВЦЭМ!$B$34:$B$777,I$260)+'СЕТ СН'!$F$12-'СЕТ СН'!$F$21</f>
        <v>-25.549453350000022</v>
      </c>
      <c r="J264" s="37">
        <f>SUMIFS(СВЦЭМ!$H$34:$H$777,СВЦЭМ!$A$34:$A$777,$A264,СВЦЭМ!$B$34:$B$777,J$260)+'СЕТ СН'!$F$12-'СЕТ СН'!$F$21</f>
        <v>-41.629339459999983</v>
      </c>
      <c r="K264" s="37">
        <f>SUMIFS(СВЦЭМ!$H$34:$H$777,СВЦЭМ!$A$34:$A$777,$A264,СВЦЭМ!$B$34:$B$777,K$260)+'СЕТ СН'!$F$12-'СЕТ СН'!$F$21</f>
        <v>-94.204183680000028</v>
      </c>
      <c r="L264" s="37">
        <f>SUMIFS(СВЦЭМ!$H$34:$H$777,СВЦЭМ!$A$34:$A$777,$A264,СВЦЭМ!$B$34:$B$777,L$260)+'СЕТ СН'!$F$12-'СЕТ СН'!$F$21</f>
        <v>-123.07422213000001</v>
      </c>
      <c r="M264" s="37">
        <f>SUMIFS(СВЦЭМ!$H$34:$H$777,СВЦЭМ!$A$34:$A$777,$A264,СВЦЭМ!$B$34:$B$777,M$260)+'СЕТ СН'!$F$12-'СЕТ СН'!$F$21</f>
        <v>-135.87648621</v>
      </c>
      <c r="N264" s="37">
        <f>SUMIFS(СВЦЭМ!$H$34:$H$777,СВЦЭМ!$A$34:$A$777,$A264,СВЦЭМ!$B$34:$B$777,N$260)+'СЕТ СН'!$F$12-'СЕТ СН'!$F$21</f>
        <v>-106.81393839999998</v>
      </c>
      <c r="O264" s="37">
        <f>SUMIFS(СВЦЭМ!$H$34:$H$777,СВЦЭМ!$A$34:$A$777,$A264,СВЦЭМ!$B$34:$B$777,O$260)+'СЕТ СН'!$F$12-'СЕТ СН'!$F$21</f>
        <v>-103.29648542000001</v>
      </c>
      <c r="P264" s="37">
        <f>SUMIFS(СВЦЭМ!$H$34:$H$777,СВЦЭМ!$A$34:$A$777,$A264,СВЦЭМ!$B$34:$B$777,P$260)+'СЕТ СН'!$F$12-'СЕТ СН'!$F$21</f>
        <v>-99.015130090000014</v>
      </c>
      <c r="Q264" s="37">
        <f>SUMIFS(СВЦЭМ!$H$34:$H$777,СВЦЭМ!$A$34:$A$777,$A264,СВЦЭМ!$B$34:$B$777,Q$260)+'СЕТ СН'!$F$12-'СЕТ СН'!$F$21</f>
        <v>-98.30288846000002</v>
      </c>
      <c r="R264" s="37">
        <f>SUMIFS(СВЦЭМ!$H$34:$H$777,СВЦЭМ!$A$34:$A$777,$A264,СВЦЭМ!$B$34:$B$777,R$260)+'СЕТ СН'!$F$12-'СЕТ СН'!$F$21</f>
        <v>-95.597804540000027</v>
      </c>
      <c r="S264" s="37">
        <f>SUMIFS(СВЦЭМ!$H$34:$H$777,СВЦЭМ!$A$34:$A$777,$A264,СВЦЭМ!$B$34:$B$777,S$260)+'СЕТ СН'!$F$12-'СЕТ СН'!$F$21</f>
        <v>-133.82377461999999</v>
      </c>
      <c r="T264" s="37">
        <f>SUMIFS(СВЦЭМ!$H$34:$H$777,СВЦЭМ!$A$34:$A$777,$A264,СВЦЭМ!$B$34:$B$777,T$260)+'СЕТ СН'!$F$12-'СЕТ СН'!$F$21</f>
        <v>-132.54010827000002</v>
      </c>
      <c r="U264" s="37">
        <f>SUMIFS(СВЦЭМ!$H$34:$H$777,СВЦЭМ!$A$34:$A$777,$A264,СВЦЭМ!$B$34:$B$777,U$260)+'СЕТ СН'!$F$12-'СЕТ СН'!$F$21</f>
        <v>-140.55234357000001</v>
      </c>
      <c r="V264" s="37">
        <f>SUMIFS(СВЦЭМ!$H$34:$H$777,СВЦЭМ!$A$34:$A$777,$A264,СВЦЭМ!$B$34:$B$777,V$260)+'СЕТ СН'!$F$12-'СЕТ СН'!$F$21</f>
        <v>-140.54675858000002</v>
      </c>
      <c r="W264" s="37">
        <f>SUMIFS(СВЦЭМ!$H$34:$H$777,СВЦЭМ!$A$34:$A$777,$A264,СВЦЭМ!$B$34:$B$777,W$260)+'СЕТ СН'!$F$12-'СЕТ СН'!$F$21</f>
        <v>-102.11814483000001</v>
      </c>
      <c r="X264" s="37">
        <f>SUMIFS(СВЦЭМ!$H$34:$H$777,СВЦЭМ!$A$34:$A$777,$A264,СВЦЭМ!$B$34:$B$777,X$260)+'СЕТ СН'!$F$12-'СЕТ СН'!$F$21</f>
        <v>-60.556592189999947</v>
      </c>
      <c r="Y264" s="37">
        <f>SUMIFS(СВЦЭМ!$H$34:$H$777,СВЦЭМ!$A$34:$A$777,$A264,СВЦЭМ!$B$34:$B$777,Y$260)+'СЕТ СН'!$F$12-'СЕТ СН'!$F$21</f>
        <v>-34.497526139999991</v>
      </c>
    </row>
    <row r="265" spans="1:27" ht="15.75" x14ac:dyDescent="0.2">
      <c r="A265" s="36">
        <f t="shared" si="7"/>
        <v>43074</v>
      </c>
      <c r="B265" s="37">
        <f>SUMIFS(СВЦЭМ!$H$34:$H$777,СВЦЭМ!$A$34:$A$777,$A265,СВЦЭМ!$B$34:$B$777,B$260)+'СЕТ СН'!$F$12-'СЕТ СН'!$F$21</f>
        <v>1.6764367299999776</v>
      </c>
      <c r="C265" s="37">
        <f>SUMIFS(СВЦЭМ!$H$34:$H$777,СВЦЭМ!$A$34:$A$777,$A265,СВЦЭМ!$B$34:$B$777,C$260)+'СЕТ СН'!$F$12-'СЕТ СН'!$F$21</f>
        <v>21.427781190000019</v>
      </c>
      <c r="D265" s="37">
        <f>SUMIFS(СВЦЭМ!$H$34:$H$777,СВЦЭМ!$A$34:$A$777,$A265,СВЦЭМ!$B$34:$B$777,D$260)+'СЕТ СН'!$F$12-'СЕТ СН'!$F$21</f>
        <v>43.369377859999986</v>
      </c>
      <c r="E265" s="37">
        <f>SUMIFS(СВЦЭМ!$H$34:$H$777,СВЦЭМ!$A$34:$A$777,$A265,СВЦЭМ!$B$34:$B$777,E$260)+'СЕТ СН'!$F$12-'СЕТ СН'!$F$21</f>
        <v>51.590359479999961</v>
      </c>
      <c r="F265" s="37">
        <f>SUMIFS(СВЦЭМ!$H$34:$H$777,СВЦЭМ!$A$34:$A$777,$A265,СВЦЭМ!$B$34:$B$777,F$260)+'СЕТ СН'!$F$12-'СЕТ СН'!$F$21</f>
        <v>47.303256619999956</v>
      </c>
      <c r="G265" s="37">
        <f>SUMIFS(СВЦЭМ!$H$34:$H$777,СВЦЭМ!$A$34:$A$777,$A265,СВЦЭМ!$B$34:$B$777,G$260)+'СЕТ СН'!$F$12-'СЕТ СН'!$F$21</f>
        <v>38.654444629999944</v>
      </c>
      <c r="H265" s="37">
        <f>SUMIFS(СВЦЭМ!$H$34:$H$777,СВЦЭМ!$A$34:$A$777,$A265,СВЦЭМ!$B$34:$B$777,H$260)+'СЕТ СН'!$F$12-'СЕТ СН'!$F$21</f>
        <v>2.4829813999999715</v>
      </c>
      <c r="I265" s="37">
        <f>SUMIFS(СВЦЭМ!$H$34:$H$777,СВЦЭМ!$A$34:$A$777,$A265,СВЦЭМ!$B$34:$B$777,I$260)+'СЕТ СН'!$F$12-'СЕТ СН'!$F$21</f>
        <v>-13.36105613999996</v>
      </c>
      <c r="J265" s="37">
        <f>SUMIFS(СВЦЭМ!$H$34:$H$777,СВЦЭМ!$A$34:$A$777,$A265,СВЦЭМ!$B$34:$B$777,J$260)+'СЕТ СН'!$F$12-'СЕТ СН'!$F$21</f>
        <v>-43.118171820000043</v>
      </c>
      <c r="K265" s="37">
        <f>SUMIFS(СВЦЭМ!$H$34:$H$777,СВЦЭМ!$A$34:$A$777,$A265,СВЦЭМ!$B$34:$B$777,K$260)+'СЕТ СН'!$F$12-'СЕТ СН'!$F$21</f>
        <v>-77.409296789999985</v>
      </c>
      <c r="L265" s="37">
        <f>SUMIFS(СВЦЭМ!$H$34:$H$777,СВЦЭМ!$A$34:$A$777,$A265,СВЦЭМ!$B$34:$B$777,L$260)+'СЕТ СН'!$F$12-'СЕТ СН'!$F$21</f>
        <v>-110.13835831</v>
      </c>
      <c r="M265" s="37">
        <f>SUMIFS(СВЦЭМ!$H$34:$H$777,СВЦЭМ!$A$34:$A$777,$A265,СВЦЭМ!$B$34:$B$777,M$260)+'СЕТ СН'!$F$12-'СЕТ СН'!$F$21</f>
        <v>-117.43402443000002</v>
      </c>
      <c r="N265" s="37">
        <f>SUMIFS(СВЦЭМ!$H$34:$H$777,СВЦЭМ!$A$34:$A$777,$A265,СВЦЭМ!$B$34:$B$777,N$260)+'СЕТ СН'!$F$12-'СЕТ СН'!$F$21</f>
        <v>-110.16098658999999</v>
      </c>
      <c r="O265" s="37">
        <f>SUMIFS(СВЦЭМ!$H$34:$H$777,СВЦЭМ!$A$34:$A$777,$A265,СВЦЭМ!$B$34:$B$777,O$260)+'СЕТ СН'!$F$12-'СЕТ СН'!$F$21</f>
        <v>-105.53647047999999</v>
      </c>
      <c r="P265" s="37">
        <f>SUMIFS(СВЦЭМ!$H$34:$H$777,СВЦЭМ!$A$34:$A$777,$A265,СВЦЭМ!$B$34:$B$777,P$260)+'СЕТ СН'!$F$12-'СЕТ СН'!$F$21</f>
        <v>-101.51610708999999</v>
      </c>
      <c r="Q265" s="37">
        <f>SUMIFS(СВЦЭМ!$H$34:$H$777,СВЦЭМ!$A$34:$A$777,$A265,СВЦЭМ!$B$34:$B$777,Q$260)+'СЕТ СН'!$F$12-'СЕТ СН'!$F$21</f>
        <v>-98.300347740000007</v>
      </c>
      <c r="R265" s="37">
        <f>SUMIFS(СВЦЭМ!$H$34:$H$777,СВЦЭМ!$A$34:$A$777,$A265,СВЦЭМ!$B$34:$B$777,R$260)+'СЕТ СН'!$F$12-'СЕТ СН'!$F$21</f>
        <v>-102.37519550000002</v>
      </c>
      <c r="S265" s="37">
        <f>SUMIFS(СВЦЭМ!$H$34:$H$777,СВЦЭМ!$A$34:$A$777,$A265,СВЦЭМ!$B$34:$B$777,S$260)+'СЕТ СН'!$F$12-'СЕТ СН'!$F$21</f>
        <v>-116.07174755</v>
      </c>
      <c r="T265" s="37">
        <f>SUMIFS(СВЦЭМ!$H$34:$H$777,СВЦЭМ!$A$34:$A$777,$A265,СВЦЭМ!$B$34:$B$777,T$260)+'СЕТ СН'!$F$12-'СЕТ СН'!$F$21</f>
        <v>-133.32031389000002</v>
      </c>
      <c r="U265" s="37">
        <f>SUMIFS(СВЦЭМ!$H$34:$H$777,СВЦЭМ!$A$34:$A$777,$A265,СВЦЭМ!$B$34:$B$777,U$260)+'СЕТ СН'!$F$12-'СЕТ СН'!$F$21</f>
        <v>-129.53551011000002</v>
      </c>
      <c r="V265" s="37">
        <f>SUMIFS(СВЦЭМ!$H$34:$H$777,СВЦЭМ!$A$34:$A$777,$A265,СВЦЭМ!$B$34:$B$777,V$260)+'СЕТ СН'!$F$12-'СЕТ СН'!$F$21</f>
        <v>-119.98015411</v>
      </c>
      <c r="W265" s="37">
        <f>SUMIFS(СВЦЭМ!$H$34:$H$777,СВЦЭМ!$A$34:$A$777,$A265,СВЦЭМ!$B$34:$B$777,W$260)+'СЕТ СН'!$F$12-'СЕТ СН'!$F$21</f>
        <v>-91.280297510000025</v>
      </c>
      <c r="X265" s="37">
        <f>SUMIFS(СВЦЭМ!$H$34:$H$777,СВЦЭМ!$A$34:$A$777,$A265,СВЦЭМ!$B$34:$B$777,X$260)+'СЕТ СН'!$F$12-'СЕТ СН'!$F$21</f>
        <v>-56.05799533000004</v>
      </c>
      <c r="Y265" s="37">
        <f>SUMIFS(СВЦЭМ!$H$34:$H$777,СВЦЭМ!$A$34:$A$777,$A265,СВЦЭМ!$B$34:$B$777,Y$260)+'СЕТ СН'!$F$12-'СЕТ СН'!$F$21</f>
        <v>-14.537165240000036</v>
      </c>
    </row>
    <row r="266" spans="1:27" ht="15.75" x14ac:dyDescent="0.2">
      <c r="A266" s="36">
        <f t="shared" si="7"/>
        <v>43075</v>
      </c>
      <c r="B266" s="37">
        <f>SUMIFS(СВЦЭМ!$H$34:$H$777,СВЦЭМ!$A$34:$A$777,$A266,СВЦЭМ!$B$34:$B$777,B$260)+'СЕТ СН'!$F$12-'СЕТ СН'!$F$21</f>
        <v>6.7507405600000538</v>
      </c>
      <c r="C266" s="37">
        <f>SUMIFS(СВЦЭМ!$H$34:$H$777,СВЦЭМ!$A$34:$A$777,$A266,СВЦЭМ!$B$34:$B$777,C$260)+'СЕТ СН'!$F$12-'СЕТ СН'!$F$21</f>
        <v>25.666415519999987</v>
      </c>
      <c r="D266" s="37">
        <f>SUMIFS(СВЦЭМ!$H$34:$H$777,СВЦЭМ!$A$34:$A$777,$A266,СВЦЭМ!$B$34:$B$777,D$260)+'СЕТ СН'!$F$12-'СЕТ СН'!$F$21</f>
        <v>49.880000419999988</v>
      </c>
      <c r="E266" s="37">
        <f>SUMIFS(СВЦЭМ!$H$34:$H$777,СВЦЭМ!$A$34:$A$777,$A266,СВЦЭМ!$B$34:$B$777,E$260)+'СЕТ СН'!$F$12-'СЕТ СН'!$F$21</f>
        <v>54.938786049999976</v>
      </c>
      <c r="F266" s="37">
        <f>SUMIFS(СВЦЭМ!$H$34:$H$777,СВЦЭМ!$A$34:$A$777,$A266,СВЦЭМ!$B$34:$B$777,F$260)+'СЕТ СН'!$F$12-'СЕТ СН'!$F$21</f>
        <v>54.384171130000027</v>
      </c>
      <c r="G266" s="37">
        <f>SUMIFS(СВЦЭМ!$H$34:$H$777,СВЦЭМ!$A$34:$A$777,$A266,СВЦЭМ!$B$34:$B$777,G$260)+'СЕТ СН'!$F$12-'СЕТ СН'!$F$21</f>
        <v>45.663799759999961</v>
      </c>
      <c r="H266" s="37">
        <f>SUMIFS(СВЦЭМ!$H$34:$H$777,СВЦЭМ!$A$34:$A$777,$A266,СВЦЭМ!$B$34:$B$777,H$260)+'СЕТ СН'!$F$12-'СЕТ СН'!$F$21</f>
        <v>9.7516726600000538</v>
      </c>
      <c r="I266" s="37">
        <f>SUMIFS(СВЦЭМ!$H$34:$H$777,СВЦЭМ!$A$34:$A$777,$A266,СВЦЭМ!$B$34:$B$777,I$260)+'СЕТ СН'!$F$12-'СЕТ СН'!$F$21</f>
        <v>-3.480565179999985</v>
      </c>
      <c r="J266" s="37">
        <f>SUMIFS(СВЦЭМ!$H$34:$H$777,СВЦЭМ!$A$34:$A$777,$A266,СВЦЭМ!$B$34:$B$777,J$260)+'СЕТ СН'!$F$12-'СЕТ СН'!$F$21</f>
        <v>-30.68843344000004</v>
      </c>
      <c r="K266" s="37">
        <f>SUMIFS(СВЦЭМ!$H$34:$H$777,СВЦЭМ!$A$34:$A$777,$A266,СВЦЭМ!$B$34:$B$777,K$260)+'СЕТ СН'!$F$12-'СЕТ СН'!$F$21</f>
        <v>-48.627165890000015</v>
      </c>
      <c r="L266" s="37">
        <f>SUMIFS(СВЦЭМ!$H$34:$H$777,СВЦЭМ!$A$34:$A$777,$A266,СВЦЭМ!$B$34:$B$777,L$260)+'СЕТ СН'!$F$12-'СЕТ СН'!$F$21</f>
        <v>-80.27357778999999</v>
      </c>
      <c r="M266" s="37">
        <f>SUMIFS(СВЦЭМ!$H$34:$H$777,СВЦЭМ!$A$34:$A$777,$A266,СВЦЭМ!$B$34:$B$777,M$260)+'СЕТ СН'!$F$12-'СЕТ СН'!$F$21</f>
        <v>-83.636056820000022</v>
      </c>
      <c r="N266" s="37">
        <f>SUMIFS(СВЦЭМ!$H$34:$H$777,СВЦЭМ!$A$34:$A$777,$A266,СВЦЭМ!$B$34:$B$777,N$260)+'СЕТ СН'!$F$12-'СЕТ СН'!$F$21</f>
        <v>-85.145370379999974</v>
      </c>
      <c r="O266" s="37">
        <f>SUMIFS(СВЦЭМ!$H$34:$H$777,СВЦЭМ!$A$34:$A$777,$A266,СВЦЭМ!$B$34:$B$777,O$260)+'СЕТ СН'!$F$12-'СЕТ СН'!$F$21</f>
        <v>-85.186999720000017</v>
      </c>
      <c r="P266" s="37">
        <f>SUMIFS(СВЦЭМ!$H$34:$H$777,СВЦЭМ!$A$34:$A$777,$A266,СВЦЭМ!$B$34:$B$777,P$260)+'СЕТ СН'!$F$12-'СЕТ СН'!$F$21</f>
        <v>-80.601160760000027</v>
      </c>
      <c r="Q266" s="37">
        <f>SUMIFS(СВЦЭМ!$H$34:$H$777,СВЦЭМ!$A$34:$A$777,$A266,СВЦЭМ!$B$34:$B$777,Q$260)+'СЕТ СН'!$F$12-'СЕТ СН'!$F$21</f>
        <v>-78.864806980000026</v>
      </c>
      <c r="R266" s="37">
        <f>SUMIFS(СВЦЭМ!$H$34:$H$777,СВЦЭМ!$A$34:$A$777,$A266,СВЦЭМ!$B$34:$B$777,R$260)+'СЕТ СН'!$F$12-'СЕТ СН'!$F$21</f>
        <v>-78.856007449999993</v>
      </c>
      <c r="S266" s="37">
        <f>SUMIFS(СВЦЭМ!$H$34:$H$777,СВЦЭМ!$A$34:$A$777,$A266,СВЦЭМ!$B$34:$B$777,S$260)+'СЕТ СН'!$F$12-'СЕТ СН'!$F$21</f>
        <v>-91.992302259999974</v>
      </c>
      <c r="T266" s="37">
        <f>SUMIFS(СВЦЭМ!$H$34:$H$777,СВЦЭМ!$A$34:$A$777,$A266,СВЦЭМ!$B$34:$B$777,T$260)+'СЕТ СН'!$F$12-'СЕТ СН'!$F$21</f>
        <v>-107.76906600000001</v>
      </c>
      <c r="U266" s="37">
        <f>SUMIFS(СВЦЭМ!$H$34:$H$777,СВЦЭМ!$A$34:$A$777,$A266,СВЦЭМ!$B$34:$B$777,U$260)+'СЕТ СН'!$F$12-'СЕТ СН'!$F$21</f>
        <v>-105.70320258999999</v>
      </c>
      <c r="V266" s="37">
        <f>SUMIFS(СВЦЭМ!$H$34:$H$777,СВЦЭМ!$A$34:$A$777,$A266,СВЦЭМ!$B$34:$B$777,V$260)+'СЕТ СН'!$F$12-'СЕТ СН'!$F$21</f>
        <v>-98.67305454000001</v>
      </c>
      <c r="W266" s="37">
        <f>SUMIFS(СВЦЭМ!$H$34:$H$777,СВЦЭМ!$A$34:$A$777,$A266,СВЦЭМ!$B$34:$B$777,W$260)+'СЕТ СН'!$F$12-'СЕТ СН'!$F$21</f>
        <v>-69.915357970000002</v>
      </c>
      <c r="X266" s="37">
        <f>SUMIFS(СВЦЭМ!$H$34:$H$777,СВЦЭМ!$A$34:$A$777,$A266,СВЦЭМ!$B$34:$B$777,X$260)+'СЕТ СН'!$F$12-'СЕТ СН'!$F$21</f>
        <v>-31.057930329999976</v>
      </c>
      <c r="Y266" s="37">
        <f>SUMIFS(СВЦЭМ!$H$34:$H$777,СВЦЭМ!$A$34:$A$777,$A266,СВЦЭМ!$B$34:$B$777,Y$260)+'СЕТ СН'!$F$12-'СЕТ СН'!$F$21</f>
        <v>3.236622280000006</v>
      </c>
    </row>
    <row r="267" spans="1:27" ht="15.75" x14ac:dyDescent="0.2">
      <c r="A267" s="36">
        <f t="shared" si="7"/>
        <v>43076</v>
      </c>
      <c r="B267" s="37">
        <f>SUMIFS(СВЦЭМ!$H$34:$H$777,СВЦЭМ!$A$34:$A$777,$A267,СВЦЭМ!$B$34:$B$777,B$260)+'СЕТ СН'!$F$12-'СЕТ СН'!$F$21</f>
        <v>16.473998290000054</v>
      </c>
      <c r="C267" s="37">
        <f>SUMIFS(СВЦЭМ!$H$34:$H$777,СВЦЭМ!$A$34:$A$777,$A267,СВЦЭМ!$B$34:$B$777,C$260)+'СЕТ СН'!$F$12-'СЕТ СН'!$F$21</f>
        <v>46.04106096999999</v>
      </c>
      <c r="D267" s="37">
        <f>SUMIFS(СВЦЭМ!$H$34:$H$777,СВЦЭМ!$A$34:$A$777,$A267,СВЦЭМ!$B$34:$B$777,D$260)+'СЕТ СН'!$F$12-'СЕТ СН'!$F$21</f>
        <v>61.91141325000001</v>
      </c>
      <c r="E267" s="37">
        <f>SUMIFS(СВЦЭМ!$H$34:$H$777,СВЦЭМ!$A$34:$A$777,$A267,СВЦЭМ!$B$34:$B$777,E$260)+'СЕТ СН'!$F$12-'СЕТ СН'!$F$21</f>
        <v>66.761867199999983</v>
      </c>
      <c r="F267" s="37">
        <f>SUMIFS(СВЦЭМ!$H$34:$H$777,СВЦЭМ!$A$34:$A$777,$A267,СВЦЭМ!$B$34:$B$777,F$260)+'СЕТ СН'!$F$12-'СЕТ СН'!$F$21</f>
        <v>67.769137229999956</v>
      </c>
      <c r="G267" s="37">
        <f>SUMIFS(СВЦЭМ!$H$34:$H$777,СВЦЭМ!$A$34:$A$777,$A267,СВЦЭМ!$B$34:$B$777,G$260)+'СЕТ СН'!$F$12-'СЕТ СН'!$F$21</f>
        <v>65.502587390000031</v>
      </c>
      <c r="H267" s="37">
        <f>SUMIFS(СВЦЭМ!$H$34:$H$777,СВЦЭМ!$A$34:$A$777,$A267,СВЦЭМ!$B$34:$B$777,H$260)+'СЕТ СН'!$F$12-'СЕТ СН'!$F$21</f>
        <v>37.20887545000005</v>
      </c>
      <c r="I267" s="37">
        <f>SUMIFS(СВЦЭМ!$H$34:$H$777,СВЦЭМ!$A$34:$A$777,$A267,СВЦЭМ!$B$34:$B$777,I$260)+'СЕТ СН'!$F$12-'СЕТ СН'!$F$21</f>
        <v>4.608638199999973</v>
      </c>
      <c r="J267" s="37">
        <f>SUMIFS(СВЦЭМ!$H$34:$H$777,СВЦЭМ!$A$34:$A$777,$A267,СВЦЭМ!$B$34:$B$777,J$260)+'СЕТ СН'!$F$12-'СЕТ СН'!$F$21</f>
        <v>-24.430712029999995</v>
      </c>
      <c r="K267" s="37">
        <f>SUMIFS(СВЦЭМ!$H$34:$H$777,СВЦЭМ!$A$34:$A$777,$A267,СВЦЭМ!$B$34:$B$777,K$260)+'СЕТ СН'!$F$12-'СЕТ СН'!$F$21</f>
        <v>-57.262632879999956</v>
      </c>
      <c r="L267" s="37">
        <f>SUMIFS(СВЦЭМ!$H$34:$H$777,СВЦЭМ!$A$34:$A$777,$A267,СВЦЭМ!$B$34:$B$777,L$260)+'СЕТ СН'!$F$12-'СЕТ СН'!$F$21</f>
        <v>-95.93780129999999</v>
      </c>
      <c r="M267" s="37">
        <f>SUMIFS(СВЦЭМ!$H$34:$H$777,СВЦЭМ!$A$34:$A$777,$A267,СВЦЭМ!$B$34:$B$777,M$260)+'СЕТ СН'!$F$12-'СЕТ СН'!$F$21</f>
        <v>-100.79935204999998</v>
      </c>
      <c r="N267" s="37">
        <f>SUMIFS(СВЦЭМ!$H$34:$H$777,СВЦЭМ!$A$34:$A$777,$A267,СВЦЭМ!$B$34:$B$777,N$260)+'СЕТ СН'!$F$12-'СЕТ СН'!$F$21</f>
        <v>-88.909375920000002</v>
      </c>
      <c r="O267" s="37">
        <f>SUMIFS(СВЦЭМ!$H$34:$H$777,СВЦЭМ!$A$34:$A$777,$A267,СВЦЭМ!$B$34:$B$777,O$260)+'СЕТ СН'!$F$12-'СЕТ СН'!$F$21</f>
        <v>-84.486042300000008</v>
      </c>
      <c r="P267" s="37">
        <f>SUMIFS(СВЦЭМ!$H$34:$H$777,СВЦЭМ!$A$34:$A$777,$A267,СВЦЭМ!$B$34:$B$777,P$260)+'СЕТ СН'!$F$12-'СЕТ СН'!$F$21</f>
        <v>-78.771428130000004</v>
      </c>
      <c r="Q267" s="37">
        <f>SUMIFS(СВЦЭМ!$H$34:$H$777,СВЦЭМ!$A$34:$A$777,$A267,СВЦЭМ!$B$34:$B$777,Q$260)+'СЕТ СН'!$F$12-'СЕТ СН'!$F$21</f>
        <v>-77.075956889999986</v>
      </c>
      <c r="R267" s="37">
        <f>SUMIFS(СВЦЭМ!$H$34:$H$777,СВЦЭМ!$A$34:$A$777,$A267,СВЦЭМ!$B$34:$B$777,R$260)+'СЕТ СН'!$F$12-'СЕТ СН'!$F$21</f>
        <v>-79.641283269999974</v>
      </c>
      <c r="S267" s="37">
        <f>SUMIFS(СВЦЭМ!$H$34:$H$777,СВЦЭМ!$A$34:$A$777,$A267,СВЦЭМ!$B$34:$B$777,S$260)+'СЕТ СН'!$F$12-'СЕТ СН'!$F$21</f>
        <v>-94.919944649999991</v>
      </c>
      <c r="T267" s="37">
        <f>SUMIFS(СВЦЭМ!$H$34:$H$777,СВЦЭМ!$A$34:$A$777,$A267,СВЦЭМ!$B$34:$B$777,T$260)+'СЕТ СН'!$F$12-'СЕТ СН'!$F$21</f>
        <v>-110.20626361000001</v>
      </c>
      <c r="U267" s="37">
        <f>SUMIFS(СВЦЭМ!$H$34:$H$777,СВЦЭМ!$A$34:$A$777,$A267,СВЦЭМ!$B$34:$B$777,U$260)+'СЕТ СН'!$F$12-'СЕТ СН'!$F$21</f>
        <v>-109.32364360000003</v>
      </c>
      <c r="V267" s="37">
        <f>SUMIFS(СВЦЭМ!$H$34:$H$777,СВЦЭМ!$A$34:$A$777,$A267,СВЦЭМ!$B$34:$B$777,V$260)+'СЕТ СН'!$F$12-'СЕТ СН'!$F$21</f>
        <v>-101.73861146000002</v>
      </c>
      <c r="W267" s="37">
        <f>SUMIFS(СВЦЭМ!$H$34:$H$777,СВЦЭМ!$A$34:$A$777,$A267,СВЦЭМ!$B$34:$B$777,W$260)+'СЕТ СН'!$F$12-'СЕТ СН'!$F$21</f>
        <v>-72.895971980000013</v>
      </c>
      <c r="X267" s="37">
        <f>SUMIFS(СВЦЭМ!$H$34:$H$777,СВЦЭМ!$A$34:$A$777,$A267,СВЦЭМ!$B$34:$B$777,X$260)+'СЕТ СН'!$F$12-'СЕТ СН'!$F$21</f>
        <v>-31.503062519999958</v>
      </c>
      <c r="Y267" s="37">
        <f>SUMIFS(СВЦЭМ!$H$34:$H$777,СВЦЭМ!$A$34:$A$777,$A267,СВЦЭМ!$B$34:$B$777,Y$260)+'СЕТ СН'!$F$12-'СЕТ СН'!$F$21</f>
        <v>8.3449146000000383</v>
      </c>
    </row>
    <row r="268" spans="1:27" ht="15.75" x14ac:dyDescent="0.2">
      <c r="A268" s="36">
        <f t="shared" si="7"/>
        <v>43077</v>
      </c>
      <c r="B268" s="37">
        <f>SUMIFS(СВЦЭМ!$H$34:$H$777,СВЦЭМ!$A$34:$A$777,$A268,СВЦЭМ!$B$34:$B$777,B$260)+'СЕТ СН'!$F$12-'СЕТ СН'!$F$21</f>
        <v>-8.5015577599999688</v>
      </c>
      <c r="C268" s="37">
        <f>SUMIFS(СВЦЭМ!$H$34:$H$777,СВЦЭМ!$A$34:$A$777,$A268,СВЦЭМ!$B$34:$B$777,C$260)+'СЕТ СН'!$F$12-'СЕТ СН'!$F$21</f>
        <v>16.758441759999982</v>
      </c>
      <c r="D268" s="37">
        <f>SUMIFS(СВЦЭМ!$H$34:$H$777,СВЦЭМ!$A$34:$A$777,$A268,СВЦЭМ!$B$34:$B$777,D$260)+'СЕТ СН'!$F$12-'СЕТ СН'!$F$21</f>
        <v>37.678742049999983</v>
      </c>
      <c r="E268" s="37">
        <f>SUMIFS(СВЦЭМ!$H$34:$H$777,СВЦЭМ!$A$34:$A$777,$A268,СВЦЭМ!$B$34:$B$777,E$260)+'СЕТ СН'!$F$12-'СЕТ СН'!$F$21</f>
        <v>45.429256359999954</v>
      </c>
      <c r="F268" s="37">
        <f>SUMIFS(СВЦЭМ!$H$34:$H$777,СВЦЭМ!$A$34:$A$777,$A268,СВЦЭМ!$B$34:$B$777,F$260)+'СЕТ СН'!$F$12-'СЕТ СН'!$F$21</f>
        <v>55.118251370000053</v>
      </c>
      <c r="G268" s="37">
        <f>SUMIFS(СВЦЭМ!$H$34:$H$777,СВЦЭМ!$A$34:$A$777,$A268,СВЦЭМ!$B$34:$B$777,G$260)+'СЕТ СН'!$F$12-'СЕТ СН'!$F$21</f>
        <v>47.973774039999967</v>
      </c>
      <c r="H268" s="37">
        <f>SUMIFS(СВЦЭМ!$H$34:$H$777,СВЦЭМ!$A$34:$A$777,$A268,СВЦЭМ!$B$34:$B$777,H$260)+'СЕТ СН'!$F$12-'СЕТ СН'!$F$21</f>
        <v>18.617600140000036</v>
      </c>
      <c r="I268" s="37">
        <f>SUMIFS(СВЦЭМ!$H$34:$H$777,СВЦЭМ!$A$34:$A$777,$A268,СВЦЭМ!$B$34:$B$777,I$260)+'СЕТ СН'!$F$12-'СЕТ СН'!$F$21</f>
        <v>-27.082574840000007</v>
      </c>
      <c r="J268" s="37">
        <f>SUMIFS(СВЦЭМ!$H$34:$H$777,СВЦЭМ!$A$34:$A$777,$A268,СВЦЭМ!$B$34:$B$777,J$260)+'СЕТ СН'!$F$12-'СЕТ СН'!$F$21</f>
        <v>-54.1682816</v>
      </c>
      <c r="K268" s="37">
        <f>SUMIFS(СВЦЭМ!$H$34:$H$777,СВЦЭМ!$A$34:$A$777,$A268,СВЦЭМ!$B$34:$B$777,K$260)+'СЕТ СН'!$F$12-'СЕТ СН'!$F$21</f>
        <v>-66.206885550000038</v>
      </c>
      <c r="L268" s="37">
        <f>SUMIFS(СВЦЭМ!$H$34:$H$777,СВЦЭМ!$A$34:$A$777,$A268,СВЦЭМ!$B$34:$B$777,L$260)+'СЕТ СН'!$F$12-'СЕТ СН'!$F$21</f>
        <v>-96.685316440000008</v>
      </c>
      <c r="M268" s="37">
        <f>SUMIFS(СВЦЭМ!$H$34:$H$777,СВЦЭМ!$A$34:$A$777,$A268,СВЦЭМ!$B$34:$B$777,M$260)+'СЕТ СН'!$F$12-'СЕТ СН'!$F$21</f>
        <v>-98.550679899999977</v>
      </c>
      <c r="N268" s="37">
        <f>SUMIFS(СВЦЭМ!$H$34:$H$777,СВЦЭМ!$A$34:$A$777,$A268,СВЦЭМ!$B$34:$B$777,N$260)+'СЕТ СН'!$F$12-'СЕТ СН'!$F$21</f>
        <v>-91.754150279999976</v>
      </c>
      <c r="O268" s="37">
        <f>SUMIFS(СВЦЭМ!$H$34:$H$777,СВЦЭМ!$A$34:$A$777,$A268,СВЦЭМ!$B$34:$B$777,O$260)+'СЕТ СН'!$F$12-'СЕТ СН'!$F$21</f>
        <v>-77.73043813999999</v>
      </c>
      <c r="P268" s="37">
        <f>SUMIFS(СВЦЭМ!$H$34:$H$777,СВЦЭМ!$A$34:$A$777,$A268,СВЦЭМ!$B$34:$B$777,P$260)+'СЕТ СН'!$F$12-'СЕТ СН'!$F$21</f>
        <v>-90.593156879999981</v>
      </c>
      <c r="Q268" s="37">
        <f>SUMIFS(СВЦЭМ!$H$34:$H$777,СВЦЭМ!$A$34:$A$777,$A268,СВЦЭМ!$B$34:$B$777,Q$260)+'СЕТ СН'!$F$12-'СЕТ СН'!$F$21</f>
        <v>-95.699495520000028</v>
      </c>
      <c r="R268" s="37">
        <f>SUMIFS(СВЦЭМ!$H$34:$H$777,СВЦЭМ!$A$34:$A$777,$A268,СВЦЭМ!$B$34:$B$777,R$260)+'СЕТ СН'!$F$12-'СЕТ СН'!$F$21</f>
        <v>-97.453893579999999</v>
      </c>
      <c r="S268" s="37">
        <f>SUMIFS(СВЦЭМ!$H$34:$H$777,СВЦЭМ!$A$34:$A$777,$A268,СВЦЭМ!$B$34:$B$777,S$260)+'СЕТ СН'!$F$12-'СЕТ СН'!$F$21</f>
        <v>-116.04520151000003</v>
      </c>
      <c r="T268" s="37">
        <f>SUMIFS(СВЦЭМ!$H$34:$H$777,СВЦЭМ!$A$34:$A$777,$A268,СВЦЭМ!$B$34:$B$777,T$260)+'СЕТ СН'!$F$12-'СЕТ СН'!$F$21</f>
        <v>-134.35299508000003</v>
      </c>
      <c r="U268" s="37">
        <f>SUMIFS(СВЦЭМ!$H$34:$H$777,СВЦЭМ!$A$34:$A$777,$A268,СВЦЭМ!$B$34:$B$777,U$260)+'СЕТ СН'!$F$12-'СЕТ СН'!$F$21</f>
        <v>-133.63565347999997</v>
      </c>
      <c r="V268" s="37">
        <f>SUMIFS(СВЦЭМ!$H$34:$H$777,СВЦЭМ!$A$34:$A$777,$A268,СВЦЭМ!$B$34:$B$777,V$260)+'СЕТ СН'!$F$12-'СЕТ СН'!$F$21</f>
        <v>-123.97009391</v>
      </c>
      <c r="W268" s="37">
        <f>SUMIFS(СВЦЭМ!$H$34:$H$777,СВЦЭМ!$A$34:$A$777,$A268,СВЦЭМ!$B$34:$B$777,W$260)+'СЕТ СН'!$F$12-'СЕТ СН'!$F$21</f>
        <v>-93.576991790000022</v>
      </c>
      <c r="X268" s="37">
        <f>SUMIFS(СВЦЭМ!$H$34:$H$777,СВЦЭМ!$A$34:$A$777,$A268,СВЦЭМ!$B$34:$B$777,X$260)+'СЕТ СН'!$F$12-'СЕТ СН'!$F$21</f>
        <v>-53.880890509999972</v>
      </c>
      <c r="Y268" s="37">
        <f>SUMIFS(СВЦЭМ!$H$34:$H$777,СВЦЭМ!$A$34:$A$777,$A268,СВЦЭМ!$B$34:$B$777,Y$260)+'СЕТ СН'!$F$12-'СЕТ СН'!$F$21</f>
        <v>-12.450929889999998</v>
      </c>
    </row>
    <row r="269" spans="1:27" ht="15.75" x14ac:dyDescent="0.2">
      <c r="A269" s="36">
        <f t="shared" si="7"/>
        <v>43078</v>
      </c>
      <c r="B269" s="37">
        <f>SUMIFS(СВЦЭМ!$H$34:$H$777,СВЦЭМ!$A$34:$A$777,$A269,СВЦЭМ!$B$34:$B$777,B$260)+'СЕТ СН'!$F$12-'СЕТ СН'!$F$21</f>
        <v>16.969939459999978</v>
      </c>
      <c r="C269" s="37">
        <f>SUMIFS(СВЦЭМ!$H$34:$H$777,СВЦЭМ!$A$34:$A$777,$A269,СВЦЭМ!$B$34:$B$777,C$260)+'СЕТ СН'!$F$12-'СЕТ СН'!$F$21</f>
        <v>42.197813829999973</v>
      </c>
      <c r="D269" s="37">
        <f>SUMIFS(СВЦЭМ!$H$34:$H$777,СВЦЭМ!$A$34:$A$777,$A269,СВЦЭМ!$B$34:$B$777,D$260)+'СЕТ СН'!$F$12-'СЕТ СН'!$F$21</f>
        <v>61.336789550000049</v>
      </c>
      <c r="E269" s="37">
        <f>SUMIFS(СВЦЭМ!$H$34:$H$777,СВЦЭМ!$A$34:$A$777,$A269,СВЦЭМ!$B$34:$B$777,E$260)+'СЕТ СН'!$F$12-'СЕТ СН'!$F$21</f>
        <v>67.236348320000047</v>
      </c>
      <c r="F269" s="37">
        <f>SUMIFS(СВЦЭМ!$H$34:$H$777,СВЦЭМ!$A$34:$A$777,$A269,СВЦЭМ!$B$34:$B$777,F$260)+'СЕТ СН'!$F$12-'СЕТ СН'!$F$21</f>
        <v>68.117542009999966</v>
      </c>
      <c r="G269" s="37">
        <f>SUMIFS(СВЦЭМ!$H$34:$H$777,СВЦЭМ!$A$34:$A$777,$A269,СВЦЭМ!$B$34:$B$777,G$260)+'СЕТ СН'!$F$12-'СЕТ СН'!$F$21</f>
        <v>62.297995209999954</v>
      </c>
      <c r="H269" s="37">
        <f>SUMIFS(СВЦЭМ!$H$34:$H$777,СВЦЭМ!$A$34:$A$777,$A269,СВЦЭМ!$B$34:$B$777,H$260)+'СЕТ СН'!$F$12-'СЕТ СН'!$F$21</f>
        <v>45.97543896000002</v>
      </c>
      <c r="I269" s="37">
        <f>SUMIFS(СВЦЭМ!$H$34:$H$777,СВЦЭМ!$A$34:$A$777,$A269,СВЦЭМ!$B$34:$B$777,I$260)+'СЕТ СН'!$F$12-'СЕТ СН'!$F$21</f>
        <v>14.998353800000018</v>
      </c>
      <c r="J269" s="37">
        <f>SUMIFS(СВЦЭМ!$H$34:$H$777,СВЦЭМ!$A$34:$A$777,$A269,СВЦЭМ!$B$34:$B$777,J$260)+'СЕТ СН'!$F$12-'СЕТ СН'!$F$21</f>
        <v>-25.196455440000022</v>
      </c>
      <c r="K269" s="37">
        <f>SUMIFS(СВЦЭМ!$H$34:$H$777,СВЦЭМ!$A$34:$A$777,$A269,СВЦЭМ!$B$34:$B$777,K$260)+'СЕТ СН'!$F$12-'СЕТ СН'!$F$21</f>
        <v>-77.127248899999984</v>
      </c>
      <c r="L269" s="37">
        <f>SUMIFS(СВЦЭМ!$H$34:$H$777,СВЦЭМ!$A$34:$A$777,$A269,СВЦЭМ!$B$34:$B$777,L$260)+'СЕТ СН'!$F$12-'СЕТ СН'!$F$21</f>
        <v>-119.81634487000002</v>
      </c>
      <c r="M269" s="37">
        <f>SUMIFS(СВЦЭМ!$H$34:$H$777,СВЦЭМ!$A$34:$A$777,$A269,СВЦЭМ!$B$34:$B$777,M$260)+'СЕТ СН'!$F$12-'СЕТ СН'!$F$21</f>
        <v>-128.42436743000002</v>
      </c>
      <c r="N269" s="37">
        <f>SUMIFS(СВЦЭМ!$H$34:$H$777,СВЦЭМ!$A$34:$A$777,$A269,СВЦЭМ!$B$34:$B$777,N$260)+'СЕТ СН'!$F$12-'СЕТ СН'!$F$21</f>
        <v>-131.43455549999999</v>
      </c>
      <c r="O269" s="37">
        <f>SUMIFS(СВЦЭМ!$H$34:$H$777,СВЦЭМ!$A$34:$A$777,$A269,СВЦЭМ!$B$34:$B$777,O$260)+'СЕТ СН'!$F$12-'СЕТ СН'!$F$21</f>
        <v>-134.04599337000002</v>
      </c>
      <c r="P269" s="37">
        <f>SUMIFS(СВЦЭМ!$H$34:$H$777,СВЦЭМ!$A$34:$A$777,$A269,СВЦЭМ!$B$34:$B$777,P$260)+'СЕТ СН'!$F$12-'СЕТ СН'!$F$21</f>
        <v>-135.64487985</v>
      </c>
      <c r="Q269" s="37">
        <f>SUMIFS(СВЦЭМ!$H$34:$H$777,СВЦЭМ!$A$34:$A$777,$A269,СВЦЭМ!$B$34:$B$777,Q$260)+'СЕТ СН'!$F$12-'СЕТ СН'!$F$21</f>
        <v>-134.59361970999998</v>
      </c>
      <c r="R269" s="37">
        <f>SUMIFS(СВЦЭМ!$H$34:$H$777,СВЦЭМ!$A$34:$A$777,$A269,СВЦЭМ!$B$34:$B$777,R$260)+'СЕТ СН'!$F$12-'СЕТ СН'!$F$21</f>
        <v>-132.87854886000002</v>
      </c>
      <c r="S269" s="37">
        <f>SUMIFS(СВЦЭМ!$H$34:$H$777,СВЦЭМ!$A$34:$A$777,$A269,СВЦЭМ!$B$34:$B$777,S$260)+'СЕТ СН'!$F$12-'СЕТ СН'!$F$21</f>
        <v>-128.11923284</v>
      </c>
      <c r="T269" s="37">
        <f>SUMIFS(СВЦЭМ!$H$34:$H$777,СВЦЭМ!$A$34:$A$777,$A269,СВЦЭМ!$B$34:$B$777,T$260)+'СЕТ СН'!$F$12-'СЕТ СН'!$F$21</f>
        <v>-124.16010583000002</v>
      </c>
      <c r="U269" s="37">
        <f>SUMIFS(СВЦЭМ!$H$34:$H$777,СВЦЭМ!$A$34:$A$777,$A269,СВЦЭМ!$B$34:$B$777,U$260)+'СЕТ СН'!$F$12-'СЕТ СН'!$F$21</f>
        <v>-126.31065544000001</v>
      </c>
      <c r="V269" s="37">
        <f>SUMIFS(СВЦЭМ!$H$34:$H$777,СВЦЭМ!$A$34:$A$777,$A269,СВЦЭМ!$B$34:$B$777,V$260)+'СЕТ СН'!$F$12-'СЕТ СН'!$F$21</f>
        <v>-127.27908974000002</v>
      </c>
      <c r="W269" s="37">
        <f>SUMIFS(СВЦЭМ!$H$34:$H$777,СВЦЭМ!$A$34:$A$777,$A269,СВЦЭМ!$B$34:$B$777,W$260)+'СЕТ СН'!$F$12-'СЕТ СН'!$F$21</f>
        <v>-81.147186019999992</v>
      </c>
      <c r="X269" s="37">
        <f>SUMIFS(СВЦЭМ!$H$34:$H$777,СВЦЭМ!$A$34:$A$777,$A269,СВЦЭМ!$B$34:$B$777,X$260)+'СЕТ СН'!$F$12-'СЕТ СН'!$F$21</f>
        <v>-42.291886770000019</v>
      </c>
      <c r="Y269" s="37">
        <f>SUMIFS(СВЦЭМ!$H$34:$H$777,СВЦЭМ!$A$34:$A$777,$A269,СВЦЭМ!$B$34:$B$777,Y$260)+'СЕТ СН'!$F$12-'СЕТ СН'!$F$21</f>
        <v>0.15489322999997057</v>
      </c>
    </row>
    <row r="270" spans="1:27" ht="15.75" x14ac:dyDescent="0.2">
      <c r="A270" s="36">
        <f t="shared" si="7"/>
        <v>43079</v>
      </c>
      <c r="B270" s="37">
        <f>SUMIFS(СВЦЭМ!$H$34:$H$777,СВЦЭМ!$A$34:$A$777,$A270,СВЦЭМ!$B$34:$B$777,B$260)+'СЕТ СН'!$F$12-'СЕТ СН'!$F$21</f>
        <v>18.178903340000033</v>
      </c>
      <c r="C270" s="37">
        <f>SUMIFS(СВЦЭМ!$H$34:$H$777,СВЦЭМ!$A$34:$A$777,$A270,СВЦЭМ!$B$34:$B$777,C$260)+'СЕТ СН'!$F$12-'СЕТ СН'!$F$21</f>
        <v>7.2067096600000013</v>
      </c>
      <c r="D270" s="37">
        <f>SUMIFS(СВЦЭМ!$H$34:$H$777,СВЦЭМ!$A$34:$A$777,$A270,СВЦЭМ!$B$34:$B$777,D$260)+'СЕТ СН'!$F$12-'СЕТ СН'!$F$21</f>
        <v>9.3737354200000027</v>
      </c>
      <c r="E270" s="37">
        <f>SUMIFS(СВЦЭМ!$H$34:$H$777,СВЦЭМ!$A$34:$A$777,$A270,СВЦЭМ!$B$34:$B$777,E$260)+'СЕТ СН'!$F$12-'СЕТ СН'!$F$21</f>
        <v>9.5776345000000447</v>
      </c>
      <c r="F270" s="37">
        <f>SUMIFS(СВЦЭМ!$H$34:$H$777,СВЦЭМ!$A$34:$A$777,$A270,СВЦЭМ!$B$34:$B$777,F$260)+'СЕТ СН'!$F$12-'СЕТ СН'!$F$21</f>
        <v>8.7679617000000007</v>
      </c>
      <c r="G270" s="37">
        <f>SUMIFS(СВЦЭМ!$H$34:$H$777,СВЦЭМ!$A$34:$A$777,$A270,СВЦЭМ!$B$34:$B$777,G$260)+'СЕТ СН'!$F$12-'СЕТ СН'!$F$21</f>
        <v>9.977999240000031</v>
      </c>
      <c r="H270" s="37">
        <f>SUMIFS(СВЦЭМ!$H$34:$H$777,СВЦЭМ!$A$34:$A$777,$A270,СВЦЭМ!$B$34:$B$777,H$260)+'СЕТ СН'!$F$12-'СЕТ СН'!$F$21</f>
        <v>4.4947904599999902</v>
      </c>
      <c r="I270" s="37">
        <f>SUMIFS(СВЦЭМ!$H$34:$H$777,СВЦЭМ!$A$34:$A$777,$A270,СВЦЭМ!$B$34:$B$777,I$260)+'СЕТ СН'!$F$12-'СЕТ СН'!$F$21</f>
        <v>-13.871818370000028</v>
      </c>
      <c r="J270" s="37">
        <f>SUMIFS(СВЦЭМ!$H$34:$H$777,СВЦЭМ!$A$34:$A$777,$A270,СВЦЭМ!$B$34:$B$777,J$260)+'СЕТ СН'!$F$12-'СЕТ СН'!$F$21</f>
        <v>-59.038761160000035</v>
      </c>
      <c r="K270" s="37">
        <f>SUMIFS(СВЦЭМ!$H$34:$H$777,СВЦЭМ!$A$34:$A$777,$A270,СВЦЭМ!$B$34:$B$777,K$260)+'СЕТ СН'!$F$12-'СЕТ СН'!$F$21</f>
        <v>-63.30157526000005</v>
      </c>
      <c r="L270" s="37">
        <f>SUMIFS(СВЦЭМ!$H$34:$H$777,СВЦЭМ!$A$34:$A$777,$A270,СВЦЭМ!$B$34:$B$777,L$260)+'СЕТ СН'!$F$12-'СЕТ СН'!$F$21</f>
        <v>-115.23911591000001</v>
      </c>
      <c r="M270" s="37">
        <f>SUMIFS(СВЦЭМ!$H$34:$H$777,СВЦЭМ!$A$34:$A$777,$A270,СВЦЭМ!$B$34:$B$777,M$260)+'СЕТ СН'!$F$12-'СЕТ СН'!$F$21</f>
        <v>-121.36199584000002</v>
      </c>
      <c r="N270" s="37">
        <f>SUMIFS(СВЦЭМ!$H$34:$H$777,СВЦЭМ!$A$34:$A$777,$A270,СВЦЭМ!$B$34:$B$777,N$260)+'СЕТ СН'!$F$12-'СЕТ СН'!$F$21</f>
        <v>-87.536777879999988</v>
      </c>
      <c r="O270" s="37">
        <f>SUMIFS(СВЦЭМ!$H$34:$H$777,СВЦЭМ!$A$34:$A$777,$A270,СВЦЭМ!$B$34:$B$777,O$260)+'СЕТ СН'!$F$12-'СЕТ СН'!$F$21</f>
        <v>-89.538420760000008</v>
      </c>
      <c r="P270" s="37">
        <f>SUMIFS(СВЦЭМ!$H$34:$H$777,СВЦЭМ!$A$34:$A$777,$A270,СВЦЭМ!$B$34:$B$777,P$260)+'СЕТ СН'!$F$12-'СЕТ СН'!$F$21</f>
        <v>-91.542201840000018</v>
      </c>
      <c r="Q270" s="37">
        <f>SUMIFS(СВЦЭМ!$H$34:$H$777,СВЦЭМ!$A$34:$A$777,$A270,СВЦЭМ!$B$34:$B$777,Q$260)+'СЕТ СН'!$F$12-'СЕТ СН'!$F$21</f>
        <v>-93.116388949999987</v>
      </c>
      <c r="R270" s="37">
        <f>SUMIFS(СВЦЭМ!$H$34:$H$777,СВЦЭМ!$A$34:$A$777,$A270,СВЦЭМ!$B$34:$B$777,R$260)+'СЕТ СН'!$F$12-'СЕТ СН'!$F$21</f>
        <v>-90.466186100000016</v>
      </c>
      <c r="S270" s="37">
        <f>SUMIFS(СВЦЭМ!$H$34:$H$777,СВЦЭМ!$A$34:$A$777,$A270,СВЦЭМ!$B$34:$B$777,S$260)+'СЕТ СН'!$F$12-'СЕТ СН'!$F$21</f>
        <v>-110.31035414000002</v>
      </c>
      <c r="T270" s="37">
        <f>SUMIFS(СВЦЭМ!$H$34:$H$777,СВЦЭМ!$A$34:$A$777,$A270,СВЦЭМ!$B$34:$B$777,T$260)+'СЕТ СН'!$F$12-'СЕТ СН'!$F$21</f>
        <v>-132.89019203999999</v>
      </c>
      <c r="U270" s="37">
        <f>SUMIFS(СВЦЭМ!$H$34:$H$777,СВЦЭМ!$A$34:$A$777,$A270,СВЦЭМ!$B$34:$B$777,U$260)+'СЕТ СН'!$F$12-'СЕТ СН'!$F$21</f>
        <v>-134.55629336999999</v>
      </c>
      <c r="V270" s="37">
        <f>SUMIFS(СВЦЭМ!$H$34:$H$777,СВЦЭМ!$A$34:$A$777,$A270,СВЦЭМ!$B$34:$B$777,V$260)+'СЕТ СН'!$F$12-'СЕТ СН'!$F$21</f>
        <v>-134.37001423999999</v>
      </c>
      <c r="W270" s="37">
        <f>SUMIFS(СВЦЭМ!$H$34:$H$777,СВЦЭМ!$A$34:$A$777,$A270,СВЦЭМ!$B$34:$B$777,W$260)+'СЕТ СН'!$F$12-'СЕТ СН'!$F$21</f>
        <v>-115.32478255000001</v>
      </c>
      <c r="X270" s="37">
        <f>SUMIFS(СВЦЭМ!$H$34:$H$777,СВЦЭМ!$A$34:$A$777,$A270,СВЦЭМ!$B$34:$B$777,X$260)+'СЕТ СН'!$F$12-'СЕТ СН'!$F$21</f>
        <v>-43.538048000000003</v>
      </c>
      <c r="Y270" s="37">
        <f>SUMIFS(СВЦЭМ!$H$34:$H$777,СВЦЭМ!$A$34:$A$777,$A270,СВЦЭМ!$B$34:$B$777,Y$260)+'СЕТ СН'!$F$12-'СЕТ СН'!$F$21</f>
        <v>-35.658271420000005</v>
      </c>
    </row>
    <row r="271" spans="1:27" ht="15.75" x14ac:dyDescent="0.2">
      <c r="A271" s="36">
        <f t="shared" si="7"/>
        <v>43080</v>
      </c>
      <c r="B271" s="37">
        <f>SUMIFS(СВЦЭМ!$H$34:$H$777,СВЦЭМ!$A$34:$A$777,$A271,СВЦЭМ!$B$34:$B$777,B$260)+'СЕТ СН'!$F$12-'СЕТ СН'!$F$21</f>
        <v>3.0988212800000383</v>
      </c>
      <c r="C271" s="37">
        <f>SUMIFS(СВЦЭМ!$H$34:$H$777,СВЦЭМ!$A$34:$A$777,$A271,СВЦЭМ!$B$34:$B$777,C$260)+'СЕТ СН'!$F$12-'СЕТ СН'!$F$21</f>
        <v>34.986783919999993</v>
      </c>
      <c r="D271" s="37">
        <f>SUMIFS(СВЦЭМ!$H$34:$H$777,СВЦЭМ!$A$34:$A$777,$A271,СВЦЭМ!$B$34:$B$777,D$260)+'СЕТ СН'!$F$12-'СЕТ СН'!$F$21</f>
        <v>54.590473620000012</v>
      </c>
      <c r="E271" s="37">
        <f>SUMIFS(СВЦЭМ!$H$34:$H$777,СВЦЭМ!$A$34:$A$777,$A271,СВЦЭМ!$B$34:$B$777,E$260)+'СЕТ СН'!$F$12-'СЕТ СН'!$F$21</f>
        <v>58.564048179999986</v>
      </c>
      <c r="F271" s="37">
        <f>SUMIFS(СВЦЭМ!$H$34:$H$777,СВЦЭМ!$A$34:$A$777,$A271,СВЦЭМ!$B$34:$B$777,F$260)+'СЕТ СН'!$F$12-'СЕТ СН'!$F$21</f>
        <v>57.245345789999988</v>
      </c>
      <c r="G271" s="37">
        <f>SUMIFS(СВЦЭМ!$H$34:$H$777,СВЦЭМ!$A$34:$A$777,$A271,СВЦЭМ!$B$34:$B$777,G$260)+'СЕТ СН'!$F$12-'СЕТ СН'!$F$21</f>
        <v>44.923832400000038</v>
      </c>
      <c r="H271" s="37">
        <f>SUMIFS(СВЦЭМ!$H$34:$H$777,СВЦЭМ!$A$34:$A$777,$A271,СВЦЭМ!$B$34:$B$777,H$260)+'СЕТ СН'!$F$12-'СЕТ СН'!$F$21</f>
        <v>23.842108459999963</v>
      </c>
      <c r="I271" s="37">
        <f>SUMIFS(СВЦЭМ!$H$34:$H$777,СВЦЭМ!$A$34:$A$777,$A271,СВЦЭМ!$B$34:$B$777,I$260)+'СЕТ СН'!$F$12-'СЕТ СН'!$F$21</f>
        <v>-12.439685629999985</v>
      </c>
      <c r="J271" s="37">
        <f>SUMIFS(СВЦЭМ!$H$34:$H$777,СВЦЭМ!$A$34:$A$777,$A271,СВЦЭМ!$B$34:$B$777,J$260)+'СЕТ СН'!$F$12-'СЕТ СН'!$F$21</f>
        <v>-42.819734590000053</v>
      </c>
      <c r="K271" s="37">
        <f>SUMIFS(СВЦЭМ!$H$34:$H$777,СВЦЭМ!$A$34:$A$777,$A271,СВЦЭМ!$B$34:$B$777,K$260)+'СЕТ СН'!$F$12-'СЕТ СН'!$F$21</f>
        <v>-81.888420680000024</v>
      </c>
      <c r="L271" s="37">
        <f>SUMIFS(СВЦЭМ!$H$34:$H$777,СВЦЭМ!$A$34:$A$777,$A271,СВЦЭМ!$B$34:$B$777,L$260)+'СЕТ СН'!$F$12-'СЕТ СН'!$F$21</f>
        <v>-114.50025182000002</v>
      </c>
      <c r="M271" s="37">
        <f>SUMIFS(СВЦЭМ!$H$34:$H$777,СВЦЭМ!$A$34:$A$777,$A271,СВЦЭМ!$B$34:$B$777,M$260)+'СЕТ СН'!$F$12-'СЕТ СН'!$F$21</f>
        <v>-121.68789608999998</v>
      </c>
      <c r="N271" s="37">
        <f>SUMIFS(СВЦЭМ!$H$34:$H$777,СВЦЭМ!$A$34:$A$777,$A271,СВЦЭМ!$B$34:$B$777,N$260)+'СЕТ СН'!$F$12-'СЕТ СН'!$F$21</f>
        <v>-126.04249699000002</v>
      </c>
      <c r="O271" s="37">
        <f>SUMIFS(СВЦЭМ!$H$34:$H$777,СВЦЭМ!$A$34:$A$777,$A271,СВЦЭМ!$B$34:$B$777,O$260)+'СЕТ СН'!$F$12-'СЕТ СН'!$F$21</f>
        <v>-114.13705835000002</v>
      </c>
      <c r="P271" s="37">
        <f>SUMIFS(СВЦЭМ!$H$34:$H$777,СВЦЭМ!$A$34:$A$777,$A271,СВЦЭМ!$B$34:$B$777,P$260)+'СЕТ СН'!$F$12-'СЕТ СН'!$F$21</f>
        <v>-106.19380826999998</v>
      </c>
      <c r="Q271" s="37">
        <f>SUMIFS(СВЦЭМ!$H$34:$H$777,СВЦЭМ!$A$34:$A$777,$A271,СВЦЭМ!$B$34:$B$777,Q$260)+'СЕТ СН'!$F$12-'СЕТ СН'!$F$21</f>
        <v>-97.603041819999987</v>
      </c>
      <c r="R271" s="37">
        <f>SUMIFS(СВЦЭМ!$H$34:$H$777,СВЦЭМ!$A$34:$A$777,$A271,СВЦЭМ!$B$34:$B$777,R$260)+'СЕТ СН'!$F$12-'СЕТ СН'!$F$21</f>
        <v>-95.235765119999996</v>
      </c>
      <c r="S271" s="37">
        <f>SUMIFS(СВЦЭМ!$H$34:$H$777,СВЦЭМ!$A$34:$A$777,$A271,СВЦЭМ!$B$34:$B$777,S$260)+'СЕТ СН'!$F$12-'СЕТ СН'!$F$21</f>
        <v>-93.080309639999996</v>
      </c>
      <c r="T271" s="37">
        <f>SUMIFS(СВЦЭМ!$H$34:$H$777,СВЦЭМ!$A$34:$A$777,$A271,СВЦЭМ!$B$34:$B$777,T$260)+'СЕТ СН'!$F$12-'СЕТ СН'!$F$21</f>
        <v>-90.020196199999987</v>
      </c>
      <c r="U271" s="37">
        <f>SUMIFS(СВЦЭМ!$H$34:$H$777,СВЦЭМ!$A$34:$A$777,$A271,СВЦЭМ!$B$34:$B$777,U$260)+'СЕТ СН'!$F$12-'СЕТ СН'!$F$21</f>
        <v>-92.360387059999994</v>
      </c>
      <c r="V271" s="37">
        <f>SUMIFS(СВЦЭМ!$H$34:$H$777,СВЦЭМ!$A$34:$A$777,$A271,СВЦЭМ!$B$34:$B$777,V$260)+'СЕТ СН'!$F$12-'СЕТ СН'!$F$21</f>
        <v>-92.797657329999993</v>
      </c>
      <c r="W271" s="37">
        <f>SUMIFS(СВЦЭМ!$H$34:$H$777,СВЦЭМ!$A$34:$A$777,$A271,СВЦЭМ!$B$34:$B$777,W$260)+'СЕТ СН'!$F$12-'СЕТ СН'!$F$21</f>
        <v>-54.790249320000044</v>
      </c>
      <c r="X271" s="37">
        <f>SUMIFS(СВЦЭМ!$H$34:$H$777,СВЦЭМ!$A$34:$A$777,$A271,СВЦЭМ!$B$34:$B$777,X$260)+'СЕТ СН'!$F$12-'СЕТ СН'!$F$21</f>
        <v>-14.892047749999961</v>
      </c>
      <c r="Y271" s="37">
        <f>SUMIFS(СВЦЭМ!$H$34:$H$777,СВЦЭМ!$A$34:$A$777,$A271,СВЦЭМ!$B$34:$B$777,Y$260)+'СЕТ СН'!$F$12-'СЕТ СН'!$F$21</f>
        <v>24.827856949999955</v>
      </c>
    </row>
    <row r="272" spans="1:27" ht="15.75" x14ac:dyDescent="0.2">
      <c r="A272" s="36">
        <f t="shared" si="7"/>
        <v>43081</v>
      </c>
      <c r="B272" s="37">
        <f>SUMIFS(СВЦЭМ!$H$34:$H$777,СВЦЭМ!$A$34:$A$777,$A272,СВЦЭМ!$B$34:$B$777,B$260)+'СЕТ СН'!$F$12-'СЕТ СН'!$F$21</f>
        <v>48.176250610000011</v>
      </c>
      <c r="C272" s="37">
        <f>SUMIFS(СВЦЭМ!$H$34:$H$777,СВЦЭМ!$A$34:$A$777,$A272,СВЦЭМ!$B$34:$B$777,C$260)+'СЕТ СН'!$F$12-'СЕТ СН'!$F$21</f>
        <v>53.357323220000012</v>
      </c>
      <c r="D272" s="37">
        <f>SUMIFS(СВЦЭМ!$H$34:$H$777,СВЦЭМ!$A$34:$A$777,$A272,СВЦЭМ!$B$34:$B$777,D$260)+'СЕТ СН'!$F$12-'СЕТ СН'!$F$21</f>
        <v>62.129223379999985</v>
      </c>
      <c r="E272" s="37">
        <f>SUMIFS(СВЦЭМ!$H$34:$H$777,СВЦЭМ!$A$34:$A$777,$A272,СВЦЭМ!$B$34:$B$777,E$260)+'СЕТ СН'!$F$12-'СЕТ СН'!$F$21</f>
        <v>64.015607540000019</v>
      </c>
      <c r="F272" s="37">
        <f>SUMIFS(СВЦЭМ!$H$34:$H$777,СВЦЭМ!$A$34:$A$777,$A272,СВЦЭМ!$B$34:$B$777,F$260)+'СЕТ СН'!$F$12-'СЕТ СН'!$F$21</f>
        <v>64.035381229999984</v>
      </c>
      <c r="G272" s="37">
        <f>SUMIFS(СВЦЭМ!$H$34:$H$777,СВЦЭМ!$A$34:$A$777,$A272,СВЦЭМ!$B$34:$B$777,G$260)+'СЕТ СН'!$F$12-'СЕТ СН'!$F$21</f>
        <v>58.035466250000013</v>
      </c>
      <c r="H272" s="37">
        <f>SUMIFS(СВЦЭМ!$H$34:$H$777,СВЦЭМ!$A$34:$A$777,$A272,СВЦЭМ!$B$34:$B$777,H$260)+'СЕТ СН'!$F$12-'СЕТ СН'!$F$21</f>
        <v>49.736810760000026</v>
      </c>
      <c r="I272" s="37">
        <f>SUMIFS(СВЦЭМ!$H$34:$H$777,СВЦЭМ!$A$34:$A$777,$A272,СВЦЭМ!$B$34:$B$777,I$260)+'СЕТ СН'!$F$12-'СЕТ СН'!$F$21</f>
        <v>-9.5999262399999452</v>
      </c>
      <c r="J272" s="37">
        <f>SUMIFS(СВЦЭМ!$H$34:$H$777,СВЦЭМ!$A$34:$A$777,$A272,СВЦЭМ!$B$34:$B$777,J$260)+'СЕТ СН'!$F$12-'СЕТ СН'!$F$21</f>
        <v>-39.210194109999975</v>
      </c>
      <c r="K272" s="37">
        <f>SUMIFS(СВЦЭМ!$H$34:$H$777,СВЦЭМ!$A$34:$A$777,$A272,СВЦЭМ!$B$34:$B$777,K$260)+'СЕТ СН'!$F$12-'СЕТ СН'!$F$21</f>
        <v>-73.226286589999972</v>
      </c>
      <c r="L272" s="37">
        <f>SUMIFS(СВЦЭМ!$H$34:$H$777,СВЦЭМ!$A$34:$A$777,$A272,СВЦЭМ!$B$34:$B$777,L$260)+'СЕТ СН'!$F$12-'СЕТ СН'!$F$21</f>
        <v>-105.01599361000001</v>
      </c>
      <c r="M272" s="37">
        <f>SUMIFS(СВЦЭМ!$H$34:$H$777,СВЦЭМ!$A$34:$A$777,$A272,СВЦЭМ!$B$34:$B$777,M$260)+'СЕТ СН'!$F$12-'СЕТ СН'!$F$21</f>
        <v>-111.08215636</v>
      </c>
      <c r="N272" s="37">
        <f>SUMIFS(СВЦЭМ!$H$34:$H$777,СВЦЭМ!$A$34:$A$777,$A272,СВЦЭМ!$B$34:$B$777,N$260)+'СЕТ СН'!$F$12-'СЕТ СН'!$F$21</f>
        <v>-110.81882209000003</v>
      </c>
      <c r="O272" s="37">
        <f>SUMIFS(СВЦЭМ!$H$34:$H$777,СВЦЭМ!$A$34:$A$777,$A272,СВЦЭМ!$B$34:$B$777,O$260)+'СЕТ СН'!$F$12-'СЕТ СН'!$F$21</f>
        <v>-70.849747089999994</v>
      </c>
      <c r="P272" s="37">
        <f>SUMIFS(СВЦЭМ!$H$34:$H$777,СВЦЭМ!$A$34:$A$777,$A272,СВЦЭМ!$B$34:$B$777,P$260)+'СЕТ СН'!$F$12-'СЕТ СН'!$F$21</f>
        <v>-59.01395634000005</v>
      </c>
      <c r="Q272" s="37">
        <f>SUMIFS(СВЦЭМ!$H$34:$H$777,СВЦЭМ!$A$34:$A$777,$A272,СВЦЭМ!$B$34:$B$777,Q$260)+'СЕТ СН'!$F$12-'СЕТ СН'!$F$21</f>
        <v>-56.911325369999986</v>
      </c>
      <c r="R272" s="37">
        <f>SUMIFS(СВЦЭМ!$H$34:$H$777,СВЦЭМ!$A$34:$A$777,$A272,СВЦЭМ!$B$34:$B$777,R$260)+'СЕТ СН'!$F$12-'СЕТ СН'!$F$21</f>
        <v>-86.120825830000001</v>
      </c>
      <c r="S272" s="37">
        <f>SUMIFS(СВЦЭМ!$H$34:$H$777,СВЦЭМ!$A$34:$A$777,$A272,СВЦЭМ!$B$34:$B$777,S$260)+'СЕТ СН'!$F$12-'СЕТ СН'!$F$21</f>
        <v>-90.025967270000024</v>
      </c>
      <c r="T272" s="37">
        <f>SUMIFS(СВЦЭМ!$H$34:$H$777,СВЦЭМ!$A$34:$A$777,$A272,СВЦЭМ!$B$34:$B$777,T$260)+'СЕТ СН'!$F$12-'СЕТ СН'!$F$21</f>
        <v>-85.216338790000009</v>
      </c>
      <c r="U272" s="37">
        <f>SUMIFS(СВЦЭМ!$H$34:$H$777,СВЦЭМ!$A$34:$A$777,$A272,СВЦЭМ!$B$34:$B$777,U$260)+'СЕТ СН'!$F$12-'СЕТ СН'!$F$21</f>
        <v>-82.527242249999972</v>
      </c>
      <c r="V272" s="37">
        <f>SUMIFS(СВЦЭМ!$H$34:$H$777,СВЦЭМ!$A$34:$A$777,$A272,СВЦЭМ!$B$34:$B$777,V$260)+'СЕТ СН'!$F$12-'СЕТ СН'!$F$21</f>
        <v>-79.716465879999987</v>
      </c>
      <c r="W272" s="37">
        <f>SUMIFS(СВЦЭМ!$H$34:$H$777,СВЦЭМ!$A$34:$A$777,$A272,СВЦЭМ!$B$34:$B$777,W$260)+'СЕТ СН'!$F$12-'СЕТ СН'!$F$21</f>
        <v>-57.530376010000055</v>
      </c>
      <c r="X272" s="37">
        <f>SUMIFS(СВЦЭМ!$H$34:$H$777,СВЦЭМ!$A$34:$A$777,$A272,СВЦЭМ!$B$34:$B$777,X$260)+'СЕТ СН'!$F$12-'СЕТ СН'!$F$21</f>
        <v>-21.133616579999966</v>
      </c>
      <c r="Y272" s="37">
        <f>SUMIFS(СВЦЭМ!$H$34:$H$777,СВЦЭМ!$A$34:$A$777,$A272,СВЦЭМ!$B$34:$B$777,Y$260)+'СЕТ СН'!$F$12-'СЕТ СН'!$F$21</f>
        <v>-3.5188208399999894</v>
      </c>
    </row>
    <row r="273" spans="1:25" ht="15.75" x14ac:dyDescent="0.2">
      <c r="A273" s="36">
        <f t="shared" si="7"/>
        <v>43082</v>
      </c>
      <c r="B273" s="37">
        <f>SUMIFS(СВЦЭМ!$H$34:$H$777,СВЦЭМ!$A$34:$A$777,$A273,СВЦЭМ!$B$34:$B$777,B$260)+'СЕТ СН'!$F$12-'СЕТ СН'!$F$21</f>
        <v>23.48611877999997</v>
      </c>
      <c r="C273" s="37">
        <f>SUMIFS(СВЦЭМ!$H$34:$H$777,СВЦЭМ!$A$34:$A$777,$A273,СВЦЭМ!$B$34:$B$777,C$260)+'СЕТ СН'!$F$12-'СЕТ СН'!$F$21</f>
        <v>54.414818869999976</v>
      </c>
      <c r="D273" s="37">
        <f>SUMIFS(СВЦЭМ!$H$34:$H$777,СВЦЭМ!$A$34:$A$777,$A273,СВЦЭМ!$B$34:$B$777,D$260)+'СЕТ СН'!$F$12-'СЕТ СН'!$F$21</f>
        <v>65.046528230000035</v>
      </c>
      <c r="E273" s="37">
        <f>SUMIFS(СВЦЭМ!$H$34:$H$777,СВЦЭМ!$A$34:$A$777,$A273,СВЦЭМ!$B$34:$B$777,E$260)+'СЕТ СН'!$F$12-'СЕТ СН'!$F$21</f>
        <v>66.957099390000053</v>
      </c>
      <c r="F273" s="37">
        <f>SUMIFS(СВЦЭМ!$H$34:$H$777,СВЦЭМ!$A$34:$A$777,$A273,СВЦЭМ!$B$34:$B$777,F$260)+'СЕТ СН'!$F$12-'СЕТ СН'!$F$21</f>
        <v>67.636737919999973</v>
      </c>
      <c r="G273" s="37">
        <f>SUMIFS(СВЦЭМ!$H$34:$H$777,СВЦЭМ!$A$34:$A$777,$A273,СВЦЭМ!$B$34:$B$777,G$260)+'СЕТ СН'!$F$12-'СЕТ СН'!$F$21</f>
        <v>64.389092920000053</v>
      </c>
      <c r="H273" s="37">
        <f>SUMIFS(СВЦЭМ!$H$34:$H$777,СВЦЭМ!$A$34:$A$777,$A273,СВЦЭМ!$B$34:$B$777,H$260)+'СЕТ СН'!$F$12-'СЕТ СН'!$F$21</f>
        <v>31.564698420000013</v>
      </c>
      <c r="I273" s="37">
        <f>SUMIFS(СВЦЭМ!$H$34:$H$777,СВЦЭМ!$A$34:$A$777,$A273,СВЦЭМ!$B$34:$B$777,I$260)+'СЕТ СН'!$F$12-'СЕТ СН'!$F$21</f>
        <v>-11.051406280000037</v>
      </c>
      <c r="J273" s="37">
        <f>SUMIFS(СВЦЭМ!$H$34:$H$777,СВЦЭМ!$A$34:$A$777,$A273,СВЦЭМ!$B$34:$B$777,J$260)+'СЕТ СН'!$F$12-'СЕТ СН'!$F$21</f>
        <v>-20.468435119999981</v>
      </c>
      <c r="K273" s="37">
        <f>SUMIFS(СВЦЭМ!$H$34:$H$777,СВЦЭМ!$A$34:$A$777,$A273,СВЦЭМ!$B$34:$B$777,K$260)+'СЕТ СН'!$F$12-'СЕТ СН'!$F$21</f>
        <v>-51.353698669999972</v>
      </c>
      <c r="L273" s="37">
        <f>SUMIFS(СВЦЭМ!$H$34:$H$777,СВЦЭМ!$A$34:$A$777,$A273,СВЦЭМ!$B$34:$B$777,L$260)+'СЕТ СН'!$F$12-'СЕТ СН'!$F$21</f>
        <v>-79.843482929999993</v>
      </c>
      <c r="M273" s="37">
        <f>SUMIFS(СВЦЭМ!$H$34:$H$777,СВЦЭМ!$A$34:$A$777,$A273,СВЦЭМ!$B$34:$B$777,M$260)+'СЕТ СН'!$F$12-'СЕТ СН'!$F$21</f>
        <v>-92.300118600000019</v>
      </c>
      <c r="N273" s="37">
        <f>SUMIFS(СВЦЭМ!$H$34:$H$777,СВЦЭМ!$A$34:$A$777,$A273,СВЦЭМ!$B$34:$B$777,N$260)+'СЕТ СН'!$F$12-'СЕТ СН'!$F$21</f>
        <v>-97.519102770000018</v>
      </c>
      <c r="O273" s="37">
        <f>SUMIFS(СВЦЭМ!$H$34:$H$777,СВЦЭМ!$A$34:$A$777,$A273,СВЦЭМ!$B$34:$B$777,O$260)+'СЕТ СН'!$F$12-'СЕТ СН'!$F$21</f>
        <v>-98.249493550000011</v>
      </c>
      <c r="P273" s="37">
        <f>SUMIFS(СВЦЭМ!$H$34:$H$777,СВЦЭМ!$A$34:$A$777,$A273,СВЦЭМ!$B$34:$B$777,P$260)+'СЕТ СН'!$F$12-'СЕТ СН'!$F$21</f>
        <v>-96.251270180000006</v>
      </c>
      <c r="Q273" s="37">
        <f>SUMIFS(СВЦЭМ!$H$34:$H$777,СВЦЭМ!$A$34:$A$777,$A273,СВЦЭМ!$B$34:$B$777,Q$260)+'СЕТ СН'!$F$12-'СЕТ СН'!$F$21</f>
        <v>-94.885070270000028</v>
      </c>
      <c r="R273" s="37">
        <f>SUMIFS(СВЦЭМ!$H$34:$H$777,СВЦЭМ!$A$34:$A$777,$A273,СВЦЭМ!$B$34:$B$777,R$260)+'СЕТ СН'!$F$12-'СЕТ СН'!$F$21</f>
        <v>-92.64656051999998</v>
      </c>
      <c r="S273" s="37">
        <f>SUMIFS(СВЦЭМ!$H$34:$H$777,СВЦЭМ!$A$34:$A$777,$A273,СВЦЭМ!$B$34:$B$777,S$260)+'СЕТ СН'!$F$12-'СЕТ СН'!$F$21</f>
        <v>-92.665366389999974</v>
      </c>
      <c r="T273" s="37">
        <f>SUMIFS(СВЦЭМ!$H$34:$H$777,СВЦЭМ!$A$34:$A$777,$A273,СВЦЭМ!$B$34:$B$777,T$260)+'СЕТ СН'!$F$12-'СЕТ СН'!$F$21</f>
        <v>-83.066350419999992</v>
      </c>
      <c r="U273" s="37">
        <f>SUMIFS(СВЦЭМ!$H$34:$H$777,СВЦЭМ!$A$34:$A$777,$A273,СВЦЭМ!$B$34:$B$777,U$260)+'СЕТ СН'!$F$12-'СЕТ СН'!$F$21</f>
        <v>-81.692762619999996</v>
      </c>
      <c r="V273" s="37">
        <f>SUMIFS(СВЦЭМ!$H$34:$H$777,СВЦЭМ!$A$34:$A$777,$A273,СВЦЭМ!$B$34:$B$777,V$260)+'СЕТ СН'!$F$12-'СЕТ СН'!$F$21</f>
        <v>-84.411229849999984</v>
      </c>
      <c r="W273" s="37">
        <f>SUMIFS(СВЦЭМ!$H$34:$H$777,СВЦЭМ!$A$34:$A$777,$A273,СВЦЭМ!$B$34:$B$777,W$260)+'СЕТ СН'!$F$12-'СЕТ СН'!$F$21</f>
        <v>-70.828731590000018</v>
      </c>
      <c r="X273" s="37">
        <f>SUMIFS(СВЦЭМ!$H$34:$H$777,СВЦЭМ!$A$34:$A$777,$A273,СВЦЭМ!$B$34:$B$777,X$260)+'СЕТ СН'!$F$12-'СЕТ СН'!$F$21</f>
        <v>-41.672132889999943</v>
      </c>
      <c r="Y273" s="37">
        <f>SUMIFS(СВЦЭМ!$H$34:$H$777,СВЦЭМ!$A$34:$A$777,$A273,СВЦЭМ!$B$34:$B$777,Y$260)+'СЕТ СН'!$F$12-'СЕТ СН'!$F$21</f>
        <v>-36.654161700000031</v>
      </c>
    </row>
    <row r="274" spans="1:25" ht="15.75" x14ac:dyDescent="0.2">
      <c r="A274" s="36">
        <f t="shared" si="7"/>
        <v>43083</v>
      </c>
      <c r="B274" s="37">
        <f>SUMIFS(СВЦЭМ!$H$34:$H$777,СВЦЭМ!$A$34:$A$777,$A274,СВЦЭМ!$B$34:$B$777,B$260)+'СЕТ СН'!$F$12-'СЕТ СН'!$F$21</f>
        <v>-35.806371900000045</v>
      </c>
      <c r="C274" s="37">
        <f>SUMIFS(СВЦЭМ!$H$34:$H$777,СВЦЭМ!$A$34:$A$777,$A274,СВЦЭМ!$B$34:$B$777,C$260)+'СЕТ СН'!$F$12-'СЕТ СН'!$F$21</f>
        <v>-18.594756520000033</v>
      </c>
      <c r="D274" s="37">
        <f>SUMIFS(СВЦЭМ!$H$34:$H$777,СВЦЭМ!$A$34:$A$777,$A274,СВЦЭМ!$B$34:$B$777,D$260)+'СЕТ СН'!$F$12-'СЕТ СН'!$F$21</f>
        <v>20.334755599999994</v>
      </c>
      <c r="E274" s="37">
        <f>SUMIFS(СВЦЭМ!$H$34:$H$777,СВЦЭМ!$A$34:$A$777,$A274,СВЦЭМ!$B$34:$B$777,E$260)+'СЕТ СН'!$F$12-'СЕТ СН'!$F$21</f>
        <v>65.642362209999987</v>
      </c>
      <c r="F274" s="37">
        <f>SUMIFS(СВЦЭМ!$H$34:$H$777,СВЦЭМ!$A$34:$A$777,$A274,СВЦЭМ!$B$34:$B$777,F$260)+'СЕТ СН'!$F$12-'СЕТ СН'!$F$21</f>
        <v>66.436456509999971</v>
      </c>
      <c r="G274" s="37">
        <f>SUMIFS(СВЦЭМ!$H$34:$H$777,СВЦЭМ!$A$34:$A$777,$A274,СВЦЭМ!$B$34:$B$777,G$260)+'СЕТ СН'!$F$12-'СЕТ СН'!$F$21</f>
        <v>68.892481589999989</v>
      </c>
      <c r="H274" s="37">
        <f>SUMIFS(СВЦЭМ!$H$34:$H$777,СВЦЭМ!$A$34:$A$777,$A274,СВЦЭМ!$B$34:$B$777,H$260)+'СЕТ СН'!$F$12-'СЕТ СН'!$F$21</f>
        <v>47.377327059999971</v>
      </c>
      <c r="I274" s="37">
        <f>SUMIFS(СВЦЭМ!$H$34:$H$777,СВЦЭМ!$A$34:$A$777,$A274,СВЦЭМ!$B$34:$B$777,I$260)+'СЕТ СН'!$F$12-'СЕТ СН'!$F$21</f>
        <v>4.3016305500000271</v>
      </c>
      <c r="J274" s="37">
        <f>SUMIFS(СВЦЭМ!$H$34:$H$777,СВЦЭМ!$A$34:$A$777,$A274,СВЦЭМ!$B$34:$B$777,J$260)+'СЕТ СН'!$F$12-'СЕТ СН'!$F$21</f>
        <v>-27.311438780000003</v>
      </c>
      <c r="K274" s="37">
        <f>SUMIFS(СВЦЭМ!$H$34:$H$777,СВЦЭМ!$A$34:$A$777,$A274,СВЦЭМ!$B$34:$B$777,K$260)+'СЕТ СН'!$F$12-'СЕТ СН'!$F$21</f>
        <v>-53.714565669999956</v>
      </c>
      <c r="L274" s="37">
        <f>SUMIFS(СВЦЭМ!$H$34:$H$777,СВЦЭМ!$A$34:$A$777,$A274,СВЦЭМ!$B$34:$B$777,L$260)+'СЕТ СН'!$F$12-'СЕТ СН'!$F$21</f>
        <v>-89.278579030000003</v>
      </c>
      <c r="M274" s="37">
        <f>SUMIFS(СВЦЭМ!$H$34:$H$777,СВЦЭМ!$A$34:$A$777,$A274,СВЦЭМ!$B$34:$B$777,M$260)+'СЕТ СН'!$F$12-'СЕТ СН'!$F$21</f>
        <v>-96.683649339999988</v>
      </c>
      <c r="N274" s="37">
        <f>SUMIFS(СВЦЭМ!$H$34:$H$777,СВЦЭМ!$A$34:$A$777,$A274,СВЦЭМ!$B$34:$B$777,N$260)+'СЕТ СН'!$F$12-'СЕТ СН'!$F$21</f>
        <v>-91.682015550000017</v>
      </c>
      <c r="O274" s="37">
        <f>SUMIFS(СВЦЭМ!$H$34:$H$777,СВЦЭМ!$A$34:$A$777,$A274,СВЦЭМ!$B$34:$B$777,O$260)+'СЕТ СН'!$F$12-'СЕТ СН'!$F$21</f>
        <v>-93.715691750000019</v>
      </c>
      <c r="P274" s="37">
        <f>SUMIFS(СВЦЭМ!$H$34:$H$777,СВЦЭМ!$A$34:$A$777,$A274,СВЦЭМ!$B$34:$B$777,P$260)+'СЕТ СН'!$F$12-'СЕТ СН'!$F$21</f>
        <v>-78.000541720000001</v>
      </c>
      <c r="Q274" s="37">
        <f>SUMIFS(СВЦЭМ!$H$34:$H$777,СВЦЭМ!$A$34:$A$777,$A274,СВЦЭМ!$B$34:$B$777,Q$260)+'СЕТ СН'!$F$12-'СЕТ СН'!$F$21</f>
        <v>-77.244533349999983</v>
      </c>
      <c r="R274" s="37">
        <f>SUMIFS(СВЦЭМ!$H$34:$H$777,СВЦЭМ!$A$34:$A$777,$A274,СВЦЭМ!$B$34:$B$777,R$260)+'СЕТ СН'!$F$12-'СЕТ СН'!$F$21</f>
        <v>-78.687680329999978</v>
      </c>
      <c r="S274" s="37">
        <f>SUMIFS(СВЦЭМ!$H$34:$H$777,СВЦЭМ!$A$34:$A$777,$A274,СВЦЭМ!$B$34:$B$777,S$260)+'СЕТ СН'!$F$12-'СЕТ СН'!$F$21</f>
        <v>-92.353989990000002</v>
      </c>
      <c r="T274" s="37">
        <f>SUMIFS(СВЦЭМ!$H$34:$H$777,СВЦЭМ!$A$34:$A$777,$A274,СВЦЭМ!$B$34:$B$777,T$260)+'СЕТ СН'!$F$12-'СЕТ СН'!$F$21</f>
        <v>-103.04777251000002</v>
      </c>
      <c r="U274" s="37">
        <f>SUMIFS(СВЦЭМ!$H$34:$H$777,СВЦЭМ!$A$34:$A$777,$A274,СВЦЭМ!$B$34:$B$777,U$260)+'СЕТ СН'!$F$12-'СЕТ СН'!$F$21</f>
        <v>-100.10606587000001</v>
      </c>
      <c r="V274" s="37">
        <f>SUMIFS(СВЦЭМ!$H$34:$H$777,СВЦЭМ!$A$34:$A$777,$A274,СВЦЭМ!$B$34:$B$777,V$260)+'СЕТ СН'!$F$12-'СЕТ СН'!$F$21</f>
        <v>-92.274380300000018</v>
      </c>
      <c r="W274" s="37">
        <f>SUMIFS(СВЦЭМ!$H$34:$H$777,СВЦЭМ!$A$34:$A$777,$A274,СВЦЭМ!$B$34:$B$777,W$260)+'СЕТ СН'!$F$12-'СЕТ СН'!$F$21</f>
        <v>-66.012192980000009</v>
      </c>
      <c r="X274" s="37">
        <f>SUMIFS(СВЦЭМ!$H$34:$H$777,СВЦЭМ!$A$34:$A$777,$A274,СВЦЭМ!$B$34:$B$777,X$260)+'СЕТ СН'!$F$12-'СЕТ СН'!$F$21</f>
        <v>-34.500867459999995</v>
      </c>
      <c r="Y274" s="37">
        <f>SUMIFS(СВЦЭМ!$H$34:$H$777,СВЦЭМ!$A$34:$A$777,$A274,СВЦЭМ!$B$34:$B$777,Y$260)+'СЕТ СН'!$F$12-'СЕТ СН'!$F$21</f>
        <v>4.3602054799999905</v>
      </c>
    </row>
    <row r="275" spans="1:25" ht="15.75" x14ac:dyDescent="0.2">
      <c r="A275" s="36">
        <f t="shared" si="7"/>
        <v>43084</v>
      </c>
      <c r="B275" s="37">
        <f>SUMIFS(СВЦЭМ!$H$34:$H$777,СВЦЭМ!$A$34:$A$777,$A275,СВЦЭМ!$B$34:$B$777,B$260)+'СЕТ СН'!$F$12-'СЕТ СН'!$F$21</f>
        <v>16.20918359999996</v>
      </c>
      <c r="C275" s="37">
        <f>SUMIFS(СВЦЭМ!$H$34:$H$777,СВЦЭМ!$A$34:$A$777,$A275,СВЦЭМ!$B$34:$B$777,C$260)+'СЕТ СН'!$F$12-'СЕТ СН'!$F$21</f>
        <v>7.9183536100000538</v>
      </c>
      <c r="D275" s="37">
        <f>SUMIFS(СВЦЭМ!$H$34:$H$777,СВЦЭМ!$A$34:$A$777,$A275,СВЦЭМ!$B$34:$B$777,D$260)+'СЕТ СН'!$F$12-'СЕТ СН'!$F$21</f>
        <v>-8.3592361400000073</v>
      </c>
      <c r="E275" s="37">
        <f>SUMIFS(СВЦЭМ!$H$34:$H$777,СВЦЭМ!$A$34:$A$777,$A275,СВЦЭМ!$B$34:$B$777,E$260)+'СЕТ СН'!$F$12-'СЕТ СН'!$F$21</f>
        <v>-0.65815742999996019</v>
      </c>
      <c r="F275" s="37">
        <f>SUMIFS(СВЦЭМ!$H$34:$H$777,СВЦЭМ!$A$34:$A$777,$A275,СВЦЭМ!$B$34:$B$777,F$260)+'СЕТ СН'!$F$12-'СЕТ СН'!$F$21</f>
        <v>42.434679800000026</v>
      </c>
      <c r="G275" s="37">
        <f>SUMIFS(СВЦЭМ!$H$34:$H$777,СВЦЭМ!$A$34:$A$777,$A275,СВЦЭМ!$B$34:$B$777,G$260)+'СЕТ СН'!$F$12-'СЕТ СН'!$F$21</f>
        <v>56.357234970000036</v>
      </c>
      <c r="H275" s="37">
        <f>SUMIFS(СВЦЭМ!$H$34:$H$777,СВЦЭМ!$A$34:$A$777,$A275,СВЦЭМ!$B$34:$B$777,H$260)+'СЕТ СН'!$F$12-'СЕТ СН'!$F$21</f>
        <v>30.005073700000025</v>
      </c>
      <c r="I275" s="37">
        <f>SUMIFS(СВЦЭМ!$H$34:$H$777,СВЦЭМ!$A$34:$A$777,$A275,СВЦЭМ!$B$34:$B$777,I$260)+'СЕТ СН'!$F$12-'СЕТ СН'!$F$21</f>
        <v>-10.585386520000043</v>
      </c>
      <c r="J275" s="37">
        <f>SUMIFS(СВЦЭМ!$H$34:$H$777,СВЦЭМ!$A$34:$A$777,$A275,СВЦЭМ!$B$34:$B$777,J$260)+'СЕТ СН'!$F$12-'СЕТ СН'!$F$21</f>
        <v>-30.636943050000013</v>
      </c>
      <c r="K275" s="37">
        <f>SUMIFS(СВЦЭМ!$H$34:$H$777,СВЦЭМ!$A$34:$A$777,$A275,СВЦЭМ!$B$34:$B$777,K$260)+'СЕТ СН'!$F$12-'СЕТ СН'!$F$21</f>
        <v>-57.752031679999959</v>
      </c>
      <c r="L275" s="37">
        <f>SUMIFS(СВЦЭМ!$H$34:$H$777,СВЦЭМ!$A$34:$A$777,$A275,СВЦЭМ!$B$34:$B$777,L$260)+'СЕТ СН'!$F$12-'СЕТ СН'!$F$21</f>
        <v>-89.086672570000019</v>
      </c>
      <c r="M275" s="37">
        <f>SUMIFS(СВЦЭМ!$H$34:$H$777,СВЦЭМ!$A$34:$A$777,$A275,СВЦЭМ!$B$34:$B$777,M$260)+'СЕТ СН'!$F$12-'СЕТ СН'!$F$21</f>
        <v>-99.510357399999975</v>
      </c>
      <c r="N275" s="37">
        <f>SUMIFS(СВЦЭМ!$H$34:$H$777,СВЦЭМ!$A$34:$A$777,$A275,СВЦЭМ!$B$34:$B$777,N$260)+'СЕТ СН'!$F$12-'СЕТ СН'!$F$21</f>
        <v>-96.838751209999998</v>
      </c>
      <c r="O275" s="37">
        <f>SUMIFS(СВЦЭМ!$H$34:$H$777,СВЦЭМ!$A$34:$A$777,$A275,СВЦЭМ!$B$34:$B$777,O$260)+'СЕТ СН'!$F$12-'СЕТ СН'!$F$21</f>
        <v>-88.464166630000022</v>
      </c>
      <c r="P275" s="37">
        <f>SUMIFS(СВЦЭМ!$H$34:$H$777,СВЦЭМ!$A$34:$A$777,$A275,СВЦЭМ!$B$34:$B$777,P$260)+'СЕТ СН'!$F$12-'СЕТ СН'!$F$21</f>
        <v>-75.780714049999972</v>
      </c>
      <c r="Q275" s="37">
        <f>SUMIFS(СВЦЭМ!$H$34:$H$777,СВЦЭМ!$A$34:$A$777,$A275,СВЦЭМ!$B$34:$B$777,Q$260)+'СЕТ СН'!$F$12-'СЕТ СН'!$F$21</f>
        <v>-73.58308906000002</v>
      </c>
      <c r="R275" s="37">
        <f>SUMIFS(СВЦЭМ!$H$34:$H$777,СВЦЭМ!$A$34:$A$777,$A275,СВЦЭМ!$B$34:$B$777,R$260)+'СЕТ СН'!$F$12-'СЕТ СН'!$F$21</f>
        <v>-72.891773779999994</v>
      </c>
      <c r="S275" s="37">
        <f>SUMIFS(СВЦЭМ!$H$34:$H$777,СВЦЭМ!$A$34:$A$777,$A275,СВЦЭМ!$B$34:$B$777,S$260)+'СЕТ СН'!$F$12-'СЕТ СН'!$F$21</f>
        <v>-85.669189440000025</v>
      </c>
      <c r="T275" s="37">
        <f>SUMIFS(СВЦЭМ!$H$34:$H$777,СВЦЭМ!$A$34:$A$777,$A275,СВЦЭМ!$B$34:$B$777,T$260)+'СЕТ СН'!$F$12-'СЕТ СН'!$F$21</f>
        <v>-100.89527600000002</v>
      </c>
      <c r="U275" s="37">
        <f>SUMIFS(СВЦЭМ!$H$34:$H$777,СВЦЭМ!$A$34:$A$777,$A275,СВЦЭМ!$B$34:$B$777,U$260)+'СЕТ СН'!$F$12-'СЕТ СН'!$F$21</f>
        <v>-98.476375200000007</v>
      </c>
      <c r="V275" s="37">
        <f>SUMIFS(СВЦЭМ!$H$34:$H$777,СВЦЭМ!$A$34:$A$777,$A275,СВЦЭМ!$B$34:$B$777,V$260)+'СЕТ СН'!$F$12-'СЕТ СН'!$F$21</f>
        <v>-89.837472279999986</v>
      </c>
      <c r="W275" s="37">
        <f>SUMIFS(СВЦЭМ!$H$34:$H$777,СВЦЭМ!$A$34:$A$777,$A275,СВЦЭМ!$B$34:$B$777,W$260)+'СЕТ СН'!$F$12-'СЕТ СН'!$F$21</f>
        <v>-63.11069408000003</v>
      </c>
      <c r="X275" s="37">
        <f>SUMIFS(СВЦЭМ!$H$34:$H$777,СВЦЭМ!$A$34:$A$777,$A275,СВЦЭМ!$B$34:$B$777,X$260)+'СЕТ СН'!$F$12-'СЕТ СН'!$F$21</f>
        <v>-34.548858509999945</v>
      </c>
      <c r="Y275" s="37">
        <f>SUMIFS(СВЦЭМ!$H$34:$H$777,СВЦЭМ!$A$34:$A$777,$A275,СВЦЭМ!$B$34:$B$777,Y$260)+'СЕТ СН'!$F$12-'СЕТ СН'!$F$21</f>
        <v>4.8846542799999497</v>
      </c>
    </row>
    <row r="276" spans="1:25" ht="15.75" x14ac:dyDescent="0.2">
      <c r="A276" s="36">
        <f t="shared" si="7"/>
        <v>43085</v>
      </c>
      <c r="B276" s="37">
        <f>SUMIFS(СВЦЭМ!$H$34:$H$777,СВЦЭМ!$A$34:$A$777,$A276,СВЦЭМ!$B$34:$B$777,B$260)+'СЕТ СН'!$F$12-'СЕТ СН'!$F$21</f>
        <v>18.732435290000012</v>
      </c>
      <c r="C276" s="37">
        <f>SUMIFS(СВЦЭМ!$H$34:$H$777,СВЦЭМ!$A$34:$A$777,$A276,СВЦЭМ!$B$34:$B$777,C$260)+'СЕТ СН'!$F$12-'СЕТ СН'!$F$21</f>
        <v>13.970216759999971</v>
      </c>
      <c r="D276" s="37">
        <f>SUMIFS(СВЦЭМ!$H$34:$H$777,СВЦЭМ!$A$34:$A$777,$A276,СВЦЭМ!$B$34:$B$777,D$260)+'СЕТ СН'!$F$12-'СЕТ СН'!$F$21</f>
        <v>4.9411139799999546</v>
      </c>
      <c r="E276" s="37">
        <f>SUMIFS(СВЦЭМ!$H$34:$H$777,СВЦЭМ!$A$34:$A$777,$A276,СВЦЭМ!$B$34:$B$777,E$260)+'СЕТ СН'!$F$12-'СЕТ СН'!$F$21</f>
        <v>5.0803121200000305</v>
      </c>
      <c r="F276" s="37">
        <f>SUMIFS(СВЦЭМ!$H$34:$H$777,СВЦЭМ!$A$34:$A$777,$A276,СВЦЭМ!$B$34:$B$777,F$260)+'СЕТ СН'!$F$12-'СЕТ СН'!$F$21</f>
        <v>4.7517018999999436</v>
      </c>
      <c r="G276" s="37">
        <f>SUMIFS(СВЦЭМ!$H$34:$H$777,СВЦЭМ!$A$34:$A$777,$A276,СВЦЭМ!$B$34:$B$777,G$260)+'СЕТ СН'!$F$12-'СЕТ СН'!$F$21</f>
        <v>7.2612119000000348</v>
      </c>
      <c r="H276" s="37">
        <f>SUMIFS(СВЦЭМ!$H$34:$H$777,СВЦЭМ!$A$34:$A$777,$A276,СВЦЭМ!$B$34:$B$777,H$260)+'СЕТ СН'!$F$12-'СЕТ СН'!$F$21</f>
        <v>1.4452139300000226</v>
      </c>
      <c r="I276" s="37">
        <f>SUMIFS(СВЦЭМ!$H$34:$H$777,СВЦЭМ!$A$34:$A$777,$A276,СВЦЭМ!$B$34:$B$777,I$260)+'СЕТ СН'!$F$12-'СЕТ СН'!$F$21</f>
        <v>-22.618241809999972</v>
      </c>
      <c r="J276" s="37">
        <f>SUMIFS(СВЦЭМ!$H$34:$H$777,СВЦЭМ!$A$34:$A$777,$A276,СВЦЭМ!$B$34:$B$777,J$260)+'СЕТ СН'!$F$12-'СЕТ СН'!$F$21</f>
        <v>-29.386945439999977</v>
      </c>
      <c r="K276" s="37">
        <f>SUMIFS(СВЦЭМ!$H$34:$H$777,СВЦЭМ!$A$34:$A$777,$A276,СВЦЭМ!$B$34:$B$777,K$260)+'СЕТ СН'!$F$12-'СЕТ СН'!$F$21</f>
        <v>-55.591181659999961</v>
      </c>
      <c r="L276" s="37">
        <f>SUMIFS(СВЦЭМ!$H$34:$H$777,СВЦЭМ!$A$34:$A$777,$A276,СВЦЭМ!$B$34:$B$777,L$260)+'СЕТ СН'!$F$12-'СЕТ СН'!$F$21</f>
        <v>-87.385556210000004</v>
      </c>
      <c r="M276" s="37">
        <f>SUMIFS(СВЦЭМ!$H$34:$H$777,СВЦЭМ!$A$34:$A$777,$A276,СВЦЭМ!$B$34:$B$777,M$260)+'СЕТ СН'!$F$12-'СЕТ СН'!$F$21</f>
        <v>-95.078029300000026</v>
      </c>
      <c r="N276" s="37">
        <f>SUMIFS(СВЦЭМ!$H$34:$H$777,СВЦЭМ!$A$34:$A$777,$A276,СВЦЭМ!$B$34:$B$777,N$260)+'СЕТ СН'!$F$12-'СЕТ СН'!$F$21</f>
        <v>-89.178633760000025</v>
      </c>
      <c r="O276" s="37">
        <f>SUMIFS(СВЦЭМ!$H$34:$H$777,СВЦЭМ!$A$34:$A$777,$A276,СВЦЭМ!$B$34:$B$777,O$260)+'СЕТ СН'!$F$12-'СЕТ СН'!$F$21</f>
        <v>-79.929858029999991</v>
      </c>
      <c r="P276" s="37">
        <f>SUMIFS(СВЦЭМ!$H$34:$H$777,СВЦЭМ!$A$34:$A$777,$A276,СВЦЭМ!$B$34:$B$777,P$260)+'СЕТ СН'!$F$12-'СЕТ СН'!$F$21</f>
        <v>-74.154372330000001</v>
      </c>
      <c r="Q276" s="37">
        <f>SUMIFS(СВЦЭМ!$H$34:$H$777,СВЦЭМ!$A$34:$A$777,$A276,СВЦЭМ!$B$34:$B$777,Q$260)+'СЕТ СН'!$F$12-'СЕТ СН'!$F$21</f>
        <v>-72.587395379999975</v>
      </c>
      <c r="R276" s="37">
        <f>SUMIFS(СВЦЭМ!$H$34:$H$777,СВЦЭМ!$A$34:$A$777,$A276,СВЦЭМ!$B$34:$B$777,R$260)+'СЕТ СН'!$F$12-'СЕТ СН'!$F$21</f>
        <v>-74.189552750000018</v>
      </c>
      <c r="S276" s="37">
        <f>SUMIFS(СВЦЭМ!$H$34:$H$777,СВЦЭМ!$A$34:$A$777,$A276,СВЦЭМ!$B$34:$B$777,S$260)+'СЕТ СН'!$F$12-'СЕТ СН'!$F$21</f>
        <v>-86.65671519</v>
      </c>
      <c r="T276" s="37">
        <f>SUMIFS(СВЦЭМ!$H$34:$H$777,СВЦЭМ!$A$34:$A$777,$A276,СВЦЭМ!$B$34:$B$777,T$260)+'СЕТ СН'!$F$12-'СЕТ СН'!$F$21</f>
        <v>-99.351679330000024</v>
      </c>
      <c r="U276" s="37">
        <f>SUMIFS(СВЦЭМ!$H$34:$H$777,СВЦЭМ!$A$34:$A$777,$A276,СВЦЭМ!$B$34:$B$777,U$260)+'СЕТ СН'!$F$12-'СЕТ СН'!$F$21</f>
        <v>-89.56233082</v>
      </c>
      <c r="V276" s="37">
        <f>SUMIFS(СВЦЭМ!$H$34:$H$777,СВЦЭМ!$A$34:$A$777,$A276,СВЦЭМ!$B$34:$B$777,V$260)+'СЕТ СН'!$F$12-'СЕТ СН'!$F$21</f>
        <v>-80.399017130000004</v>
      </c>
      <c r="W276" s="37">
        <f>SUMIFS(СВЦЭМ!$H$34:$H$777,СВЦЭМ!$A$34:$A$777,$A276,СВЦЭМ!$B$34:$B$777,W$260)+'СЕТ СН'!$F$12-'СЕТ СН'!$F$21</f>
        <v>-67.106032040000002</v>
      </c>
      <c r="X276" s="37">
        <f>SUMIFS(СВЦЭМ!$H$34:$H$777,СВЦЭМ!$A$34:$A$777,$A276,СВЦЭМ!$B$34:$B$777,X$260)+'СЕТ СН'!$F$12-'СЕТ СН'!$F$21</f>
        <v>-35.756971909999947</v>
      </c>
      <c r="Y276" s="37">
        <f>SUMIFS(СВЦЭМ!$H$34:$H$777,СВЦЭМ!$A$34:$A$777,$A276,СВЦЭМ!$B$34:$B$777,Y$260)+'СЕТ СН'!$F$12-'СЕТ СН'!$F$21</f>
        <v>2.5760054899999432</v>
      </c>
    </row>
    <row r="277" spans="1:25" ht="15.75" x14ac:dyDescent="0.2">
      <c r="A277" s="36">
        <f t="shared" si="7"/>
        <v>43086</v>
      </c>
      <c r="B277" s="37">
        <f>SUMIFS(СВЦЭМ!$H$34:$H$777,СВЦЭМ!$A$34:$A$777,$A277,СВЦЭМ!$B$34:$B$777,B$260)+'СЕТ СН'!$F$12-'СЕТ СН'!$F$21</f>
        <v>17.537434200000007</v>
      </c>
      <c r="C277" s="37">
        <f>SUMIFS(СВЦЭМ!$H$34:$H$777,СВЦЭМ!$A$34:$A$777,$A277,СВЦЭМ!$B$34:$B$777,C$260)+'СЕТ СН'!$F$12-'СЕТ СН'!$F$21</f>
        <v>9.6365381099999468</v>
      </c>
      <c r="D277" s="37">
        <f>SUMIFS(СВЦЭМ!$H$34:$H$777,СВЦЭМ!$A$34:$A$777,$A277,СВЦЭМ!$B$34:$B$777,D$260)+'СЕТ СН'!$F$12-'СЕТ СН'!$F$21</f>
        <v>3.4707757300000139</v>
      </c>
      <c r="E277" s="37">
        <f>SUMIFS(СВЦЭМ!$H$34:$H$777,СВЦЭМ!$A$34:$A$777,$A277,СВЦЭМ!$B$34:$B$777,E$260)+'СЕТ СН'!$F$12-'СЕТ СН'!$F$21</f>
        <v>2.498140909999961</v>
      </c>
      <c r="F277" s="37">
        <f>SUMIFS(СВЦЭМ!$H$34:$H$777,СВЦЭМ!$A$34:$A$777,$A277,СВЦЭМ!$B$34:$B$777,F$260)+'СЕТ СН'!$F$12-'СЕТ СН'!$F$21</f>
        <v>2.0951037800000449</v>
      </c>
      <c r="G277" s="37">
        <f>SUMIFS(СВЦЭМ!$H$34:$H$777,СВЦЭМ!$A$34:$A$777,$A277,СВЦЭМ!$B$34:$B$777,G$260)+'СЕТ СН'!$F$12-'СЕТ СН'!$F$21</f>
        <v>4.2278800699999692</v>
      </c>
      <c r="H277" s="37">
        <f>SUMIFS(СВЦЭМ!$H$34:$H$777,СВЦЭМ!$A$34:$A$777,$A277,СВЦЭМ!$B$34:$B$777,H$260)+'СЕТ СН'!$F$12-'СЕТ СН'!$F$21</f>
        <v>8.3189979700000549</v>
      </c>
      <c r="I277" s="37">
        <f>SUMIFS(СВЦЭМ!$H$34:$H$777,СВЦЭМ!$A$34:$A$777,$A277,СВЦЭМ!$B$34:$B$777,I$260)+'СЕТ СН'!$F$12-'СЕТ СН'!$F$21</f>
        <v>14.972338260000015</v>
      </c>
      <c r="J277" s="37">
        <f>SUMIFS(СВЦЭМ!$H$34:$H$777,СВЦЭМ!$A$34:$A$777,$A277,СВЦЭМ!$B$34:$B$777,J$260)+'СЕТ СН'!$F$12-'СЕТ СН'!$F$21</f>
        <v>-5.6290500899999643</v>
      </c>
      <c r="K277" s="37">
        <f>SUMIFS(СВЦЭМ!$H$34:$H$777,СВЦЭМ!$A$34:$A$777,$A277,СВЦЭМ!$B$34:$B$777,K$260)+'СЕТ СН'!$F$12-'СЕТ СН'!$F$21</f>
        <v>-51.327974469999958</v>
      </c>
      <c r="L277" s="37">
        <f>SUMIFS(СВЦЭМ!$H$34:$H$777,СВЦЭМ!$A$34:$A$777,$A277,СВЦЭМ!$B$34:$B$777,L$260)+'СЕТ СН'!$F$12-'СЕТ СН'!$F$21</f>
        <v>-93.665345339999988</v>
      </c>
      <c r="M277" s="37">
        <f>SUMIFS(СВЦЭМ!$H$34:$H$777,СВЦЭМ!$A$34:$A$777,$A277,СВЦЭМ!$B$34:$B$777,M$260)+'СЕТ СН'!$F$12-'СЕТ СН'!$F$21</f>
        <v>-100.87413325</v>
      </c>
      <c r="N277" s="37">
        <f>SUMIFS(СВЦЭМ!$H$34:$H$777,СВЦЭМ!$A$34:$A$777,$A277,СВЦЭМ!$B$34:$B$777,N$260)+'СЕТ СН'!$F$12-'СЕТ СН'!$F$21</f>
        <v>-93.44944959999998</v>
      </c>
      <c r="O277" s="37">
        <f>SUMIFS(СВЦЭМ!$H$34:$H$777,СВЦЭМ!$A$34:$A$777,$A277,СВЦЭМ!$B$34:$B$777,O$260)+'СЕТ СН'!$F$12-'СЕТ СН'!$F$21</f>
        <v>-91.21402783000002</v>
      </c>
      <c r="P277" s="37">
        <f>SUMIFS(СВЦЭМ!$H$34:$H$777,СВЦЭМ!$A$34:$A$777,$A277,СВЦЭМ!$B$34:$B$777,P$260)+'СЕТ СН'!$F$12-'СЕТ СН'!$F$21</f>
        <v>-85.55871080999998</v>
      </c>
      <c r="Q277" s="37">
        <f>SUMIFS(СВЦЭМ!$H$34:$H$777,СВЦЭМ!$A$34:$A$777,$A277,СВЦЭМ!$B$34:$B$777,Q$260)+'СЕТ СН'!$F$12-'СЕТ СН'!$F$21</f>
        <v>-82.412129610000022</v>
      </c>
      <c r="R277" s="37">
        <f>SUMIFS(СВЦЭМ!$H$34:$H$777,СВЦЭМ!$A$34:$A$777,$A277,СВЦЭМ!$B$34:$B$777,R$260)+'СЕТ СН'!$F$12-'СЕТ СН'!$F$21</f>
        <v>-82.940176090000023</v>
      </c>
      <c r="S277" s="37">
        <f>SUMIFS(СВЦЭМ!$H$34:$H$777,СВЦЭМ!$A$34:$A$777,$A277,СВЦЭМ!$B$34:$B$777,S$260)+'СЕТ СН'!$F$12-'СЕТ СН'!$F$21</f>
        <v>-99.552093309999975</v>
      </c>
      <c r="T277" s="37">
        <f>SUMIFS(СВЦЭМ!$H$34:$H$777,СВЦЭМ!$A$34:$A$777,$A277,СВЦЭМ!$B$34:$B$777,T$260)+'СЕТ СН'!$F$12-'СЕТ СН'!$F$21</f>
        <v>-90.367267930000025</v>
      </c>
      <c r="U277" s="37">
        <f>SUMIFS(СВЦЭМ!$H$34:$H$777,СВЦЭМ!$A$34:$A$777,$A277,СВЦЭМ!$B$34:$B$777,U$260)+'СЕТ СН'!$F$12-'СЕТ СН'!$F$21</f>
        <v>-87.675502209999991</v>
      </c>
      <c r="V277" s="37">
        <f>SUMIFS(СВЦЭМ!$H$34:$H$777,СВЦЭМ!$A$34:$A$777,$A277,СВЦЭМ!$B$34:$B$777,V$260)+'СЕТ СН'!$F$12-'СЕТ СН'!$F$21</f>
        <v>-78.498646430000008</v>
      </c>
      <c r="W277" s="37">
        <f>SUMIFS(СВЦЭМ!$H$34:$H$777,СВЦЭМ!$A$34:$A$777,$A277,СВЦЭМ!$B$34:$B$777,W$260)+'СЕТ СН'!$F$12-'СЕТ СН'!$F$21</f>
        <v>-54.468294369999967</v>
      </c>
      <c r="X277" s="37">
        <f>SUMIFS(СВЦЭМ!$H$34:$H$777,СВЦЭМ!$A$34:$A$777,$A277,СВЦЭМ!$B$34:$B$777,X$260)+'СЕТ СН'!$F$12-'СЕТ СН'!$F$21</f>
        <v>-32.364669219999996</v>
      </c>
      <c r="Y277" s="37">
        <f>SUMIFS(СВЦЭМ!$H$34:$H$777,СВЦЭМ!$A$34:$A$777,$A277,СВЦЭМ!$B$34:$B$777,Y$260)+'СЕТ СН'!$F$12-'СЕТ СН'!$F$21</f>
        <v>-11.773257859999944</v>
      </c>
    </row>
    <row r="278" spans="1:25" ht="15.75" x14ac:dyDescent="0.2">
      <c r="A278" s="36">
        <f t="shared" si="7"/>
        <v>43087</v>
      </c>
      <c r="B278" s="37">
        <f>SUMIFS(СВЦЭМ!$H$34:$H$777,СВЦЭМ!$A$34:$A$777,$A278,СВЦЭМ!$B$34:$B$777,B$260)+'СЕТ СН'!$F$12-'СЕТ СН'!$F$21</f>
        <v>17.126138459999993</v>
      </c>
      <c r="C278" s="37">
        <f>SUMIFS(СВЦЭМ!$H$34:$H$777,СВЦЭМ!$A$34:$A$777,$A278,СВЦЭМ!$B$34:$B$777,C$260)+'СЕТ СН'!$F$12-'СЕТ СН'!$F$21</f>
        <v>9.3962460100000271</v>
      </c>
      <c r="D278" s="37">
        <f>SUMIFS(СВЦЭМ!$H$34:$H$777,СВЦЭМ!$A$34:$A$777,$A278,СВЦЭМ!$B$34:$B$777,D$260)+'СЕТ СН'!$F$12-'СЕТ СН'!$F$21</f>
        <v>3.5728991700000279</v>
      </c>
      <c r="E278" s="37">
        <f>SUMIFS(СВЦЭМ!$H$34:$H$777,СВЦЭМ!$A$34:$A$777,$A278,СВЦЭМ!$B$34:$B$777,E$260)+'СЕТ СН'!$F$12-'СЕТ СН'!$F$21</f>
        <v>2.731428459999961</v>
      </c>
      <c r="F278" s="37">
        <f>SUMIFS(СВЦЭМ!$H$34:$H$777,СВЦЭМ!$A$34:$A$777,$A278,СВЦЭМ!$B$34:$B$777,F$260)+'СЕТ СН'!$F$12-'СЕТ СН'!$F$21</f>
        <v>2.8298366599999554</v>
      </c>
      <c r="G278" s="37">
        <f>SUMIFS(СВЦЭМ!$H$34:$H$777,СВЦЭМ!$A$34:$A$777,$A278,СВЦЭМ!$B$34:$B$777,G$260)+'СЕТ СН'!$F$12-'СЕТ СН'!$F$21</f>
        <v>7.3245976900000187</v>
      </c>
      <c r="H278" s="37">
        <f>SUMIFS(СВЦЭМ!$H$34:$H$777,СВЦЭМ!$A$34:$A$777,$A278,СВЦЭМ!$B$34:$B$777,H$260)+'СЕТ СН'!$F$12-'СЕТ СН'!$F$21</f>
        <v>15.964680769999973</v>
      </c>
      <c r="I278" s="37">
        <f>SUMIFS(СВЦЭМ!$H$34:$H$777,СВЦЭМ!$A$34:$A$777,$A278,СВЦЭМ!$B$34:$B$777,I$260)+'СЕТ СН'!$F$12-'СЕТ СН'!$F$21</f>
        <v>7.9793355799999972</v>
      </c>
      <c r="J278" s="37">
        <f>SUMIFS(СВЦЭМ!$H$34:$H$777,СВЦЭМ!$A$34:$A$777,$A278,СВЦЭМ!$B$34:$B$777,J$260)+'СЕТ СН'!$F$12-'СЕТ СН'!$F$21</f>
        <v>-22.315843480000012</v>
      </c>
      <c r="K278" s="37">
        <f>SUMIFS(СВЦЭМ!$H$34:$H$777,СВЦЭМ!$A$34:$A$777,$A278,СВЦЭМ!$B$34:$B$777,K$260)+'СЕТ СН'!$F$12-'СЕТ СН'!$F$21</f>
        <v>-54.136826619999965</v>
      </c>
      <c r="L278" s="37">
        <f>SUMIFS(СВЦЭМ!$H$34:$H$777,СВЦЭМ!$A$34:$A$777,$A278,СВЦЭМ!$B$34:$B$777,L$260)+'СЕТ СН'!$F$12-'СЕТ СН'!$F$21</f>
        <v>-87.067612890000021</v>
      </c>
      <c r="M278" s="37">
        <f>SUMIFS(СВЦЭМ!$H$34:$H$777,СВЦЭМ!$A$34:$A$777,$A278,СВЦЭМ!$B$34:$B$777,M$260)+'СЕТ СН'!$F$12-'СЕТ СН'!$F$21</f>
        <v>-89.549713699999984</v>
      </c>
      <c r="N278" s="37">
        <f>SUMIFS(СВЦЭМ!$H$34:$H$777,СВЦЭМ!$A$34:$A$777,$A278,СВЦЭМ!$B$34:$B$777,N$260)+'СЕТ СН'!$F$12-'СЕТ СН'!$F$21</f>
        <v>-80.874944190000008</v>
      </c>
      <c r="O278" s="37">
        <f>SUMIFS(СВЦЭМ!$H$34:$H$777,СВЦЭМ!$A$34:$A$777,$A278,СВЦЭМ!$B$34:$B$777,O$260)+'СЕТ СН'!$F$12-'СЕТ СН'!$F$21</f>
        <v>-69.374416320000023</v>
      </c>
      <c r="P278" s="37">
        <f>SUMIFS(СВЦЭМ!$H$34:$H$777,СВЦЭМ!$A$34:$A$777,$A278,СВЦЭМ!$B$34:$B$777,P$260)+'СЕТ СН'!$F$12-'СЕТ СН'!$F$21</f>
        <v>-66.913332649999973</v>
      </c>
      <c r="Q278" s="37">
        <f>SUMIFS(СВЦЭМ!$H$34:$H$777,СВЦЭМ!$A$34:$A$777,$A278,СВЦЭМ!$B$34:$B$777,Q$260)+'СЕТ СН'!$F$12-'СЕТ СН'!$F$21</f>
        <v>-71.145954430000018</v>
      </c>
      <c r="R278" s="37">
        <f>SUMIFS(СВЦЭМ!$H$34:$H$777,СВЦЭМ!$A$34:$A$777,$A278,СВЦЭМ!$B$34:$B$777,R$260)+'СЕТ СН'!$F$12-'СЕТ СН'!$F$21</f>
        <v>-71.80367179000001</v>
      </c>
      <c r="S278" s="37">
        <f>SUMIFS(СВЦЭМ!$H$34:$H$777,СВЦЭМ!$A$34:$A$777,$A278,СВЦЭМ!$B$34:$B$777,S$260)+'СЕТ СН'!$F$12-'СЕТ СН'!$F$21</f>
        <v>-86.623199629999988</v>
      </c>
      <c r="T278" s="37">
        <f>SUMIFS(СВЦЭМ!$H$34:$H$777,СВЦЭМ!$A$34:$A$777,$A278,СВЦЭМ!$B$34:$B$777,T$260)+'СЕТ СН'!$F$12-'СЕТ СН'!$F$21</f>
        <v>-93.877838170000018</v>
      </c>
      <c r="U278" s="37">
        <f>SUMIFS(СВЦЭМ!$H$34:$H$777,СВЦЭМ!$A$34:$A$777,$A278,СВЦЭМ!$B$34:$B$777,U$260)+'СЕТ СН'!$F$12-'СЕТ СН'!$F$21</f>
        <v>-93.030695159999993</v>
      </c>
      <c r="V278" s="37">
        <f>SUMIFS(СВЦЭМ!$H$34:$H$777,СВЦЭМ!$A$34:$A$777,$A278,СВЦЭМ!$B$34:$B$777,V$260)+'СЕТ СН'!$F$12-'СЕТ СН'!$F$21</f>
        <v>-87.427015680000011</v>
      </c>
      <c r="W278" s="37">
        <f>SUMIFS(СВЦЭМ!$H$34:$H$777,СВЦЭМ!$A$34:$A$777,$A278,СВЦЭМ!$B$34:$B$777,W$260)+'СЕТ СН'!$F$12-'СЕТ СН'!$F$21</f>
        <v>-59.703076720000013</v>
      </c>
      <c r="X278" s="37">
        <f>SUMIFS(СВЦЭМ!$H$34:$H$777,СВЦЭМ!$A$34:$A$777,$A278,СВЦЭМ!$B$34:$B$777,X$260)+'СЕТ СН'!$F$12-'СЕТ СН'!$F$21</f>
        <v>-27.476465970000049</v>
      </c>
      <c r="Y278" s="37">
        <f>SUMIFS(СВЦЭМ!$H$34:$H$777,СВЦЭМ!$A$34:$A$777,$A278,СВЦЭМ!$B$34:$B$777,Y$260)+'СЕТ СН'!$F$12-'СЕТ СН'!$F$21</f>
        <v>7.4837909100000388</v>
      </c>
    </row>
    <row r="279" spans="1:25" ht="15.75" x14ac:dyDescent="0.2">
      <c r="A279" s="36">
        <f t="shared" si="7"/>
        <v>43088</v>
      </c>
      <c r="B279" s="37">
        <f>SUMIFS(СВЦЭМ!$H$34:$H$777,СВЦЭМ!$A$34:$A$777,$A279,СВЦЭМ!$B$34:$B$777,B$260)+'СЕТ СН'!$F$12-'СЕТ СН'!$F$21</f>
        <v>10.671683949999988</v>
      </c>
      <c r="C279" s="37">
        <f>SUMIFS(СВЦЭМ!$H$34:$H$777,СВЦЭМ!$A$34:$A$777,$A279,СВЦЭМ!$B$34:$B$777,C$260)+'СЕТ СН'!$F$12-'СЕТ СН'!$F$21</f>
        <v>12.732815139999957</v>
      </c>
      <c r="D279" s="37">
        <f>SUMIFS(СВЦЭМ!$H$34:$H$777,СВЦЭМ!$A$34:$A$777,$A279,СВЦЭМ!$B$34:$B$777,D$260)+'СЕТ СН'!$F$12-'СЕТ СН'!$F$21</f>
        <v>9.7744654699999955</v>
      </c>
      <c r="E279" s="37">
        <f>SUMIFS(СВЦЭМ!$H$34:$H$777,СВЦЭМ!$A$34:$A$777,$A279,СВЦЭМ!$B$34:$B$777,E$260)+'СЕТ СН'!$F$12-'СЕТ СН'!$F$21</f>
        <v>8.4455411100000219</v>
      </c>
      <c r="F279" s="37">
        <f>SUMIFS(СВЦЭМ!$H$34:$H$777,СВЦЭМ!$A$34:$A$777,$A279,СВЦЭМ!$B$34:$B$777,F$260)+'СЕТ СН'!$F$12-'СЕТ СН'!$F$21</f>
        <v>8.2415256000000454</v>
      </c>
      <c r="G279" s="37">
        <f>SUMIFS(СВЦЭМ!$H$34:$H$777,СВЦЭМ!$A$34:$A$777,$A279,СВЦЭМ!$B$34:$B$777,G$260)+'СЕТ СН'!$F$12-'СЕТ СН'!$F$21</f>
        <v>9.6188986700000214</v>
      </c>
      <c r="H279" s="37">
        <f>SUMIFS(СВЦЭМ!$H$34:$H$777,СВЦЭМ!$A$34:$A$777,$A279,СВЦЭМ!$B$34:$B$777,H$260)+'СЕТ СН'!$F$12-'СЕТ СН'!$F$21</f>
        <v>9.5537908300000254</v>
      </c>
      <c r="I279" s="37">
        <f>SUMIFS(СВЦЭМ!$H$34:$H$777,СВЦЭМ!$A$34:$A$777,$A279,СВЦЭМ!$B$34:$B$777,I$260)+'СЕТ СН'!$F$12-'СЕТ СН'!$F$21</f>
        <v>-19.126376230000005</v>
      </c>
      <c r="J279" s="37">
        <f>SUMIFS(СВЦЭМ!$H$34:$H$777,СВЦЭМ!$A$34:$A$777,$A279,СВЦЭМ!$B$34:$B$777,J$260)+'СЕТ СН'!$F$12-'СЕТ СН'!$F$21</f>
        <v>-40.902209360000029</v>
      </c>
      <c r="K279" s="37">
        <f>SUMIFS(СВЦЭМ!$H$34:$H$777,СВЦЭМ!$A$34:$A$777,$A279,СВЦЭМ!$B$34:$B$777,K$260)+'СЕТ СН'!$F$12-'СЕТ СН'!$F$21</f>
        <v>-74.242675329999997</v>
      </c>
      <c r="L279" s="37">
        <f>SUMIFS(СВЦЭМ!$H$34:$H$777,СВЦЭМ!$A$34:$A$777,$A279,СВЦЭМ!$B$34:$B$777,L$260)+'СЕТ СН'!$F$12-'СЕТ СН'!$F$21</f>
        <v>-102.68477356</v>
      </c>
      <c r="M279" s="37">
        <f>SUMIFS(СВЦЭМ!$H$34:$H$777,СВЦЭМ!$A$34:$A$777,$A279,СВЦЭМ!$B$34:$B$777,M$260)+'СЕТ СН'!$F$12-'СЕТ СН'!$F$21</f>
        <v>-107.71674050000001</v>
      </c>
      <c r="N279" s="37">
        <f>SUMIFS(СВЦЭМ!$H$34:$H$777,СВЦЭМ!$A$34:$A$777,$A279,СВЦЭМ!$B$34:$B$777,N$260)+'СЕТ СН'!$F$12-'СЕТ СН'!$F$21</f>
        <v>-98.697318419999988</v>
      </c>
      <c r="O279" s="37">
        <f>SUMIFS(СВЦЭМ!$H$34:$H$777,СВЦЭМ!$A$34:$A$777,$A279,СВЦЭМ!$B$34:$B$777,O$260)+'СЕТ СН'!$F$12-'СЕТ СН'!$F$21</f>
        <v>-99.072090769999988</v>
      </c>
      <c r="P279" s="37">
        <f>SUMIFS(СВЦЭМ!$H$34:$H$777,СВЦЭМ!$A$34:$A$777,$A279,СВЦЭМ!$B$34:$B$777,P$260)+'СЕТ СН'!$F$12-'СЕТ СН'!$F$21</f>
        <v>-95.317964200000006</v>
      </c>
      <c r="Q279" s="37">
        <f>SUMIFS(СВЦЭМ!$H$34:$H$777,СВЦЭМ!$A$34:$A$777,$A279,СВЦЭМ!$B$34:$B$777,Q$260)+'СЕТ СН'!$F$12-'СЕТ СН'!$F$21</f>
        <v>-93.351662809999993</v>
      </c>
      <c r="R279" s="37">
        <f>SUMIFS(СВЦЭМ!$H$34:$H$777,СВЦЭМ!$A$34:$A$777,$A279,СВЦЭМ!$B$34:$B$777,R$260)+'СЕТ СН'!$F$12-'СЕТ СН'!$F$21</f>
        <v>-95.684312470000009</v>
      </c>
      <c r="S279" s="37">
        <f>SUMIFS(СВЦЭМ!$H$34:$H$777,СВЦЭМ!$A$34:$A$777,$A279,СВЦЭМ!$B$34:$B$777,S$260)+'СЕТ СН'!$F$12-'СЕТ СН'!$F$21</f>
        <v>-106.81196120999999</v>
      </c>
      <c r="T279" s="37">
        <f>SUMIFS(СВЦЭМ!$H$34:$H$777,СВЦЭМ!$A$34:$A$777,$A279,СВЦЭМ!$B$34:$B$777,T$260)+'СЕТ СН'!$F$12-'СЕТ СН'!$F$21</f>
        <v>-105.07419427000002</v>
      </c>
      <c r="U279" s="37">
        <f>SUMIFS(СВЦЭМ!$H$34:$H$777,СВЦЭМ!$A$34:$A$777,$A279,СВЦЭМ!$B$34:$B$777,U$260)+'СЕТ СН'!$F$12-'СЕТ СН'!$F$21</f>
        <v>-104.78807793999999</v>
      </c>
      <c r="V279" s="37">
        <f>SUMIFS(СВЦЭМ!$H$34:$H$777,СВЦЭМ!$A$34:$A$777,$A279,СВЦЭМ!$B$34:$B$777,V$260)+'СЕТ СН'!$F$12-'СЕТ СН'!$F$21</f>
        <v>-109.97136194000001</v>
      </c>
      <c r="W279" s="37">
        <f>SUMIFS(СВЦЭМ!$H$34:$H$777,СВЦЭМ!$A$34:$A$777,$A279,СВЦЭМ!$B$34:$B$777,W$260)+'СЕТ СН'!$F$12-'СЕТ СН'!$F$21</f>
        <v>-86.959574910000015</v>
      </c>
      <c r="X279" s="37">
        <f>SUMIFS(СВЦЭМ!$H$34:$H$777,СВЦЭМ!$A$34:$A$777,$A279,СВЦЭМ!$B$34:$B$777,X$260)+'СЕТ СН'!$F$12-'СЕТ СН'!$F$21</f>
        <v>-51.103157190000047</v>
      </c>
      <c r="Y279" s="37">
        <f>SUMIFS(СВЦЭМ!$H$34:$H$777,СВЦЭМ!$A$34:$A$777,$A279,СВЦЭМ!$B$34:$B$777,Y$260)+'СЕТ СН'!$F$12-'СЕТ СН'!$F$21</f>
        <v>-11.759849099999997</v>
      </c>
    </row>
    <row r="280" spans="1:25" ht="15.75" x14ac:dyDescent="0.2">
      <c r="A280" s="36">
        <f t="shared" si="7"/>
        <v>43089</v>
      </c>
      <c r="B280" s="37">
        <f>SUMIFS(СВЦЭМ!$H$34:$H$777,СВЦЭМ!$A$34:$A$777,$A280,СВЦЭМ!$B$34:$B$777,B$260)+'СЕТ СН'!$F$12-'СЕТ СН'!$F$21</f>
        <v>0.72514695999996093</v>
      </c>
      <c r="C280" s="37">
        <f>SUMIFS(СВЦЭМ!$H$34:$H$777,СВЦЭМ!$A$34:$A$777,$A280,СВЦЭМ!$B$34:$B$777,C$260)+'СЕТ СН'!$F$12-'СЕТ СН'!$F$21</f>
        <v>7.1736781500000006</v>
      </c>
      <c r="D280" s="37">
        <f>SUMIFS(СВЦЭМ!$H$34:$H$777,СВЦЭМ!$A$34:$A$777,$A280,СВЦЭМ!$B$34:$B$777,D$260)+'СЕТ СН'!$F$12-'СЕТ СН'!$F$21</f>
        <v>6.9626054599999634</v>
      </c>
      <c r="E280" s="37">
        <f>SUMIFS(СВЦЭМ!$H$34:$H$777,СВЦЭМ!$A$34:$A$777,$A280,СВЦЭМ!$B$34:$B$777,E$260)+'СЕТ СН'!$F$12-'СЕТ СН'!$F$21</f>
        <v>5.0251585199999909</v>
      </c>
      <c r="F280" s="37">
        <f>SUMIFS(СВЦЭМ!$H$34:$H$777,СВЦЭМ!$A$34:$A$777,$A280,СВЦЭМ!$B$34:$B$777,F$260)+'СЕТ СН'!$F$12-'СЕТ СН'!$F$21</f>
        <v>4.4791840399999501</v>
      </c>
      <c r="G280" s="37">
        <f>SUMIFS(СВЦЭМ!$H$34:$H$777,СВЦЭМ!$A$34:$A$777,$A280,СВЦЭМ!$B$34:$B$777,G$260)+'СЕТ СН'!$F$12-'СЕТ СН'!$F$21</f>
        <v>7.8224573899999541</v>
      </c>
      <c r="H280" s="37">
        <f>SUMIFS(СВЦЭМ!$H$34:$H$777,СВЦЭМ!$A$34:$A$777,$A280,СВЦЭМ!$B$34:$B$777,H$260)+'СЕТ СН'!$F$12-'СЕТ СН'!$F$21</f>
        <v>7.9358095999999705</v>
      </c>
      <c r="I280" s="37">
        <f>SUMIFS(СВЦЭМ!$H$34:$H$777,СВЦЭМ!$A$34:$A$777,$A280,СВЦЭМ!$B$34:$B$777,I$260)+'СЕТ СН'!$F$12-'СЕТ СН'!$F$21</f>
        <v>-27.711505080000052</v>
      </c>
      <c r="J280" s="37">
        <f>SUMIFS(СВЦЭМ!$H$34:$H$777,СВЦЭМ!$A$34:$A$777,$A280,СВЦЭМ!$B$34:$B$777,J$260)+'СЕТ СН'!$F$12-'СЕТ СН'!$F$21</f>
        <v>-27.810924160000013</v>
      </c>
      <c r="K280" s="37">
        <f>SUMIFS(СВЦЭМ!$H$34:$H$777,СВЦЭМ!$A$34:$A$777,$A280,СВЦЭМ!$B$34:$B$777,K$260)+'СЕТ СН'!$F$12-'СЕТ СН'!$F$21</f>
        <v>-62.387539449999963</v>
      </c>
      <c r="L280" s="37">
        <f>SUMIFS(СВЦЭМ!$H$34:$H$777,СВЦЭМ!$A$34:$A$777,$A280,СВЦЭМ!$B$34:$B$777,L$260)+'СЕТ СН'!$F$12-'СЕТ СН'!$F$21</f>
        <v>-96.607503210000004</v>
      </c>
      <c r="M280" s="37">
        <f>SUMIFS(СВЦЭМ!$H$34:$H$777,СВЦЭМ!$A$34:$A$777,$A280,СВЦЭМ!$B$34:$B$777,M$260)+'СЕТ СН'!$F$12-'СЕТ СН'!$F$21</f>
        <v>-100.47087439000001</v>
      </c>
      <c r="N280" s="37">
        <f>SUMIFS(СВЦЭМ!$H$34:$H$777,СВЦЭМ!$A$34:$A$777,$A280,СВЦЭМ!$B$34:$B$777,N$260)+'СЕТ СН'!$F$12-'СЕТ СН'!$F$21</f>
        <v>-89.193205589999991</v>
      </c>
      <c r="O280" s="37">
        <f>SUMIFS(СВЦЭМ!$H$34:$H$777,СВЦЭМ!$A$34:$A$777,$A280,СВЦЭМ!$B$34:$B$777,O$260)+'СЕТ СН'!$F$12-'СЕТ СН'!$F$21</f>
        <v>-83.184153770000023</v>
      </c>
      <c r="P280" s="37">
        <f>SUMIFS(СВЦЭМ!$H$34:$H$777,СВЦЭМ!$A$34:$A$777,$A280,СВЦЭМ!$B$34:$B$777,P$260)+'СЕТ СН'!$F$12-'СЕТ СН'!$F$21</f>
        <v>-80.132506780000028</v>
      </c>
      <c r="Q280" s="37">
        <f>SUMIFS(СВЦЭМ!$H$34:$H$777,СВЦЭМ!$A$34:$A$777,$A280,СВЦЭМ!$B$34:$B$777,Q$260)+'СЕТ СН'!$F$12-'СЕТ СН'!$F$21</f>
        <v>-78.766251230000023</v>
      </c>
      <c r="R280" s="37">
        <f>SUMIFS(СВЦЭМ!$H$34:$H$777,СВЦЭМ!$A$34:$A$777,$A280,СВЦЭМ!$B$34:$B$777,R$260)+'СЕТ СН'!$F$12-'СЕТ СН'!$F$21</f>
        <v>-79.119544969999993</v>
      </c>
      <c r="S280" s="37">
        <f>SUMIFS(СВЦЭМ!$H$34:$H$777,СВЦЭМ!$A$34:$A$777,$A280,СВЦЭМ!$B$34:$B$777,S$260)+'СЕТ СН'!$F$12-'СЕТ СН'!$F$21</f>
        <v>-98.279740609999976</v>
      </c>
      <c r="T280" s="37">
        <f>SUMIFS(СВЦЭМ!$H$34:$H$777,СВЦЭМ!$A$34:$A$777,$A280,СВЦЭМ!$B$34:$B$777,T$260)+'СЕТ СН'!$F$12-'СЕТ СН'!$F$21</f>
        <v>-117.18537163000002</v>
      </c>
      <c r="U280" s="37">
        <f>SUMIFS(СВЦЭМ!$H$34:$H$777,СВЦЭМ!$A$34:$A$777,$A280,СВЦЭМ!$B$34:$B$777,U$260)+'СЕТ СН'!$F$12-'СЕТ СН'!$F$21</f>
        <v>-114.00983675999998</v>
      </c>
      <c r="V280" s="37">
        <f>SUMIFS(СВЦЭМ!$H$34:$H$777,СВЦЭМ!$A$34:$A$777,$A280,СВЦЭМ!$B$34:$B$777,V$260)+'СЕТ СН'!$F$12-'СЕТ СН'!$F$21</f>
        <v>-109.21095193000002</v>
      </c>
      <c r="W280" s="37">
        <f>SUMIFS(СВЦЭМ!$H$34:$H$777,СВЦЭМ!$A$34:$A$777,$A280,СВЦЭМ!$B$34:$B$777,W$260)+'СЕТ СН'!$F$12-'СЕТ СН'!$F$21</f>
        <v>-81.530271620000008</v>
      </c>
      <c r="X280" s="37">
        <f>SUMIFS(СВЦЭМ!$H$34:$H$777,СВЦЭМ!$A$34:$A$777,$A280,СВЦЭМ!$B$34:$B$777,X$260)+'СЕТ СН'!$F$12-'СЕТ СН'!$F$21</f>
        <v>-65.102790280000022</v>
      </c>
      <c r="Y280" s="37">
        <f>SUMIFS(СВЦЭМ!$H$34:$H$777,СВЦЭМ!$A$34:$A$777,$A280,СВЦЭМ!$B$34:$B$777,Y$260)+'СЕТ СН'!$F$12-'СЕТ СН'!$F$21</f>
        <v>-34.907830699999977</v>
      </c>
    </row>
    <row r="281" spans="1:25" ht="15.75" x14ac:dyDescent="0.2">
      <c r="A281" s="36">
        <f t="shared" si="7"/>
        <v>43090</v>
      </c>
      <c r="B281" s="37">
        <f>SUMIFS(СВЦЭМ!$H$34:$H$777,СВЦЭМ!$A$34:$A$777,$A281,СВЦЭМ!$B$34:$B$777,B$260)+'СЕТ СН'!$F$12-'СЕТ СН'!$F$21</f>
        <v>4.9143697299999758</v>
      </c>
      <c r="C281" s="37">
        <f>SUMIFS(СВЦЭМ!$H$34:$H$777,СВЦЭМ!$A$34:$A$777,$A281,СВЦЭМ!$B$34:$B$777,C$260)+'СЕТ СН'!$F$12-'СЕТ СН'!$F$21</f>
        <v>27.182645630000025</v>
      </c>
      <c r="D281" s="37">
        <f>SUMIFS(СВЦЭМ!$H$34:$H$777,СВЦЭМ!$A$34:$A$777,$A281,СВЦЭМ!$B$34:$B$777,D$260)+'СЕТ СН'!$F$12-'СЕТ СН'!$F$21</f>
        <v>45.323298040000054</v>
      </c>
      <c r="E281" s="37">
        <f>SUMIFS(СВЦЭМ!$H$34:$H$777,СВЦЭМ!$A$34:$A$777,$A281,СВЦЭМ!$B$34:$B$777,E$260)+'СЕТ СН'!$F$12-'СЕТ СН'!$F$21</f>
        <v>49.862680490000002</v>
      </c>
      <c r="F281" s="37">
        <f>SUMIFS(СВЦЭМ!$H$34:$H$777,СВЦЭМ!$A$34:$A$777,$A281,СВЦЭМ!$B$34:$B$777,F$260)+'СЕТ СН'!$F$12-'СЕТ СН'!$F$21</f>
        <v>51.161311940000019</v>
      </c>
      <c r="G281" s="37">
        <f>SUMIFS(СВЦЭМ!$H$34:$H$777,СВЦЭМ!$A$34:$A$777,$A281,СВЦЭМ!$B$34:$B$777,G$260)+'СЕТ СН'!$F$12-'СЕТ СН'!$F$21</f>
        <v>41.624104729999999</v>
      </c>
      <c r="H281" s="37">
        <f>SUMIFS(СВЦЭМ!$H$34:$H$777,СВЦЭМ!$A$34:$A$777,$A281,СВЦЭМ!$B$34:$B$777,H$260)+'СЕТ СН'!$F$12-'СЕТ СН'!$F$21</f>
        <v>10.02391676000002</v>
      </c>
      <c r="I281" s="37">
        <f>SUMIFS(СВЦЭМ!$H$34:$H$777,СВЦЭМ!$A$34:$A$777,$A281,СВЦЭМ!$B$34:$B$777,I$260)+'СЕТ СН'!$F$12-'СЕТ СН'!$F$21</f>
        <v>-22.259229720000008</v>
      </c>
      <c r="J281" s="37">
        <f>SUMIFS(СВЦЭМ!$H$34:$H$777,СВЦЭМ!$A$34:$A$777,$A281,СВЦЭМ!$B$34:$B$777,J$260)+'СЕТ СН'!$F$12-'СЕТ СН'!$F$21</f>
        <v>-38.550153320000049</v>
      </c>
      <c r="K281" s="37">
        <f>SUMIFS(СВЦЭМ!$H$34:$H$777,СВЦЭМ!$A$34:$A$777,$A281,СВЦЭМ!$B$34:$B$777,K$260)+'СЕТ СН'!$F$12-'СЕТ СН'!$F$21</f>
        <v>-66.104975599999989</v>
      </c>
      <c r="L281" s="37">
        <f>SUMIFS(СВЦЭМ!$H$34:$H$777,СВЦЭМ!$A$34:$A$777,$A281,СВЦЭМ!$B$34:$B$777,L$260)+'СЕТ СН'!$F$12-'СЕТ СН'!$F$21</f>
        <v>-92.961722880000025</v>
      </c>
      <c r="M281" s="37">
        <f>SUMIFS(СВЦЭМ!$H$34:$H$777,СВЦЭМ!$A$34:$A$777,$A281,СВЦЭМ!$B$34:$B$777,M$260)+'СЕТ СН'!$F$12-'СЕТ СН'!$F$21</f>
        <v>-100.99660798999997</v>
      </c>
      <c r="N281" s="37">
        <f>SUMIFS(СВЦЭМ!$H$34:$H$777,СВЦЭМ!$A$34:$A$777,$A281,СВЦЭМ!$B$34:$B$777,N$260)+'СЕТ СН'!$F$12-'СЕТ СН'!$F$21</f>
        <v>-114.89531234999998</v>
      </c>
      <c r="O281" s="37">
        <f>SUMIFS(СВЦЭМ!$H$34:$H$777,СВЦЭМ!$A$34:$A$777,$A281,СВЦЭМ!$B$34:$B$777,O$260)+'СЕТ СН'!$F$12-'СЕТ СН'!$F$21</f>
        <v>-120.02484934</v>
      </c>
      <c r="P281" s="37">
        <f>SUMIFS(СВЦЭМ!$H$34:$H$777,СВЦЭМ!$A$34:$A$777,$A281,СВЦЭМ!$B$34:$B$777,P$260)+'СЕТ СН'!$F$12-'СЕТ СН'!$F$21</f>
        <v>-114.51738104999998</v>
      </c>
      <c r="Q281" s="37">
        <f>SUMIFS(СВЦЭМ!$H$34:$H$777,СВЦЭМ!$A$34:$A$777,$A281,СВЦЭМ!$B$34:$B$777,Q$260)+'СЕТ СН'!$F$12-'СЕТ СН'!$F$21</f>
        <v>-111.17222971000001</v>
      </c>
      <c r="R281" s="37">
        <f>SUMIFS(СВЦЭМ!$H$34:$H$777,СВЦЭМ!$A$34:$A$777,$A281,СВЦЭМ!$B$34:$B$777,R$260)+'СЕТ СН'!$F$12-'СЕТ СН'!$F$21</f>
        <v>-112.61626034</v>
      </c>
      <c r="S281" s="37">
        <f>SUMIFS(СВЦЭМ!$H$34:$H$777,СВЦЭМ!$A$34:$A$777,$A281,СВЦЭМ!$B$34:$B$777,S$260)+'СЕТ СН'!$F$12-'СЕТ СН'!$F$21</f>
        <v>-132.50750928999997</v>
      </c>
      <c r="T281" s="37">
        <f>SUMIFS(СВЦЭМ!$H$34:$H$777,СВЦЭМ!$A$34:$A$777,$A281,СВЦЭМ!$B$34:$B$777,T$260)+'СЕТ СН'!$F$12-'СЕТ СН'!$F$21</f>
        <v>-146.38564363</v>
      </c>
      <c r="U281" s="37">
        <f>SUMIFS(СВЦЭМ!$H$34:$H$777,СВЦЭМ!$A$34:$A$777,$A281,СВЦЭМ!$B$34:$B$777,U$260)+'СЕТ СН'!$F$12-'СЕТ СН'!$F$21</f>
        <v>-143.41556310999999</v>
      </c>
      <c r="V281" s="37">
        <f>SUMIFS(СВЦЭМ!$H$34:$H$777,СВЦЭМ!$A$34:$A$777,$A281,СВЦЭМ!$B$34:$B$777,V$260)+'СЕТ СН'!$F$12-'СЕТ СН'!$F$21</f>
        <v>-134.745338</v>
      </c>
      <c r="W281" s="37">
        <f>SUMIFS(СВЦЭМ!$H$34:$H$777,СВЦЭМ!$A$34:$A$777,$A281,СВЦЭМ!$B$34:$B$777,W$260)+'СЕТ СН'!$F$12-'СЕТ СН'!$F$21</f>
        <v>-103.85875392999998</v>
      </c>
      <c r="X281" s="37">
        <f>SUMIFS(СВЦЭМ!$H$34:$H$777,СВЦЭМ!$A$34:$A$777,$A281,СВЦЭМ!$B$34:$B$777,X$260)+'СЕТ СН'!$F$12-'СЕТ СН'!$F$21</f>
        <v>-68.033564370000022</v>
      </c>
      <c r="Y281" s="37">
        <f>SUMIFS(СВЦЭМ!$H$34:$H$777,СВЦЭМ!$A$34:$A$777,$A281,СВЦЭМ!$B$34:$B$777,Y$260)+'СЕТ СН'!$F$12-'СЕТ СН'!$F$21</f>
        <v>-29.481201929999997</v>
      </c>
    </row>
    <row r="282" spans="1:25" ht="15.75" x14ac:dyDescent="0.2">
      <c r="A282" s="36">
        <f t="shared" si="7"/>
        <v>43091</v>
      </c>
      <c r="B282" s="37">
        <f>SUMIFS(СВЦЭМ!$H$34:$H$777,СВЦЭМ!$A$34:$A$777,$A282,СВЦЭМ!$B$34:$B$777,B$260)+'СЕТ СН'!$F$12-'СЕТ СН'!$F$21</f>
        <v>15.136828740000055</v>
      </c>
      <c r="C282" s="37">
        <f>SUMIFS(СВЦЭМ!$H$34:$H$777,СВЦЭМ!$A$34:$A$777,$A282,СВЦЭМ!$B$34:$B$777,C$260)+'СЕТ СН'!$F$12-'СЕТ СН'!$F$21</f>
        <v>26.461991659999967</v>
      </c>
      <c r="D282" s="37">
        <f>SUMIFS(СВЦЭМ!$H$34:$H$777,СВЦЭМ!$A$34:$A$777,$A282,СВЦЭМ!$B$34:$B$777,D$260)+'СЕТ СН'!$F$12-'СЕТ СН'!$F$21</f>
        <v>35.582496679999963</v>
      </c>
      <c r="E282" s="37">
        <f>SUMIFS(СВЦЭМ!$H$34:$H$777,СВЦЭМ!$A$34:$A$777,$A282,СВЦЭМ!$B$34:$B$777,E$260)+'СЕТ СН'!$F$12-'СЕТ СН'!$F$21</f>
        <v>40.121796570000015</v>
      </c>
      <c r="F282" s="37">
        <f>SUMIFS(СВЦЭМ!$H$34:$H$777,СВЦЭМ!$A$34:$A$777,$A282,СВЦЭМ!$B$34:$B$777,F$260)+'СЕТ СН'!$F$12-'СЕТ СН'!$F$21</f>
        <v>41.862938220000046</v>
      </c>
      <c r="G282" s="37">
        <f>SUMIFS(СВЦЭМ!$H$34:$H$777,СВЦЭМ!$A$34:$A$777,$A282,СВЦЭМ!$B$34:$B$777,G$260)+'СЕТ СН'!$F$12-'СЕТ СН'!$F$21</f>
        <v>36.018079449999959</v>
      </c>
      <c r="H282" s="37">
        <f>SUMIFS(СВЦЭМ!$H$34:$H$777,СВЦЭМ!$A$34:$A$777,$A282,СВЦЭМ!$B$34:$B$777,H$260)+'СЕТ СН'!$F$12-'СЕТ СН'!$F$21</f>
        <v>6.7700025699999742</v>
      </c>
      <c r="I282" s="37">
        <f>SUMIFS(СВЦЭМ!$H$34:$H$777,СВЦЭМ!$A$34:$A$777,$A282,СВЦЭМ!$B$34:$B$777,I$260)+'СЕТ СН'!$F$12-'СЕТ СН'!$F$21</f>
        <v>-28.520388079999975</v>
      </c>
      <c r="J282" s="37">
        <f>SUMIFS(СВЦЭМ!$H$34:$H$777,СВЦЭМ!$A$34:$A$777,$A282,СВЦЭМ!$B$34:$B$777,J$260)+'СЕТ СН'!$F$12-'СЕТ СН'!$F$21</f>
        <v>-52.585539189999963</v>
      </c>
      <c r="K282" s="37">
        <f>SUMIFS(СВЦЭМ!$H$34:$H$777,СВЦЭМ!$A$34:$A$777,$A282,СВЦЭМ!$B$34:$B$777,K$260)+'СЕТ СН'!$F$12-'СЕТ СН'!$F$21</f>
        <v>-85.850848030000009</v>
      </c>
      <c r="L282" s="37">
        <f>SUMIFS(СВЦЭМ!$H$34:$H$777,СВЦЭМ!$A$34:$A$777,$A282,СВЦЭМ!$B$34:$B$777,L$260)+'СЕТ СН'!$F$12-'СЕТ СН'!$F$21</f>
        <v>-114.79142783999998</v>
      </c>
      <c r="M282" s="37">
        <f>SUMIFS(СВЦЭМ!$H$34:$H$777,СВЦЭМ!$A$34:$A$777,$A282,СВЦЭМ!$B$34:$B$777,M$260)+'СЕТ СН'!$F$12-'СЕТ СН'!$F$21</f>
        <v>-120.39328620999999</v>
      </c>
      <c r="N282" s="37">
        <f>SUMIFS(СВЦЭМ!$H$34:$H$777,СВЦЭМ!$A$34:$A$777,$A282,СВЦЭМ!$B$34:$B$777,N$260)+'СЕТ СН'!$F$12-'СЕТ СН'!$F$21</f>
        <v>-109.9174726</v>
      </c>
      <c r="O282" s="37">
        <f>SUMIFS(СВЦЭМ!$H$34:$H$777,СВЦЭМ!$A$34:$A$777,$A282,СВЦЭМ!$B$34:$B$777,O$260)+'СЕТ СН'!$F$12-'СЕТ СН'!$F$21</f>
        <v>-102.18894929999999</v>
      </c>
      <c r="P282" s="37">
        <f>SUMIFS(СВЦЭМ!$H$34:$H$777,СВЦЭМ!$A$34:$A$777,$A282,СВЦЭМ!$B$34:$B$777,P$260)+'СЕТ СН'!$F$12-'СЕТ СН'!$F$21</f>
        <v>-96.554847810000012</v>
      </c>
      <c r="Q282" s="37">
        <f>SUMIFS(СВЦЭМ!$H$34:$H$777,СВЦЭМ!$A$34:$A$777,$A282,СВЦЭМ!$B$34:$B$777,Q$260)+'СЕТ СН'!$F$12-'СЕТ СН'!$F$21</f>
        <v>-97.744833920000019</v>
      </c>
      <c r="R282" s="37">
        <f>SUMIFS(СВЦЭМ!$H$34:$H$777,СВЦЭМ!$A$34:$A$777,$A282,СВЦЭМ!$B$34:$B$777,R$260)+'СЕТ СН'!$F$12-'СЕТ СН'!$F$21</f>
        <v>-97.648986530000002</v>
      </c>
      <c r="S282" s="37">
        <f>SUMIFS(СВЦЭМ!$H$34:$H$777,СВЦЭМ!$A$34:$A$777,$A282,СВЦЭМ!$B$34:$B$777,S$260)+'СЕТ СН'!$F$12-'СЕТ СН'!$F$21</f>
        <v>-108.80784147000003</v>
      </c>
      <c r="T282" s="37">
        <f>SUMIFS(СВЦЭМ!$H$34:$H$777,СВЦЭМ!$A$34:$A$777,$A282,СВЦЭМ!$B$34:$B$777,T$260)+'СЕТ СН'!$F$12-'СЕТ СН'!$F$21</f>
        <v>-126.33576969000001</v>
      </c>
      <c r="U282" s="37">
        <f>SUMIFS(СВЦЭМ!$H$34:$H$777,СВЦЭМ!$A$34:$A$777,$A282,СВЦЭМ!$B$34:$B$777,U$260)+'СЕТ СН'!$F$12-'СЕТ СН'!$F$21</f>
        <v>-123.47455671</v>
      </c>
      <c r="V282" s="37">
        <f>SUMIFS(СВЦЭМ!$H$34:$H$777,СВЦЭМ!$A$34:$A$777,$A282,СВЦЭМ!$B$34:$B$777,V$260)+'СЕТ СН'!$F$12-'СЕТ СН'!$F$21</f>
        <v>-117.62506001000003</v>
      </c>
      <c r="W282" s="37">
        <f>SUMIFS(СВЦЭМ!$H$34:$H$777,СВЦЭМ!$A$34:$A$777,$A282,СВЦЭМ!$B$34:$B$777,W$260)+'СЕТ СН'!$F$12-'СЕТ СН'!$F$21</f>
        <v>-91.207519600000012</v>
      </c>
      <c r="X282" s="37">
        <f>SUMIFS(СВЦЭМ!$H$34:$H$777,СВЦЭМ!$A$34:$A$777,$A282,СВЦЭМ!$B$34:$B$777,X$260)+'СЕТ СН'!$F$12-'СЕТ СН'!$F$21</f>
        <v>-61.113664190000009</v>
      </c>
      <c r="Y282" s="37">
        <f>SUMIFS(СВЦЭМ!$H$34:$H$777,СВЦЭМ!$A$34:$A$777,$A282,СВЦЭМ!$B$34:$B$777,Y$260)+'СЕТ СН'!$F$12-'СЕТ СН'!$F$21</f>
        <v>-25.609190969999986</v>
      </c>
    </row>
    <row r="283" spans="1:25" ht="15.75" x14ac:dyDescent="0.2">
      <c r="A283" s="36">
        <f t="shared" si="7"/>
        <v>43092</v>
      </c>
      <c r="B283" s="37">
        <f>SUMIFS(СВЦЭМ!$H$34:$H$777,СВЦЭМ!$A$34:$A$777,$A283,СВЦЭМ!$B$34:$B$777,B$260)+'СЕТ СН'!$F$12-'СЕТ СН'!$F$21</f>
        <v>-3.4935001100000136</v>
      </c>
      <c r="C283" s="37">
        <f>SUMIFS(СВЦЭМ!$H$34:$H$777,СВЦЭМ!$A$34:$A$777,$A283,СВЦЭМ!$B$34:$B$777,C$260)+'СЕТ СН'!$F$12-'СЕТ СН'!$F$21</f>
        <v>12.406140479999976</v>
      </c>
      <c r="D283" s="37">
        <f>SUMIFS(СВЦЭМ!$H$34:$H$777,СВЦЭМ!$A$34:$A$777,$A283,СВЦЭМ!$B$34:$B$777,D$260)+'СЕТ СН'!$F$12-'СЕТ СН'!$F$21</f>
        <v>27.931168179999986</v>
      </c>
      <c r="E283" s="37">
        <f>SUMIFS(СВЦЭМ!$H$34:$H$777,СВЦЭМ!$A$34:$A$777,$A283,СВЦЭМ!$B$34:$B$777,E$260)+'СЕТ СН'!$F$12-'СЕТ СН'!$F$21</f>
        <v>29.918526039999961</v>
      </c>
      <c r="F283" s="37">
        <f>SUMIFS(СВЦЭМ!$H$34:$H$777,СВЦЭМ!$A$34:$A$777,$A283,СВЦЭМ!$B$34:$B$777,F$260)+'СЕТ СН'!$F$12-'СЕТ СН'!$F$21</f>
        <v>31.711573209999983</v>
      </c>
      <c r="G283" s="37">
        <f>SUMIFS(СВЦЭМ!$H$34:$H$777,СВЦЭМ!$A$34:$A$777,$A283,СВЦЭМ!$B$34:$B$777,G$260)+'СЕТ СН'!$F$12-'СЕТ СН'!$F$21</f>
        <v>32.105720629999951</v>
      </c>
      <c r="H283" s="37">
        <f>SUMIFS(СВЦЭМ!$H$34:$H$777,СВЦЭМ!$A$34:$A$777,$A283,СВЦЭМ!$B$34:$B$777,H$260)+'СЕТ СН'!$F$12-'СЕТ СН'!$F$21</f>
        <v>28.186184779999962</v>
      </c>
      <c r="I283" s="37">
        <f>SUMIFS(СВЦЭМ!$H$34:$H$777,СВЦЭМ!$A$34:$A$777,$A283,СВЦЭМ!$B$34:$B$777,I$260)+'СЕТ СН'!$F$12-'СЕТ СН'!$F$21</f>
        <v>-1.3482968900000287</v>
      </c>
      <c r="J283" s="37">
        <f>SUMIFS(СВЦЭМ!$H$34:$H$777,СВЦЭМ!$A$34:$A$777,$A283,СВЦЭМ!$B$34:$B$777,J$260)+'СЕТ СН'!$F$12-'СЕТ СН'!$F$21</f>
        <v>-37.237908619999985</v>
      </c>
      <c r="K283" s="37">
        <f>SUMIFS(СВЦЭМ!$H$34:$H$777,СВЦЭМ!$A$34:$A$777,$A283,СВЦЭМ!$B$34:$B$777,K$260)+'СЕТ СН'!$F$12-'СЕТ СН'!$F$21</f>
        <v>-81.958047480000005</v>
      </c>
      <c r="L283" s="37">
        <f>SUMIFS(СВЦЭМ!$H$34:$H$777,СВЦЭМ!$A$34:$A$777,$A283,СВЦЭМ!$B$34:$B$777,L$260)+'СЕТ СН'!$F$12-'СЕТ СН'!$F$21</f>
        <v>-121.62970438000002</v>
      </c>
      <c r="M283" s="37">
        <f>SUMIFS(СВЦЭМ!$H$34:$H$777,СВЦЭМ!$A$34:$A$777,$A283,СВЦЭМ!$B$34:$B$777,M$260)+'СЕТ СН'!$F$12-'СЕТ СН'!$F$21</f>
        <v>-126.79171824999997</v>
      </c>
      <c r="N283" s="37">
        <f>SUMIFS(СВЦЭМ!$H$34:$H$777,СВЦЭМ!$A$34:$A$777,$A283,СВЦЭМ!$B$34:$B$777,N$260)+'СЕТ СН'!$F$12-'СЕТ СН'!$F$21</f>
        <v>-118.27064382999998</v>
      </c>
      <c r="O283" s="37">
        <f>SUMIFS(СВЦЭМ!$H$34:$H$777,СВЦЭМ!$A$34:$A$777,$A283,СВЦЭМ!$B$34:$B$777,O$260)+'СЕТ СН'!$F$12-'СЕТ СН'!$F$21</f>
        <v>-107.17568796</v>
      </c>
      <c r="P283" s="37">
        <f>SUMIFS(СВЦЭМ!$H$34:$H$777,СВЦЭМ!$A$34:$A$777,$A283,СВЦЭМ!$B$34:$B$777,P$260)+'СЕТ СН'!$F$12-'СЕТ СН'!$F$21</f>
        <v>-99.790615319999972</v>
      </c>
      <c r="Q283" s="37">
        <f>SUMIFS(СВЦЭМ!$H$34:$H$777,СВЦЭМ!$A$34:$A$777,$A283,СВЦЭМ!$B$34:$B$777,Q$260)+'СЕТ СН'!$F$12-'СЕТ СН'!$F$21</f>
        <v>-98.569336609999993</v>
      </c>
      <c r="R283" s="37">
        <f>SUMIFS(СВЦЭМ!$H$34:$H$777,СВЦЭМ!$A$34:$A$777,$A283,СВЦЭМ!$B$34:$B$777,R$260)+'СЕТ СН'!$F$12-'СЕТ СН'!$F$21</f>
        <v>-99.753756959999976</v>
      </c>
      <c r="S283" s="37">
        <f>SUMIFS(СВЦЭМ!$H$34:$H$777,СВЦЭМ!$A$34:$A$777,$A283,СВЦЭМ!$B$34:$B$777,S$260)+'СЕТ СН'!$F$12-'СЕТ СН'!$F$21</f>
        <v>-119.24649627999997</v>
      </c>
      <c r="T283" s="37">
        <f>SUMIFS(СВЦЭМ!$H$34:$H$777,СВЦЭМ!$A$34:$A$777,$A283,СВЦЭМ!$B$34:$B$777,T$260)+'СЕТ СН'!$F$12-'СЕТ СН'!$F$21</f>
        <v>-135.26741135999998</v>
      </c>
      <c r="U283" s="37">
        <f>SUMIFS(СВЦЭМ!$H$34:$H$777,СВЦЭМ!$A$34:$A$777,$A283,СВЦЭМ!$B$34:$B$777,U$260)+'СЕТ СН'!$F$12-'СЕТ СН'!$F$21</f>
        <v>-131.76266849000001</v>
      </c>
      <c r="V283" s="37">
        <f>SUMIFS(СВЦЭМ!$H$34:$H$777,СВЦЭМ!$A$34:$A$777,$A283,СВЦЭМ!$B$34:$B$777,V$260)+'СЕТ СН'!$F$12-'СЕТ СН'!$F$21</f>
        <v>-122.13582639999998</v>
      </c>
      <c r="W283" s="37">
        <f>SUMIFS(СВЦЭМ!$H$34:$H$777,СВЦЭМ!$A$34:$A$777,$A283,СВЦЭМ!$B$34:$B$777,W$260)+'СЕТ СН'!$F$12-'СЕТ СН'!$F$21</f>
        <v>-94.28951748999998</v>
      </c>
      <c r="X283" s="37">
        <f>SUMIFS(СВЦЭМ!$H$34:$H$777,СВЦЭМ!$A$34:$A$777,$A283,СВЦЭМ!$B$34:$B$777,X$260)+'СЕТ СН'!$F$12-'СЕТ СН'!$F$21</f>
        <v>-61.056053610000049</v>
      </c>
      <c r="Y283" s="37">
        <f>SUMIFS(СВЦЭМ!$H$34:$H$777,СВЦЭМ!$A$34:$A$777,$A283,СВЦЭМ!$B$34:$B$777,Y$260)+'СЕТ СН'!$F$12-'СЕТ СН'!$F$21</f>
        <v>-41.095040570000037</v>
      </c>
    </row>
    <row r="284" spans="1:25" ht="15.75" x14ac:dyDescent="0.2">
      <c r="A284" s="36">
        <f t="shared" si="7"/>
        <v>43093</v>
      </c>
      <c r="B284" s="37">
        <f>SUMIFS(СВЦЭМ!$H$34:$H$777,СВЦЭМ!$A$34:$A$777,$A284,СВЦЭМ!$B$34:$B$777,B$260)+'СЕТ СН'!$F$12-'СЕТ СН'!$F$21</f>
        <v>-2.9535417700000153</v>
      </c>
      <c r="C284" s="37">
        <f>SUMIFS(СВЦЭМ!$H$34:$H$777,СВЦЭМ!$A$34:$A$777,$A284,СВЦЭМ!$B$34:$B$777,C$260)+'СЕТ СН'!$F$12-'СЕТ СН'!$F$21</f>
        <v>12.972798900000043</v>
      </c>
      <c r="D284" s="37">
        <f>SUMIFS(СВЦЭМ!$H$34:$H$777,СВЦЭМ!$A$34:$A$777,$A284,СВЦЭМ!$B$34:$B$777,D$260)+'СЕТ СН'!$F$12-'СЕТ СН'!$F$21</f>
        <v>30.806546320000052</v>
      </c>
      <c r="E284" s="37">
        <f>SUMIFS(СВЦЭМ!$H$34:$H$777,СВЦЭМ!$A$34:$A$777,$A284,СВЦЭМ!$B$34:$B$777,E$260)+'СЕТ СН'!$F$12-'СЕТ СН'!$F$21</f>
        <v>32.263391360000014</v>
      </c>
      <c r="F284" s="37">
        <f>SUMIFS(СВЦЭМ!$H$34:$H$777,СВЦЭМ!$A$34:$A$777,$A284,СВЦЭМ!$B$34:$B$777,F$260)+'СЕТ СН'!$F$12-'СЕТ СН'!$F$21</f>
        <v>32.86337431000004</v>
      </c>
      <c r="G284" s="37">
        <f>SUMIFS(СВЦЭМ!$H$34:$H$777,СВЦЭМ!$A$34:$A$777,$A284,СВЦЭМ!$B$34:$B$777,G$260)+'СЕТ СН'!$F$12-'СЕТ СН'!$F$21</f>
        <v>33.337448369999947</v>
      </c>
      <c r="H284" s="37">
        <f>SUMIFS(СВЦЭМ!$H$34:$H$777,СВЦЭМ!$A$34:$A$777,$A284,СВЦЭМ!$B$34:$B$777,H$260)+'СЕТ СН'!$F$12-'СЕТ СН'!$F$21</f>
        <v>29.568198720000055</v>
      </c>
      <c r="I284" s="37">
        <f>SUMIFS(СВЦЭМ!$H$34:$H$777,СВЦЭМ!$A$34:$A$777,$A284,СВЦЭМ!$B$34:$B$777,I$260)+'СЕТ СН'!$F$12-'СЕТ СН'!$F$21</f>
        <v>6.8834408999999823</v>
      </c>
      <c r="J284" s="37">
        <f>SUMIFS(СВЦЭМ!$H$34:$H$777,СВЦЭМ!$A$34:$A$777,$A284,СВЦЭМ!$B$34:$B$777,J$260)+'СЕТ СН'!$F$12-'СЕТ СН'!$F$21</f>
        <v>-23.438707209999961</v>
      </c>
      <c r="K284" s="37">
        <f>SUMIFS(СВЦЭМ!$H$34:$H$777,СВЦЭМ!$A$34:$A$777,$A284,СВЦЭМ!$B$34:$B$777,K$260)+'СЕТ СН'!$F$12-'СЕТ СН'!$F$21</f>
        <v>-70.822925750000024</v>
      </c>
      <c r="L284" s="37">
        <f>SUMIFS(СВЦЭМ!$H$34:$H$777,СВЦЭМ!$A$34:$A$777,$A284,СВЦЭМ!$B$34:$B$777,L$260)+'СЕТ СН'!$F$12-'СЕТ СН'!$F$21</f>
        <v>-112.01763115</v>
      </c>
      <c r="M284" s="37">
        <f>SUMIFS(СВЦЭМ!$H$34:$H$777,СВЦЭМ!$A$34:$A$777,$A284,СВЦЭМ!$B$34:$B$777,M$260)+'СЕТ СН'!$F$12-'СЕТ СН'!$F$21</f>
        <v>-122.67468635</v>
      </c>
      <c r="N284" s="37">
        <f>SUMIFS(СВЦЭМ!$H$34:$H$777,СВЦЭМ!$A$34:$A$777,$A284,СВЦЭМ!$B$34:$B$777,N$260)+'СЕТ СН'!$F$12-'СЕТ СН'!$F$21</f>
        <v>-116.66856722</v>
      </c>
      <c r="O284" s="37">
        <f>SUMIFS(СВЦЭМ!$H$34:$H$777,СВЦЭМ!$A$34:$A$777,$A284,СВЦЭМ!$B$34:$B$777,O$260)+'СЕТ СН'!$F$12-'СЕТ СН'!$F$21</f>
        <v>-110.49188611</v>
      </c>
      <c r="P284" s="37">
        <f>SUMIFS(СВЦЭМ!$H$34:$H$777,СВЦЭМ!$A$34:$A$777,$A284,СВЦЭМ!$B$34:$B$777,P$260)+'СЕТ СН'!$F$12-'СЕТ СН'!$F$21</f>
        <v>-107.78642938000002</v>
      </c>
      <c r="Q284" s="37">
        <f>SUMIFS(СВЦЭМ!$H$34:$H$777,СВЦЭМ!$A$34:$A$777,$A284,СВЦЭМ!$B$34:$B$777,Q$260)+'СЕТ СН'!$F$12-'СЕТ СН'!$F$21</f>
        <v>-106.39150694</v>
      </c>
      <c r="R284" s="37">
        <f>SUMIFS(СВЦЭМ!$H$34:$H$777,СВЦЭМ!$A$34:$A$777,$A284,СВЦЭМ!$B$34:$B$777,R$260)+'СЕТ СН'!$F$12-'СЕТ СН'!$F$21</f>
        <v>-107.29111168999998</v>
      </c>
      <c r="S284" s="37">
        <f>SUMIFS(СВЦЭМ!$H$34:$H$777,СВЦЭМ!$A$34:$A$777,$A284,СВЦЭМ!$B$34:$B$777,S$260)+'СЕТ СН'!$F$12-'СЕТ СН'!$F$21</f>
        <v>-124.07761792000002</v>
      </c>
      <c r="T284" s="37">
        <f>SUMIFS(СВЦЭМ!$H$34:$H$777,СВЦЭМ!$A$34:$A$777,$A284,СВЦЭМ!$B$34:$B$777,T$260)+'СЕТ СН'!$F$12-'СЕТ СН'!$F$21</f>
        <v>-144.11800249999999</v>
      </c>
      <c r="U284" s="37">
        <f>SUMIFS(СВЦЭМ!$H$34:$H$777,СВЦЭМ!$A$34:$A$777,$A284,СВЦЭМ!$B$34:$B$777,U$260)+'СЕТ СН'!$F$12-'СЕТ СН'!$F$21</f>
        <v>-141.72963559999999</v>
      </c>
      <c r="V284" s="37">
        <f>SUMIFS(СВЦЭМ!$H$34:$H$777,СВЦЭМ!$A$34:$A$777,$A284,СВЦЭМ!$B$34:$B$777,V$260)+'СЕТ СН'!$F$12-'СЕТ СН'!$F$21</f>
        <v>-133.40994398999999</v>
      </c>
      <c r="W284" s="37">
        <f>SUMIFS(СВЦЭМ!$H$34:$H$777,СВЦЭМ!$A$34:$A$777,$A284,СВЦЭМ!$B$34:$B$777,W$260)+'СЕТ СН'!$F$12-'СЕТ СН'!$F$21</f>
        <v>-106.56296782999999</v>
      </c>
      <c r="X284" s="37">
        <f>SUMIFS(СВЦЭМ!$H$34:$H$777,СВЦЭМ!$A$34:$A$777,$A284,СВЦЭМ!$B$34:$B$777,X$260)+'СЕТ СН'!$F$12-'СЕТ СН'!$F$21</f>
        <v>-68.917279080000014</v>
      </c>
      <c r="Y284" s="37">
        <f>SUMIFS(СВЦЭМ!$H$34:$H$777,СВЦЭМ!$A$34:$A$777,$A284,СВЦЭМ!$B$34:$B$777,Y$260)+'СЕТ СН'!$F$12-'СЕТ СН'!$F$21</f>
        <v>-34.07864096000003</v>
      </c>
    </row>
    <row r="285" spans="1:25" ht="15.75" x14ac:dyDescent="0.2">
      <c r="A285" s="36">
        <f t="shared" si="7"/>
        <v>43094</v>
      </c>
      <c r="B285" s="37">
        <f>SUMIFS(СВЦЭМ!$H$34:$H$777,СВЦЭМ!$A$34:$A$777,$A285,СВЦЭМ!$B$34:$B$777,B$260)+'СЕТ СН'!$F$12-'СЕТ СН'!$F$21</f>
        <v>11.025360839999962</v>
      </c>
      <c r="C285" s="37">
        <f>SUMIFS(СВЦЭМ!$H$34:$H$777,СВЦЭМ!$A$34:$A$777,$A285,СВЦЭМ!$B$34:$B$777,C$260)+'СЕТ СН'!$F$12-'СЕТ СН'!$F$21</f>
        <v>27.075409079999986</v>
      </c>
      <c r="D285" s="37">
        <f>SUMIFS(СВЦЭМ!$H$34:$H$777,СВЦЭМ!$A$34:$A$777,$A285,СВЦЭМ!$B$34:$B$777,D$260)+'СЕТ СН'!$F$12-'СЕТ СН'!$F$21</f>
        <v>48.049215549999985</v>
      </c>
      <c r="E285" s="37">
        <f>SUMIFS(СВЦЭМ!$H$34:$H$777,СВЦЭМ!$A$34:$A$777,$A285,СВЦЭМ!$B$34:$B$777,E$260)+'СЕТ СН'!$F$12-'СЕТ СН'!$F$21</f>
        <v>53.011209089999966</v>
      </c>
      <c r="F285" s="37">
        <f>SUMIFS(СВЦЭМ!$H$34:$H$777,СВЦЭМ!$A$34:$A$777,$A285,СВЦЭМ!$B$34:$B$777,F$260)+'СЕТ СН'!$F$12-'СЕТ СН'!$F$21</f>
        <v>53.218126149999989</v>
      </c>
      <c r="G285" s="37">
        <f>SUMIFS(СВЦЭМ!$H$34:$H$777,СВЦЭМ!$A$34:$A$777,$A285,СВЦЭМ!$B$34:$B$777,G$260)+'СЕТ СН'!$F$12-'СЕТ СН'!$F$21</f>
        <v>46.410908629999994</v>
      </c>
      <c r="H285" s="37">
        <f>SUMIFS(СВЦЭМ!$H$34:$H$777,СВЦЭМ!$A$34:$A$777,$A285,СВЦЭМ!$B$34:$B$777,H$260)+'СЕТ СН'!$F$12-'СЕТ СН'!$F$21</f>
        <v>19.07588659999999</v>
      </c>
      <c r="I285" s="37">
        <f>SUMIFS(СВЦЭМ!$H$34:$H$777,СВЦЭМ!$A$34:$A$777,$A285,СВЦЭМ!$B$34:$B$777,I$260)+'СЕТ СН'!$F$12-'СЕТ СН'!$F$21</f>
        <v>-28.837070199999971</v>
      </c>
      <c r="J285" s="37">
        <f>SUMIFS(СВЦЭМ!$H$34:$H$777,СВЦЭМ!$A$34:$A$777,$A285,СВЦЭМ!$B$34:$B$777,J$260)+'СЕТ СН'!$F$12-'СЕТ СН'!$F$21</f>
        <v>-45.887015890000043</v>
      </c>
      <c r="K285" s="37">
        <f>SUMIFS(СВЦЭМ!$H$34:$H$777,СВЦЭМ!$A$34:$A$777,$A285,СВЦЭМ!$B$34:$B$777,K$260)+'СЕТ СН'!$F$12-'СЕТ СН'!$F$21</f>
        <v>-81.595598859999996</v>
      </c>
      <c r="L285" s="37">
        <f>SUMIFS(СВЦЭМ!$H$34:$H$777,СВЦЭМ!$A$34:$A$777,$A285,СВЦЭМ!$B$34:$B$777,L$260)+'СЕТ СН'!$F$12-'СЕТ СН'!$F$21</f>
        <v>-113.17334353000001</v>
      </c>
      <c r="M285" s="37">
        <f>SUMIFS(СВЦЭМ!$H$34:$H$777,СВЦЭМ!$A$34:$A$777,$A285,СВЦЭМ!$B$34:$B$777,M$260)+'СЕТ СН'!$F$12-'СЕТ СН'!$F$21</f>
        <v>-117.44311593999998</v>
      </c>
      <c r="N285" s="37">
        <f>SUMIFS(СВЦЭМ!$H$34:$H$777,СВЦЭМ!$A$34:$A$777,$A285,СВЦЭМ!$B$34:$B$777,N$260)+'СЕТ СН'!$F$12-'СЕТ СН'!$F$21</f>
        <v>-109.68303335000002</v>
      </c>
      <c r="O285" s="37">
        <f>SUMIFS(СВЦЭМ!$H$34:$H$777,СВЦЭМ!$A$34:$A$777,$A285,СВЦЭМ!$B$34:$B$777,O$260)+'СЕТ СН'!$F$12-'СЕТ СН'!$F$21</f>
        <v>-105.06483228000002</v>
      </c>
      <c r="P285" s="37">
        <f>SUMIFS(СВЦЭМ!$H$34:$H$777,СВЦЭМ!$A$34:$A$777,$A285,СВЦЭМ!$B$34:$B$777,P$260)+'СЕТ СН'!$F$12-'СЕТ СН'!$F$21</f>
        <v>-101.97146135000003</v>
      </c>
      <c r="Q285" s="37">
        <f>SUMIFS(СВЦЭМ!$H$34:$H$777,СВЦЭМ!$A$34:$A$777,$A285,СВЦЭМ!$B$34:$B$777,Q$260)+'СЕТ СН'!$F$12-'СЕТ СН'!$F$21</f>
        <v>-101.34427993000003</v>
      </c>
      <c r="R285" s="37">
        <f>SUMIFS(СВЦЭМ!$H$34:$H$777,СВЦЭМ!$A$34:$A$777,$A285,СВЦЭМ!$B$34:$B$777,R$260)+'СЕТ СН'!$F$12-'СЕТ СН'!$F$21</f>
        <v>-99.808939880000025</v>
      </c>
      <c r="S285" s="37">
        <f>SUMIFS(СВЦЭМ!$H$34:$H$777,СВЦЭМ!$A$34:$A$777,$A285,СВЦЭМ!$B$34:$B$777,S$260)+'СЕТ СН'!$F$12-'СЕТ СН'!$F$21</f>
        <v>-113.02551461000002</v>
      </c>
      <c r="T285" s="37">
        <f>SUMIFS(СВЦЭМ!$H$34:$H$777,СВЦЭМ!$A$34:$A$777,$A285,СВЦЭМ!$B$34:$B$777,T$260)+'СЕТ СН'!$F$12-'СЕТ СН'!$F$21</f>
        <v>-129.72960782000001</v>
      </c>
      <c r="U285" s="37">
        <f>SUMIFS(СВЦЭМ!$H$34:$H$777,СВЦЭМ!$A$34:$A$777,$A285,СВЦЭМ!$B$34:$B$777,U$260)+'СЕТ СН'!$F$12-'СЕТ СН'!$F$21</f>
        <v>-128.57017128000001</v>
      </c>
      <c r="V285" s="37">
        <f>SUMIFS(СВЦЭМ!$H$34:$H$777,СВЦЭМ!$A$34:$A$777,$A285,СВЦЭМ!$B$34:$B$777,V$260)+'СЕТ СН'!$F$12-'СЕТ СН'!$F$21</f>
        <v>-120.18704293000002</v>
      </c>
      <c r="W285" s="37">
        <f>SUMIFS(СВЦЭМ!$H$34:$H$777,СВЦЭМ!$A$34:$A$777,$A285,СВЦЭМ!$B$34:$B$777,W$260)+'СЕТ СН'!$F$12-'СЕТ СН'!$F$21</f>
        <v>-91.026323869999999</v>
      </c>
      <c r="X285" s="37">
        <f>SUMIFS(СВЦЭМ!$H$34:$H$777,СВЦЭМ!$A$34:$A$777,$A285,СВЦЭМ!$B$34:$B$777,X$260)+'СЕТ СН'!$F$12-'СЕТ СН'!$F$21</f>
        <v>-56.00305099000002</v>
      </c>
      <c r="Y285" s="37">
        <f>SUMIFS(СВЦЭМ!$H$34:$H$777,СВЦЭМ!$A$34:$A$777,$A285,СВЦЭМ!$B$34:$B$777,Y$260)+'СЕТ СН'!$F$12-'СЕТ СН'!$F$21</f>
        <v>-21.899753120000014</v>
      </c>
    </row>
    <row r="286" spans="1:25" ht="15.75" x14ac:dyDescent="0.2">
      <c r="A286" s="36">
        <f t="shared" si="7"/>
        <v>43095</v>
      </c>
      <c r="B286" s="37">
        <f>SUMIFS(СВЦЭМ!$H$34:$H$777,СВЦЭМ!$A$34:$A$777,$A286,СВЦЭМ!$B$34:$B$777,B$260)+'СЕТ СН'!$F$12-'СЕТ СН'!$F$21</f>
        <v>7.3740180199999941</v>
      </c>
      <c r="C286" s="37">
        <f>SUMIFS(СВЦЭМ!$H$34:$H$777,СВЦЭМ!$A$34:$A$777,$A286,СВЦЭМ!$B$34:$B$777,C$260)+'СЕТ СН'!$F$12-'СЕТ СН'!$F$21</f>
        <v>25.787503959999981</v>
      </c>
      <c r="D286" s="37">
        <f>SUMIFS(СВЦЭМ!$H$34:$H$777,СВЦЭМ!$A$34:$A$777,$A286,СВЦЭМ!$B$34:$B$777,D$260)+'СЕТ СН'!$F$12-'СЕТ СН'!$F$21</f>
        <v>43.601957539999944</v>
      </c>
      <c r="E286" s="37">
        <f>SUMIFS(СВЦЭМ!$H$34:$H$777,СВЦЭМ!$A$34:$A$777,$A286,СВЦЭМ!$B$34:$B$777,E$260)+'СЕТ СН'!$F$12-'СЕТ СН'!$F$21</f>
        <v>45.230150529999946</v>
      </c>
      <c r="F286" s="37">
        <f>SUMIFS(СВЦЭМ!$H$34:$H$777,СВЦЭМ!$A$34:$A$777,$A286,СВЦЭМ!$B$34:$B$777,F$260)+'СЕТ СН'!$F$12-'СЕТ СН'!$F$21</f>
        <v>47.19716083000003</v>
      </c>
      <c r="G286" s="37">
        <f>SUMIFS(СВЦЭМ!$H$34:$H$777,СВЦЭМ!$A$34:$A$777,$A286,СВЦЭМ!$B$34:$B$777,G$260)+'СЕТ СН'!$F$12-'СЕТ СН'!$F$21</f>
        <v>42.375181649999945</v>
      </c>
      <c r="H286" s="37">
        <f>SUMIFS(СВЦЭМ!$H$34:$H$777,СВЦЭМ!$A$34:$A$777,$A286,СВЦЭМ!$B$34:$B$777,H$260)+'СЕТ СН'!$F$12-'СЕТ СН'!$F$21</f>
        <v>18.130317659999946</v>
      </c>
      <c r="I286" s="37">
        <f>SUMIFS(СВЦЭМ!$H$34:$H$777,СВЦЭМ!$A$34:$A$777,$A286,СВЦЭМ!$B$34:$B$777,I$260)+'СЕТ СН'!$F$12-'СЕТ СН'!$F$21</f>
        <v>-21.876734209999995</v>
      </c>
      <c r="J286" s="37">
        <f>SUMIFS(СВЦЭМ!$H$34:$H$777,СВЦЭМ!$A$34:$A$777,$A286,СВЦЭМ!$B$34:$B$777,J$260)+'СЕТ СН'!$F$12-'СЕТ СН'!$F$21</f>
        <v>-44.761823560000039</v>
      </c>
      <c r="K286" s="37">
        <f>SUMIFS(СВЦЭМ!$H$34:$H$777,СВЦЭМ!$A$34:$A$777,$A286,СВЦЭМ!$B$34:$B$777,K$260)+'СЕТ СН'!$F$12-'СЕТ СН'!$F$21</f>
        <v>-81.584577200000012</v>
      </c>
      <c r="L286" s="37">
        <f>SUMIFS(СВЦЭМ!$H$34:$H$777,СВЦЭМ!$A$34:$A$777,$A286,СВЦЭМ!$B$34:$B$777,L$260)+'СЕТ СН'!$F$12-'СЕТ СН'!$F$21</f>
        <v>-112.05068062999999</v>
      </c>
      <c r="M286" s="37">
        <f>SUMIFS(СВЦЭМ!$H$34:$H$777,СВЦЭМ!$A$34:$A$777,$A286,СВЦЭМ!$B$34:$B$777,M$260)+'СЕТ СН'!$F$12-'СЕТ СН'!$F$21</f>
        <v>-115.18020116999998</v>
      </c>
      <c r="N286" s="37">
        <f>SUMIFS(СВЦЭМ!$H$34:$H$777,СВЦЭМ!$A$34:$A$777,$A286,СВЦЭМ!$B$34:$B$777,N$260)+'СЕТ СН'!$F$12-'СЕТ СН'!$F$21</f>
        <v>-107.38246282</v>
      </c>
      <c r="O286" s="37">
        <f>SUMIFS(СВЦЭМ!$H$34:$H$777,СВЦЭМ!$A$34:$A$777,$A286,СВЦЭМ!$B$34:$B$777,O$260)+'СЕТ СН'!$F$12-'СЕТ СН'!$F$21</f>
        <v>-103.12342080000002</v>
      </c>
      <c r="P286" s="37">
        <f>SUMIFS(СВЦЭМ!$H$34:$H$777,СВЦЭМ!$A$34:$A$777,$A286,СВЦЭМ!$B$34:$B$777,P$260)+'СЕТ СН'!$F$12-'СЕТ СН'!$F$21</f>
        <v>-94.094069439999998</v>
      </c>
      <c r="Q286" s="37">
        <f>SUMIFS(СВЦЭМ!$H$34:$H$777,СВЦЭМ!$A$34:$A$777,$A286,СВЦЭМ!$B$34:$B$777,Q$260)+'СЕТ СН'!$F$12-'СЕТ СН'!$F$21</f>
        <v>-93.057240219999983</v>
      </c>
      <c r="R286" s="37">
        <f>SUMIFS(СВЦЭМ!$H$34:$H$777,СВЦЭМ!$A$34:$A$777,$A286,СВЦЭМ!$B$34:$B$777,R$260)+'СЕТ СН'!$F$12-'СЕТ СН'!$F$21</f>
        <v>-92.953364029999989</v>
      </c>
      <c r="S286" s="37">
        <f>SUMIFS(СВЦЭМ!$H$34:$H$777,СВЦЭМ!$A$34:$A$777,$A286,СВЦЭМ!$B$34:$B$777,S$260)+'СЕТ СН'!$F$12-'СЕТ СН'!$F$21</f>
        <v>-108.45026968000002</v>
      </c>
      <c r="T286" s="37">
        <f>SUMIFS(СВЦЭМ!$H$34:$H$777,СВЦЭМ!$A$34:$A$777,$A286,СВЦЭМ!$B$34:$B$777,T$260)+'СЕТ СН'!$F$12-'СЕТ СН'!$F$21</f>
        <v>-127.13639160000002</v>
      </c>
      <c r="U286" s="37">
        <f>SUMIFS(СВЦЭМ!$H$34:$H$777,СВЦЭМ!$A$34:$A$777,$A286,СВЦЭМ!$B$34:$B$777,U$260)+'СЕТ СН'!$F$12-'СЕТ СН'!$F$21</f>
        <v>-125.01965068999999</v>
      </c>
      <c r="V286" s="37">
        <f>SUMIFS(СВЦЭМ!$H$34:$H$777,СВЦЭМ!$A$34:$A$777,$A286,СВЦЭМ!$B$34:$B$777,V$260)+'СЕТ СН'!$F$12-'СЕТ СН'!$F$21</f>
        <v>-116.81230972999998</v>
      </c>
      <c r="W286" s="37">
        <f>SUMIFS(СВЦЭМ!$H$34:$H$777,СВЦЭМ!$A$34:$A$777,$A286,СВЦЭМ!$B$34:$B$777,W$260)+'СЕТ СН'!$F$12-'СЕТ СН'!$F$21</f>
        <v>-89.498873170000024</v>
      </c>
      <c r="X286" s="37">
        <f>SUMIFS(СВЦЭМ!$H$34:$H$777,СВЦЭМ!$A$34:$A$777,$A286,СВЦЭМ!$B$34:$B$777,X$260)+'СЕТ СН'!$F$12-'СЕТ СН'!$F$21</f>
        <v>-51.165634479999994</v>
      </c>
      <c r="Y286" s="37">
        <f>SUMIFS(СВЦЭМ!$H$34:$H$777,СВЦЭМ!$A$34:$A$777,$A286,СВЦЭМ!$B$34:$B$777,Y$260)+'СЕТ СН'!$F$12-'СЕТ СН'!$F$21</f>
        <v>-18.19071740000004</v>
      </c>
    </row>
    <row r="287" spans="1:25" ht="15.75" x14ac:dyDescent="0.2">
      <c r="A287" s="36">
        <f t="shared" si="7"/>
        <v>43096</v>
      </c>
      <c r="B287" s="37">
        <f>SUMIFS(СВЦЭМ!$H$34:$H$777,СВЦЭМ!$A$34:$A$777,$A287,СВЦЭМ!$B$34:$B$777,B$260)+'СЕТ СН'!$F$12-'СЕТ СН'!$F$21</f>
        <v>6.9065260099999932</v>
      </c>
      <c r="C287" s="37">
        <f>SUMIFS(СВЦЭМ!$H$34:$H$777,СВЦЭМ!$A$34:$A$777,$A287,СВЦЭМ!$B$34:$B$777,C$260)+'СЕТ СН'!$F$12-'СЕТ СН'!$F$21</f>
        <v>26.880219789999956</v>
      </c>
      <c r="D287" s="37">
        <f>SUMIFS(СВЦЭМ!$H$34:$H$777,СВЦЭМ!$A$34:$A$777,$A287,СВЦЭМ!$B$34:$B$777,D$260)+'СЕТ СН'!$F$12-'СЕТ СН'!$F$21</f>
        <v>46.680461479999963</v>
      </c>
      <c r="E287" s="37">
        <f>SUMIFS(СВЦЭМ!$H$34:$H$777,СВЦЭМ!$A$34:$A$777,$A287,СВЦЭМ!$B$34:$B$777,E$260)+'СЕТ СН'!$F$12-'СЕТ СН'!$F$21</f>
        <v>52.673978540000007</v>
      </c>
      <c r="F287" s="37">
        <f>SUMIFS(СВЦЭМ!$H$34:$H$777,СВЦЭМ!$A$34:$A$777,$A287,СВЦЭМ!$B$34:$B$777,F$260)+'СЕТ СН'!$F$12-'СЕТ СН'!$F$21</f>
        <v>52.95079032000001</v>
      </c>
      <c r="G287" s="37">
        <f>SUMIFS(СВЦЭМ!$H$34:$H$777,СВЦЭМ!$A$34:$A$777,$A287,СВЦЭМ!$B$34:$B$777,G$260)+'СЕТ СН'!$F$12-'СЕТ СН'!$F$21</f>
        <v>43.565423740000028</v>
      </c>
      <c r="H287" s="37">
        <f>SUMIFS(СВЦЭМ!$H$34:$H$777,СВЦЭМ!$A$34:$A$777,$A287,СВЦЭМ!$B$34:$B$777,H$260)+'СЕТ СН'!$F$12-'СЕТ СН'!$F$21</f>
        <v>14.37340314000005</v>
      </c>
      <c r="I287" s="37">
        <f>SUMIFS(СВЦЭМ!$H$34:$H$777,СВЦЭМ!$A$34:$A$777,$A287,СВЦЭМ!$B$34:$B$777,I$260)+'СЕТ СН'!$F$12-'СЕТ СН'!$F$21</f>
        <v>-23.270861070000024</v>
      </c>
      <c r="J287" s="37">
        <f>SUMIFS(СВЦЭМ!$H$34:$H$777,СВЦЭМ!$A$34:$A$777,$A287,СВЦЭМ!$B$34:$B$777,J$260)+'СЕТ СН'!$F$12-'СЕТ СН'!$F$21</f>
        <v>-49.41984388000003</v>
      </c>
      <c r="K287" s="37">
        <f>SUMIFS(СВЦЭМ!$H$34:$H$777,СВЦЭМ!$A$34:$A$777,$A287,СВЦЭМ!$B$34:$B$777,K$260)+'СЕТ СН'!$F$12-'СЕТ СН'!$F$21</f>
        <v>-86.059585920000018</v>
      </c>
      <c r="L287" s="37">
        <f>SUMIFS(СВЦЭМ!$H$34:$H$777,СВЦЭМ!$A$34:$A$777,$A287,СВЦЭМ!$B$34:$B$777,L$260)+'СЕТ СН'!$F$12-'СЕТ СН'!$F$21</f>
        <v>-113.58428053</v>
      </c>
      <c r="M287" s="37">
        <f>SUMIFS(СВЦЭМ!$H$34:$H$777,СВЦЭМ!$A$34:$A$777,$A287,СВЦЭМ!$B$34:$B$777,M$260)+'СЕТ СН'!$F$12-'СЕТ СН'!$F$21</f>
        <v>-118.81137595000001</v>
      </c>
      <c r="N287" s="37">
        <f>SUMIFS(СВЦЭМ!$H$34:$H$777,СВЦЭМ!$A$34:$A$777,$A287,СВЦЭМ!$B$34:$B$777,N$260)+'СЕТ СН'!$F$12-'СЕТ СН'!$F$21</f>
        <v>-116.65087609</v>
      </c>
      <c r="O287" s="37">
        <f>SUMIFS(СВЦЭМ!$H$34:$H$777,СВЦЭМ!$A$34:$A$777,$A287,СВЦЭМ!$B$34:$B$777,O$260)+'СЕТ СН'!$F$12-'СЕТ СН'!$F$21</f>
        <v>-111.03851157999998</v>
      </c>
      <c r="P287" s="37">
        <f>SUMIFS(СВЦЭМ!$H$34:$H$777,СВЦЭМ!$A$34:$A$777,$A287,СВЦЭМ!$B$34:$B$777,P$260)+'СЕТ СН'!$F$12-'СЕТ СН'!$F$21</f>
        <v>-102.21428859999997</v>
      </c>
      <c r="Q287" s="37">
        <f>SUMIFS(СВЦЭМ!$H$34:$H$777,СВЦЭМ!$A$34:$A$777,$A287,СВЦЭМ!$B$34:$B$777,Q$260)+'СЕТ СН'!$F$12-'СЕТ СН'!$F$21</f>
        <v>-98.331250119999993</v>
      </c>
      <c r="R287" s="37">
        <f>SUMIFS(СВЦЭМ!$H$34:$H$777,СВЦЭМ!$A$34:$A$777,$A287,СВЦЭМ!$B$34:$B$777,R$260)+'СЕТ СН'!$F$12-'СЕТ СН'!$F$21</f>
        <v>-99.51430062999998</v>
      </c>
      <c r="S287" s="37">
        <f>SUMIFS(СВЦЭМ!$H$34:$H$777,СВЦЭМ!$A$34:$A$777,$A287,СВЦЭМ!$B$34:$B$777,S$260)+'СЕТ СН'!$F$12-'СЕТ СН'!$F$21</f>
        <v>-117.28656086000001</v>
      </c>
      <c r="T287" s="37">
        <f>SUMIFS(СВЦЭМ!$H$34:$H$777,СВЦЭМ!$A$34:$A$777,$A287,СВЦЭМ!$B$34:$B$777,T$260)+'СЕТ СН'!$F$12-'СЕТ СН'!$F$21</f>
        <v>-130.14311992</v>
      </c>
      <c r="U287" s="37">
        <f>SUMIFS(СВЦЭМ!$H$34:$H$777,СВЦЭМ!$A$34:$A$777,$A287,СВЦЭМ!$B$34:$B$777,U$260)+'СЕТ СН'!$F$12-'СЕТ СН'!$F$21</f>
        <v>-128.38791056999997</v>
      </c>
      <c r="V287" s="37">
        <f>SUMIFS(СВЦЭМ!$H$34:$H$777,СВЦЭМ!$A$34:$A$777,$A287,СВЦЭМ!$B$34:$B$777,V$260)+'СЕТ СН'!$F$12-'СЕТ СН'!$F$21</f>
        <v>-123.27565987999998</v>
      </c>
      <c r="W287" s="37">
        <f>SUMIFS(СВЦЭМ!$H$34:$H$777,СВЦЭМ!$A$34:$A$777,$A287,СВЦЭМ!$B$34:$B$777,W$260)+'СЕТ СН'!$F$12-'СЕТ СН'!$F$21</f>
        <v>-96.57547495</v>
      </c>
      <c r="X287" s="37">
        <f>SUMIFS(СВЦЭМ!$H$34:$H$777,СВЦЭМ!$A$34:$A$777,$A287,СВЦЭМ!$B$34:$B$777,X$260)+'СЕТ СН'!$F$12-'СЕТ СН'!$F$21</f>
        <v>-63.813554120000049</v>
      </c>
      <c r="Y287" s="37">
        <f>SUMIFS(СВЦЭМ!$H$34:$H$777,СВЦЭМ!$A$34:$A$777,$A287,СВЦЭМ!$B$34:$B$777,Y$260)+'СЕТ СН'!$F$12-'СЕТ СН'!$F$21</f>
        <v>-27.197982830000001</v>
      </c>
    </row>
    <row r="288" spans="1:25" ht="15.75" x14ac:dyDescent="0.2">
      <c r="A288" s="36">
        <f t="shared" si="7"/>
        <v>43097</v>
      </c>
      <c r="B288" s="37">
        <f>SUMIFS(СВЦЭМ!$H$34:$H$777,СВЦЭМ!$A$34:$A$777,$A288,СВЦЭМ!$B$34:$B$777,B$260)+'СЕТ СН'!$F$12-'СЕТ СН'!$F$21</f>
        <v>0.56099853000000621</v>
      </c>
      <c r="C288" s="37">
        <f>SUMIFS(СВЦЭМ!$H$34:$H$777,СВЦЭМ!$A$34:$A$777,$A288,СВЦЭМ!$B$34:$B$777,C$260)+'СЕТ СН'!$F$12-'СЕТ СН'!$F$21</f>
        <v>3.9817206100000249</v>
      </c>
      <c r="D288" s="37">
        <f>SUMIFS(СВЦЭМ!$H$34:$H$777,СВЦЭМ!$A$34:$A$777,$A288,СВЦЭМ!$B$34:$B$777,D$260)+'СЕТ СН'!$F$12-'СЕТ СН'!$F$21</f>
        <v>7.0020293899999615</v>
      </c>
      <c r="E288" s="37">
        <f>SUMIFS(СВЦЭМ!$H$34:$H$777,СВЦЭМ!$A$34:$A$777,$A288,СВЦЭМ!$B$34:$B$777,E$260)+'СЕТ СН'!$F$12-'СЕТ СН'!$F$21</f>
        <v>5.3915567599999576</v>
      </c>
      <c r="F288" s="37">
        <f>SUMIFS(СВЦЭМ!$H$34:$H$777,СВЦЭМ!$A$34:$A$777,$A288,СВЦЭМ!$B$34:$B$777,F$260)+'СЕТ СН'!$F$12-'СЕТ СН'!$F$21</f>
        <v>4.9116092199999457</v>
      </c>
      <c r="G288" s="37">
        <f>SUMIFS(СВЦЭМ!$H$34:$H$777,СВЦЭМ!$A$34:$A$777,$A288,СВЦЭМ!$B$34:$B$777,G$260)+'СЕТ СН'!$F$12-'СЕТ СН'!$F$21</f>
        <v>8.0183214300000145</v>
      </c>
      <c r="H288" s="37">
        <f>SUMIFS(СВЦЭМ!$H$34:$H$777,СВЦЭМ!$A$34:$A$777,$A288,СВЦЭМ!$B$34:$B$777,H$260)+'СЕТ СН'!$F$12-'СЕТ СН'!$F$21</f>
        <v>3.2303547100000287</v>
      </c>
      <c r="I288" s="37">
        <f>SUMIFS(СВЦЭМ!$H$34:$H$777,СВЦЭМ!$A$34:$A$777,$A288,СВЦЭМ!$B$34:$B$777,I$260)+'СЕТ СН'!$F$12-'СЕТ СН'!$F$21</f>
        <v>-35.528828180000005</v>
      </c>
      <c r="J288" s="37">
        <f>SUMIFS(СВЦЭМ!$H$34:$H$777,СВЦЭМ!$A$34:$A$777,$A288,СВЦЭМ!$B$34:$B$777,J$260)+'СЕТ СН'!$F$12-'СЕТ СН'!$F$21</f>
        <v>-63.54333994000001</v>
      </c>
      <c r="K288" s="37">
        <f>SUMIFS(СВЦЭМ!$H$34:$H$777,СВЦЭМ!$A$34:$A$777,$A288,СВЦЭМ!$B$34:$B$777,K$260)+'СЕТ СН'!$F$12-'СЕТ СН'!$F$21</f>
        <v>-92.857394119999981</v>
      </c>
      <c r="L288" s="37">
        <f>SUMIFS(СВЦЭМ!$H$34:$H$777,СВЦЭМ!$A$34:$A$777,$A288,СВЦЭМ!$B$34:$B$777,L$260)+'СЕТ СН'!$F$12-'СЕТ СН'!$F$21</f>
        <v>-97.724736360000009</v>
      </c>
      <c r="M288" s="37">
        <f>SUMIFS(СВЦЭМ!$H$34:$H$777,СВЦЭМ!$A$34:$A$777,$A288,СВЦЭМ!$B$34:$B$777,M$260)+'СЕТ СН'!$F$12-'СЕТ СН'!$F$21</f>
        <v>-91.22830491000002</v>
      </c>
      <c r="N288" s="37">
        <f>SUMIFS(СВЦЭМ!$H$34:$H$777,СВЦЭМ!$A$34:$A$777,$A288,СВЦЭМ!$B$34:$B$777,N$260)+'СЕТ СН'!$F$12-'СЕТ СН'!$F$21</f>
        <v>-82.541629520000015</v>
      </c>
      <c r="O288" s="37">
        <f>SUMIFS(СВЦЭМ!$H$34:$H$777,СВЦЭМ!$A$34:$A$777,$A288,СВЦЭМ!$B$34:$B$777,O$260)+'СЕТ СН'!$F$12-'СЕТ СН'!$F$21</f>
        <v>-76.815305599999988</v>
      </c>
      <c r="P288" s="37">
        <f>SUMIFS(СВЦЭМ!$H$34:$H$777,СВЦЭМ!$A$34:$A$777,$A288,СВЦЭМ!$B$34:$B$777,P$260)+'СЕТ СН'!$F$12-'СЕТ СН'!$F$21</f>
        <v>-74.226053850000028</v>
      </c>
      <c r="Q288" s="37">
        <f>SUMIFS(СВЦЭМ!$H$34:$H$777,СВЦЭМ!$A$34:$A$777,$A288,СВЦЭМ!$B$34:$B$777,Q$260)+'СЕТ СН'!$F$12-'СЕТ СН'!$F$21</f>
        <v>-69.413059029999999</v>
      </c>
      <c r="R288" s="37">
        <f>SUMIFS(СВЦЭМ!$H$34:$H$777,СВЦЭМ!$A$34:$A$777,$A288,СВЦЭМ!$B$34:$B$777,R$260)+'СЕТ СН'!$F$12-'СЕТ СН'!$F$21</f>
        <v>-64.463410510000017</v>
      </c>
      <c r="S288" s="37">
        <f>SUMIFS(СВЦЭМ!$H$34:$H$777,СВЦЭМ!$A$34:$A$777,$A288,СВЦЭМ!$B$34:$B$777,S$260)+'СЕТ СН'!$F$12-'СЕТ СН'!$F$21</f>
        <v>-69.582432559999972</v>
      </c>
      <c r="T288" s="37">
        <f>SUMIFS(СВЦЭМ!$H$34:$H$777,СВЦЭМ!$A$34:$A$777,$A288,СВЦЭМ!$B$34:$B$777,T$260)+'СЕТ СН'!$F$12-'СЕТ СН'!$F$21</f>
        <v>-71.377268160000028</v>
      </c>
      <c r="U288" s="37">
        <f>SUMIFS(СВЦЭМ!$H$34:$H$777,СВЦЭМ!$A$34:$A$777,$A288,СВЦЭМ!$B$34:$B$777,U$260)+'СЕТ СН'!$F$12-'СЕТ СН'!$F$21</f>
        <v>-71.745775739999999</v>
      </c>
      <c r="V288" s="37">
        <f>SUMIFS(СВЦЭМ!$H$34:$H$777,СВЦЭМ!$A$34:$A$777,$A288,СВЦЭМ!$B$34:$B$777,V$260)+'СЕТ СН'!$F$12-'СЕТ СН'!$F$21</f>
        <v>-79.407798039999989</v>
      </c>
      <c r="W288" s="37">
        <f>SUMIFS(СВЦЭМ!$H$34:$H$777,СВЦЭМ!$A$34:$A$777,$A288,СВЦЭМ!$B$34:$B$777,W$260)+'СЕТ СН'!$F$12-'СЕТ СН'!$F$21</f>
        <v>-78.083340889999988</v>
      </c>
      <c r="X288" s="37">
        <f>SUMIFS(СВЦЭМ!$H$34:$H$777,СВЦЭМ!$A$34:$A$777,$A288,СВЦЭМ!$B$34:$B$777,X$260)+'СЕТ СН'!$F$12-'СЕТ СН'!$F$21</f>
        <v>-96.229197680000027</v>
      </c>
      <c r="Y288" s="37">
        <f>SUMIFS(СВЦЭМ!$H$34:$H$777,СВЦЭМ!$A$34:$A$777,$A288,СВЦЭМ!$B$34:$B$777,Y$260)+'СЕТ СН'!$F$12-'СЕТ СН'!$F$21</f>
        <v>-68.543638859999987</v>
      </c>
    </row>
    <row r="289" spans="1:27" ht="15.75" x14ac:dyDescent="0.2">
      <c r="A289" s="36">
        <f t="shared" si="7"/>
        <v>43098</v>
      </c>
      <c r="B289" s="37">
        <f>SUMIFS(СВЦЭМ!$H$34:$H$777,СВЦЭМ!$A$34:$A$777,$A289,СВЦЭМ!$B$34:$B$777,B$260)+'СЕТ СН'!$F$12-'СЕТ СН'!$F$21</f>
        <v>-26.068132920000039</v>
      </c>
      <c r="C289" s="37">
        <f>SUMIFS(СВЦЭМ!$H$34:$H$777,СВЦЭМ!$A$34:$A$777,$A289,СВЦЭМ!$B$34:$B$777,C$260)+'СЕТ СН'!$F$12-'СЕТ СН'!$F$21</f>
        <v>-5.0500970000000507</v>
      </c>
      <c r="D289" s="37">
        <f>SUMIFS(СВЦЭМ!$H$34:$H$777,СВЦЭМ!$A$34:$A$777,$A289,СВЦЭМ!$B$34:$B$777,D$260)+'СЕТ СН'!$F$12-'СЕТ СН'!$F$21</f>
        <v>5.864461340000048</v>
      </c>
      <c r="E289" s="37">
        <f>SUMIFS(СВЦЭМ!$H$34:$H$777,СВЦЭМ!$A$34:$A$777,$A289,СВЦЭМ!$B$34:$B$777,E$260)+'СЕТ СН'!$F$12-'СЕТ СН'!$F$21</f>
        <v>4.6424496700000191</v>
      </c>
      <c r="F289" s="37">
        <f>SUMIFS(СВЦЭМ!$H$34:$H$777,СВЦЭМ!$A$34:$A$777,$A289,СВЦЭМ!$B$34:$B$777,F$260)+'СЕТ СН'!$F$12-'СЕТ СН'!$F$21</f>
        <v>4.1395115300000498</v>
      </c>
      <c r="G289" s="37">
        <f>SUMIFS(СВЦЭМ!$H$34:$H$777,СВЦЭМ!$A$34:$A$777,$A289,СВЦЭМ!$B$34:$B$777,G$260)+'СЕТ СН'!$F$12-'СЕТ СН'!$F$21</f>
        <v>6.0933346299999585</v>
      </c>
      <c r="H289" s="37">
        <f>SUMIFS(СВЦЭМ!$H$34:$H$777,СВЦЭМ!$A$34:$A$777,$A289,СВЦЭМ!$B$34:$B$777,H$260)+'СЕТ СН'!$F$12-'СЕТ СН'!$F$21</f>
        <v>-12.075452899999959</v>
      </c>
      <c r="I289" s="37">
        <f>SUMIFS(СВЦЭМ!$H$34:$H$777,СВЦЭМ!$A$34:$A$777,$A289,СВЦЭМ!$B$34:$B$777,I$260)+'СЕТ СН'!$F$12-'СЕТ СН'!$F$21</f>
        <v>-46.372202450000032</v>
      </c>
      <c r="J289" s="37">
        <f>SUMIFS(СВЦЭМ!$H$34:$H$777,СВЦЭМ!$A$34:$A$777,$A289,СВЦЭМ!$B$34:$B$777,J$260)+'СЕТ СН'!$F$12-'СЕТ СН'!$F$21</f>
        <v>-74.034797490000017</v>
      </c>
      <c r="K289" s="37">
        <f>SUMIFS(СВЦЭМ!$H$34:$H$777,СВЦЭМ!$A$34:$A$777,$A289,СВЦЭМ!$B$34:$B$777,K$260)+'СЕТ СН'!$F$12-'СЕТ СН'!$F$21</f>
        <v>-98.575745089999998</v>
      </c>
      <c r="L289" s="37">
        <f>SUMIFS(СВЦЭМ!$H$34:$H$777,СВЦЭМ!$A$34:$A$777,$A289,СВЦЭМ!$B$34:$B$777,L$260)+'СЕТ СН'!$F$12-'СЕТ СН'!$F$21</f>
        <v>-99.24157434</v>
      </c>
      <c r="M289" s="37">
        <f>SUMIFS(СВЦЭМ!$H$34:$H$777,СВЦЭМ!$A$34:$A$777,$A289,СВЦЭМ!$B$34:$B$777,M$260)+'СЕТ СН'!$F$12-'СЕТ СН'!$F$21</f>
        <v>-92.553301330000011</v>
      </c>
      <c r="N289" s="37">
        <f>SUMIFS(СВЦЭМ!$H$34:$H$777,СВЦЭМ!$A$34:$A$777,$A289,СВЦЭМ!$B$34:$B$777,N$260)+'СЕТ СН'!$F$12-'СЕТ СН'!$F$21</f>
        <v>-83.740685400000018</v>
      </c>
      <c r="O289" s="37">
        <f>SUMIFS(СВЦЭМ!$H$34:$H$777,СВЦЭМ!$A$34:$A$777,$A289,СВЦЭМ!$B$34:$B$777,O$260)+'СЕТ СН'!$F$12-'СЕТ СН'!$F$21</f>
        <v>-84.216559270000005</v>
      </c>
      <c r="P289" s="37">
        <f>SUMIFS(СВЦЭМ!$H$34:$H$777,СВЦЭМ!$A$34:$A$777,$A289,СВЦЭМ!$B$34:$B$777,P$260)+'СЕТ СН'!$F$12-'СЕТ СН'!$F$21</f>
        <v>-84.262126560000013</v>
      </c>
      <c r="Q289" s="37">
        <f>SUMIFS(СВЦЭМ!$H$34:$H$777,СВЦЭМ!$A$34:$A$777,$A289,СВЦЭМ!$B$34:$B$777,Q$260)+'СЕТ СН'!$F$12-'СЕТ СН'!$F$21</f>
        <v>-80.692373280000027</v>
      </c>
      <c r="R289" s="37">
        <f>SUMIFS(СВЦЭМ!$H$34:$H$777,СВЦЭМ!$A$34:$A$777,$A289,СВЦЭМ!$B$34:$B$777,R$260)+'СЕТ СН'!$F$12-'СЕТ СН'!$F$21</f>
        <v>-77.14238155999999</v>
      </c>
      <c r="S289" s="37">
        <f>SUMIFS(СВЦЭМ!$H$34:$H$777,СВЦЭМ!$A$34:$A$777,$A289,СВЦЭМ!$B$34:$B$777,S$260)+'СЕТ СН'!$F$12-'СЕТ СН'!$F$21</f>
        <v>-85.832750910000016</v>
      </c>
      <c r="T289" s="37">
        <f>SUMIFS(СВЦЭМ!$H$34:$H$777,СВЦЭМ!$A$34:$A$777,$A289,СВЦЭМ!$B$34:$B$777,T$260)+'СЕТ СН'!$F$12-'СЕТ СН'!$F$21</f>
        <v>-90.570962810000026</v>
      </c>
      <c r="U289" s="37">
        <f>SUMIFS(СВЦЭМ!$H$34:$H$777,СВЦЭМ!$A$34:$A$777,$A289,СВЦЭМ!$B$34:$B$777,U$260)+'СЕТ СН'!$F$12-'СЕТ СН'!$F$21</f>
        <v>-88.112382159999981</v>
      </c>
      <c r="V289" s="37">
        <f>SUMIFS(СВЦЭМ!$H$34:$H$777,СВЦЭМ!$A$34:$A$777,$A289,СВЦЭМ!$B$34:$B$777,V$260)+'СЕТ СН'!$F$12-'СЕТ СН'!$F$21</f>
        <v>-97.341454030000023</v>
      </c>
      <c r="W289" s="37">
        <f>SUMIFS(СВЦЭМ!$H$34:$H$777,СВЦЭМ!$A$34:$A$777,$A289,СВЦЭМ!$B$34:$B$777,W$260)+'СЕТ СН'!$F$12-'СЕТ СН'!$F$21</f>
        <v>-88.18644439000002</v>
      </c>
      <c r="X289" s="37">
        <f>SUMIFS(СВЦЭМ!$H$34:$H$777,СВЦЭМ!$A$34:$A$777,$A289,СВЦЭМ!$B$34:$B$777,X$260)+'СЕТ СН'!$F$12-'СЕТ СН'!$F$21</f>
        <v>-74.721759150000025</v>
      </c>
      <c r="Y289" s="37">
        <f>SUMIFS(СВЦЭМ!$H$34:$H$777,СВЦЭМ!$A$34:$A$777,$A289,СВЦЭМ!$B$34:$B$777,Y$260)+'СЕТ СН'!$F$12-'СЕТ СН'!$F$21</f>
        <v>-47.252957400000014</v>
      </c>
    </row>
    <row r="290" spans="1:27" ht="15.75" x14ac:dyDescent="0.2">
      <c r="A290" s="36">
        <f t="shared" si="7"/>
        <v>43099</v>
      </c>
      <c r="B290" s="37">
        <f>SUMIFS(СВЦЭМ!$H$34:$H$777,СВЦЭМ!$A$34:$A$777,$A290,СВЦЭМ!$B$34:$B$777,B$260)+'СЕТ СН'!$F$12-'СЕТ СН'!$F$21</f>
        <v>-41.172331170000007</v>
      </c>
      <c r="C290" s="37">
        <f>SUMIFS(СВЦЭМ!$H$34:$H$777,СВЦЭМ!$A$34:$A$777,$A290,СВЦЭМ!$B$34:$B$777,C$260)+'СЕТ СН'!$F$12-'СЕТ СН'!$F$21</f>
        <v>-17.479648750000024</v>
      </c>
      <c r="D290" s="37">
        <f>SUMIFS(СВЦЭМ!$H$34:$H$777,СВЦЭМ!$A$34:$A$777,$A290,СВЦЭМ!$B$34:$B$777,D$260)+'СЕТ СН'!$F$12-'СЕТ СН'!$F$21</f>
        <v>-1.9069548500000337</v>
      </c>
      <c r="E290" s="37">
        <f>SUMIFS(СВЦЭМ!$H$34:$H$777,СВЦЭМ!$A$34:$A$777,$A290,СВЦЭМ!$B$34:$B$777,E$260)+'СЕТ СН'!$F$12-'СЕТ СН'!$F$21</f>
        <v>1.863747500000045</v>
      </c>
      <c r="F290" s="37">
        <f>SUMIFS(СВЦЭМ!$H$34:$H$777,СВЦЭМ!$A$34:$A$777,$A290,СВЦЭМ!$B$34:$B$777,F$260)+'СЕТ СН'!$F$12-'СЕТ СН'!$F$21</f>
        <v>1.7036700600000358</v>
      </c>
      <c r="G290" s="37">
        <f>SUMIFS(СВЦЭМ!$H$34:$H$777,СВЦЭМ!$A$34:$A$777,$A290,СВЦЭМ!$B$34:$B$777,G$260)+'СЕТ СН'!$F$12-'СЕТ СН'!$F$21</f>
        <v>0.10424936000003981</v>
      </c>
      <c r="H290" s="37">
        <f>SUMIFS(СВЦЭМ!$H$34:$H$777,СВЦЭМ!$A$34:$A$777,$A290,СВЦЭМ!$B$34:$B$777,H$260)+'СЕТ СН'!$F$12-'СЕТ СН'!$F$21</f>
        <v>-7.6877173999999968</v>
      </c>
      <c r="I290" s="37">
        <f>SUMIFS(СВЦЭМ!$H$34:$H$777,СВЦЭМ!$A$34:$A$777,$A290,СВЦЭМ!$B$34:$B$777,I$260)+'СЕТ СН'!$F$12-'СЕТ СН'!$F$21</f>
        <v>-31.368000489999986</v>
      </c>
      <c r="J290" s="37">
        <f>SUMIFS(СВЦЭМ!$H$34:$H$777,СВЦЭМ!$A$34:$A$777,$A290,СВЦЭМ!$B$34:$B$777,J$260)+'СЕТ СН'!$F$12-'СЕТ СН'!$F$21</f>
        <v>-64.012129869999967</v>
      </c>
      <c r="K290" s="37">
        <f>SUMIFS(СВЦЭМ!$H$34:$H$777,СВЦЭМ!$A$34:$A$777,$A290,СВЦЭМ!$B$34:$B$777,K$260)+'СЕТ СН'!$F$12-'СЕТ СН'!$F$21</f>
        <v>-98.700698690000024</v>
      </c>
      <c r="L290" s="37">
        <f>SUMIFS(СВЦЭМ!$H$34:$H$777,СВЦЭМ!$A$34:$A$777,$A290,СВЦЭМ!$B$34:$B$777,L$260)+'СЕТ СН'!$F$12-'СЕТ СН'!$F$21</f>
        <v>-105.00089960000003</v>
      </c>
      <c r="M290" s="37">
        <f>SUMIFS(СВЦЭМ!$H$34:$H$777,СВЦЭМ!$A$34:$A$777,$A290,СВЦЭМ!$B$34:$B$777,M$260)+'СЕТ СН'!$F$12-'СЕТ СН'!$F$21</f>
        <v>-100.25146912000002</v>
      </c>
      <c r="N290" s="37">
        <f>SUMIFS(СВЦЭМ!$H$34:$H$777,СВЦЭМ!$A$34:$A$777,$A290,СВЦЭМ!$B$34:$B$777,N$260)+'СЕТ СН'!$F$12-'СЕТ СН'!$F$21</f>
        <v>-94.736239140000009</v>
      </c>
      <c r="O290" s="37">
        <f>SUMIFS(СВЦЭМ!$H$34:$H$777,СВЦЭМ!$A$34:$A$777,$A290,СВЦЭМ!$B$34:$B$777,O$260)+'СЕТ СН'!$F$12-'СЕТ СН'!$F$21</f>
        <v>-89.82229577999999</v>
      </c>
      <c r="P290" s="37">
        <f>SUMIFS(СВЦЭМ!$H$34:$H$777,СВЦЭМ!$A$34:$A$777,$A290,СВЦЭМ!$B$34:$B$777,P$260)+'СЕТ СН'!$F$12-'СЕТ СН'!$F$21</f>
        <v>-88.72083090000001</v>
      </c>
      <c r="Q290" s="37">
        <f>SUMIFS(СВЦЭМ!$H$34:$H$777,СВЦЭМ!$A$34:$A$777,$A290,СВЦЭМ!$B$34:$B$777,Q$260)+'СЕТ СН'!$F$12-'СЕТ СН'!$F$21</f>
        <v>-83.226990179999973</v>
      </c>
      <c r="R290" s="37">
        <f>SUMIFS(СВЦЭМ!$H$34:$H$777,СВЦЭМ!$A$34:$A$777,$A290,СВЦЭМ!$B$34:$B$777,R$260)+'СЕТ СН'!$F$12-'СЕТ СН'!$F$21</f>
        <v>-86.125638970000011</v>
      </c>
      <c r="S290" s="37">
        <f>SUMIFS(СВЦЭМ!$H$34:$H$777,СВЦЭМ!$A$34:$A$777,$A290,СВЦЭМ!$B$34:$B$777,S$260)+'СЕТ СН'!$F$12-'СЕТ СН'!$F$21</f>
        <v>-97.509333439999978</v>
      </c>
      <c r="T290" s="37">
        <f>SUMIFS(СВЦЭМ!$H$34:$H$777,СВЦЭМ!$A$34:$A$777,$A290,СВЦЭМ!$B$34:$B$777,T$260)+'СЕТ СН'!$F$12-'СЕТ СН'!$F$21</f>
        <v>-98.804906189999997</v>
      </c>
      <c r="U290" s="37">
        <f>SUMIFS(СВЦЭМ!$H$34:$H$777,СВЦЭМ!$A$34:$A$777,$A290,СВЦЭМ!$B$34:$B$777,U$260)+'СЕТ СН'!$F$12-'СЕТ СН'!$F$21</f>
        <v>-98.812358809999978</v>
      </c>
      <c r="V290" s="37">
        <f>SUMIFS(СВЦЭМ!$H$34:$H$777,СВЦЭМ!$A$34:$A$777,$A290,СВЦЭМ!$B$34:$B$777,V$260)+'СЕТ СН'!$F$12-'СЕТ СН'!$F$21</f>
        <v>-108.72710496000002</v>
      </c>
      <c r="W290" s="37">
        <f>SUMIFS(СВЦЭМ!$H$34:$H$777,СВЦЭМ!$A$34:$A$777,$A290,СВЦЭМ!$B$34:$B$777,W$260)+'СЕТ СН'!$F$12-'СЕТ СН'!$F$21</f>
        <v>-99.599816710000027</v>
      </c>
      <c r="X290" s="37">
        <f>SUMIFS(СВЦЭМ!$H$34:$H$777,СВЦЭМ!$A$34:$A$777,$A290,СВЦЭМ!$B$34:$B$777,X$260)+'СЕТ СН'!$F$12-'СЕТ СН'!$F$21</f>
        <v>-85.698910940000019</v>
      </c>
      <c r="Y290" s="37">
        <f>SUMIFS(СВЦЭМ!$H$34:$H$777,СВЦЭМ!$A$34:$A$777,$A290,СВЦЭМ!$B$34:$B$777,Y$260)+'СЕТ СН'!$F$12-'СЕТ СН'!$F$21</f>
        <v>-46.130211519999989</v>
      </c>
    </row>
    <row r="291" spans="1:27" ht="15.75" x14ac:dyDescent="0.2">
      <c r="A291" s="36">
        <f t="shared" si="7"/>
        <v>43100</v>
      </c>
      <c r="B291" s="37">
        <f>SUMIFS(СВЦЭМ!$H$34:$H$777,СВЦЭМ!$A$34:$A$777,$A291,СВЦЭМ!$B$34:$B$777,B$260)+'СЕТ СН'!$F$12-'СЕТ СН'!$F$21</f>
        <v>-22.882533660000036</v>
      </c>
      <c r="C291" s="37">
        <f>SUMIFS(СВЦЭМ!$H$34:$H$777,СВЦЭМ!$A$34:$A$777,$A291,СВЦЭМ!$B$34:$B$777,C$260)+'СЕТ СН'!$F$12-'СЕТ СН'!$F$21</f>
        <v>-8.1908042300000261</v>
      </c>
      <c r="D291" s="37">
        <f>SUMIFS(СВЦЭМ!$H$34:$H$777,СВЦЭМ!$A$34:$A$777,$A291,СВЦЭМ!$B$34:$B$777,D$260)+'СЕТ СН'!$F$12-'СЕТ СН'!$F$21</f>
        <v>2.3001369900000554</v>
      </c>
      <c r="E291" s="37">
        <f>SUMIFS(СВЦЭМ!$H$34:$H$777,СВЦЭМ!$A$34:$A$777,$A291,СВЦЭМ!$B$34:$B$777,E$260)+'СЕТ СН'!$F$12-'СЕТ СН'!$F$21</f>
        <v>-0.92740934999994806</v>
      </c>
      <c r="F291" s="37">
        <f>SUMIFS(СВЦЭМ!$H$34:$H$777,СВЦЭМ!$A$34:$A$777,$A291,СВЦЭМ!$B$34:$B$777,F$260)+'СЕТ СН'!$F$12-'СЕТ СН'!$F$21</f>
        <v>-1.9691214599999967</v>
      </c>
      <c r="G291" s="37">
        <f>SUMIFS(СВЦЭМ!$H$34:$H$777,СВЦЭМ!$A$34:$A$777,$A291,СВЦЭМ!$B$34:$B$777,G$260)+'СЕТ СН'!$F$12-'СЕТ СН'!$F$21</f>
        <v>-1.5628150799999503</v>
      </c>
      <c r="H291" s="37">
        <f>SUMIFS(СВЦЭМ!$H$34:$H$777,СВЦЭМ!$A$34:$A$777,$A291,СВЦЭМ!$B$34:$B$777,H$260)+'СЕТ СН'!$F$12-'СЕТ СН'!$F$21</f>
        <v>1.0395195900000544</v>
      </c>
      <c r="I291" s="37">
        <f>SUMIFS(СВЦЭМ!$H$34:$H$777,СВЦЭМ!$A$34:$A$777,$A291,СВЦЭМ!$B$34:$B$777,I$260)+'СЕТ СН'!$F$12-'СЕТ СН'!$F$21</f>
        <v>-14.787620360000005</v>
      </c>
      <c r="J291" s="37">
        <f>SUMIFS(СВЦЭМ!$H$34:$H$777,СВЦЭМ!$A$34:$A$777,$A291,СВЦЭМ!$B$34:$B$777,J$260)+'СЕТ СН'!$F$12-'СЕТ СН'!$F$21</f>
        <v>-44.019529949999992</v>
      </c>
      <c r="K291" s="37">
        <f>SUMIFS(СВЦЭМ!$H$34:$H$777,СВЦЭМ!$A$34:$A$777,$A291,СВЦЭМ!$B$34:$B$777,K$260)+'СЕТ СН'!$F$12-'СЕТ СН'!$F$21</f>
        <v>-76.641229160000023</v>
      </c>
      <c r="L291" s="37">
        <f>SUMIFS(СВЦЭМ!$H$34:$H$777,СВЦЭМ!$A$34:$A$777,$A291,СВЦЭМ!$B$34:$B$777,L$260)+'СЕТ СН'!$F$12-'СЕТ СН'!$F$21</f>
        <v>-88.890520600000002</v>
      </c>
      <c r="M291" s="37">
        <f>SUMIFS(СВЦЭМ!$H$34:$H$777,СВЦЭМ!$A$34:$A$777,$A291,СВЦЭМ!$B$34:$B$777,M$260)+'СЕТ СН'!$F$12-'СЕТ СН'!$F$21</f>
        <v>-89.348806089999982</v>
      </c>
      <c r="N291" s="37">
        <f>SUMIFS(СВЦЭМ!$H$34:$H$777,СВЦЭМ!$A$34:$A$777,$A291,СВЦЭМ!$B$34:$B$777,N$260)+'СЕТ СН'!$F$12-'СЕТ СН'!$F$21</f>
        <v>-86.055330599999991</v>
      </c>
      <c r="O291" s="37">
        <f>SUMIFS(СВЦЭМ!$H$34:$H$777,СВЦЭМ!$A$34:$A$777,$A291,СВЦЭМ!$B$34:$B$777,O$260)+'СЕТ СН'!$F$12-'СЕТ СН'!$F$21</f>
        <v>-78.560894969999993</v>
      </c>
      <c r="P291" s="37">
        <f>SUMIFS(СВЦЭМ!$H$34:$H$777,СВЦЭМ!$A$34:$A$777,$A291,СВЦЭМ!$B$34:$B$777,P$260)+'СЕТ СН'!$F$12-'СЕТ СН'!$F$21</f>
        <v>-75.851761080000017</v>
      </c>
      <c r="Q291" s="37">
        <f>SUMIFS(СВЦЭМ!$H$34:$H$777,СВЦЭМ!$A$34:$A$777,$A291,СВЦЭМ!$B$34:$B$777,Q$260)+'СЕТ СН'!$F$12-'СЕТ СН'!$F$21</f>
        <v>-74.391067700000008</v>
      </c>
      <c r="R291" s="37">
        <f>SUMIFS(СВЦЭМ!$H$34:$H$777,СВЦЭМ!$A$34:$A$777,$A291,СВЦЭМ!$B$34:$B$777,R$260)+'СЕТ СН'!$F$12-'СЕТ СН'!$F$21</f>
        <v>-76.599159429999986</v>
      </c>
      <c r="S291" s="37">
        <f>SUMIFS(СВЦЭМ!$H$34:$H$777,СВЦЭМ!$A$34:$A$777,$A291,СВЦЭМ!$B$34:$B$777,S$260)+'СЕТ СН'!$F$12-'СЕТ СН'!$F$21</f>
        <v>-93.705139669999994</v>
      </c>
      <c r="T291" s="37">
        <f>SUMIFS(СВЦЭМ!$H$34:$H$777,СВЦЭМ!$A$34:$A$777,$A291,СВЦЭМ!$B$34:$B$777,T$260)+'СЕТ СН'!$F$12-'СЕТ СН'!$F$21</f>
        <v>-110.18017465999998</v>
      </c>
      <c r="U291" s="37">
        <f>SUMIFS(СВЦЭМ!$H$34:$H$777,СВЦЭМ!$A$34:$A$777,$A291,СВЦЭМ!$B$34:$B$777,U$260)+'СЕТ СН'!$F$12-'СЕТ СН'!$F$21</f>
        <v>-109.48217492999999</v>
      </c>
      <c r="V291" s="37">
        <f>SUMIFS(СВЦЭМ!$H$34:$H$777,СВЦЭМ!$A$34:$A$777,$A291,СВЦЭМ!$B$34:$B$777,V$260)+'СЕТ СН'!$F$12-'СЕТ СН'!$F$21</f>
        <v>-115.26284397000001</v>
      </c>
      <c r="W291" s="37">
        <f>SUMIFS(СВЦЭМ!$H$34:$H$777,СВЦЭМ!$A$34:$A$777,$A291,СВЦЭМ!$B$34:$B$777,W$260)+'СЕТ СН'!$F$12-'СЕТ СН'!$F$21</f>
        <v>-128.60300156</v>
      </c>
      <c r="X291" s="37">
        <f>SUMIFS(СВЦЭМ!$H$34:$H$777,СВЦЭМ!$A$34:$A$777,$A291,СВЦЭМ!$B$34:$B$777,X$260)+'СЕТ СН'!$F$12-'СЕТ СН'!$F$21</f>
        <v>-112.45937958000002</v>
      </c>
      <c r="Y291" s="37">
        <f>SUMIFS(СВЦЭМ!$H$34:$H$777,СВЦЭМ!$A$34:$A$777,$A291,СВЦЭМ!$B$34:$B$777,Y$260)+'СЕТ СН'!$F$12-'СЕТ СН'!$F$21</f>
        <v>-79.486630030000015</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7"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18"/>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7" customFormat="1" ht="12.75" customHeight="1" x14ac:dyDescent="0.2">
      <c r="A296" s="119"/>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01.12.2017</v>
      </c>
      <c r="B297" s="37">
        <f>SUMIFS(СВЦЭМ!$I$34:$I$777,СВЦЭМ!$A$34:$A$777,$A297,СВЦЭМ!$B$34:$B$777,B$296)+'СЕТ СН'!$F$13-'СЕТ СН'!$F$21</f>
        <v>-578.75</v>
      </c>
      <c r="C297" s="37">
        <f>SUMIFS(СВЦЭМ!$I$34:$I$777,СВЦЭМ!$A$34:$A$777,$A297,СВЦЭМ!$B$34:$B$777,C$296)+'СЕТ СН'!$F$13-'СЕТ СН'!$F$21</f>
        <v>-578.75</v>
      </c>
      <c r="D297" s="37">
        <f>SUMIFS(СВЦЭМ!$I$34:$I$777,СВЦЭМ!$A$34:$A$777,$A297,СВЦЭМ!$B$34:$B$777,D$296)+'СЕТ СН'!$F$13-'СЕТ СН'!$F$21</f>
        <v>-578.75</v>
      </c>
      <c r="E297" s="37">
        <f>SUMIFS(СВЦЭМ!$I$34:$I$777,СВЦЭМ!$A$34:$A$777,$A297,СВЦЭМ!$B$34:$B$777,E$296)+'СЕТ СН'!$F$13-'СЕТ СН'!$F$21</f>
        <v>-578.75</v>
      </c>
      <c r="F297" s="37">
        <f>SUMIFS(СВЦЭМ!$I$34:$I$777,СВЦЭМ!$A$34:$A$777,$A297,СВЦЭМ!$B$34:$B$777,F$296)+'СЕТ СН'!$F$13-'СЕТ СН'!$F$21</f>
        <v>-578.75</v>
      </c>
      <c r="G297" s="37">
        <f>SUMIFS(СВЦЭМ!$I$34:$I$777,СВЦЭМ!$A$34:$A$777,$A297,СВЦЭМ!$B$34:$B$777,G$296)+'СЕТ СН'!$F$13-'СЕТ СН'!$F$21</f>
        <v>-578.75</v>
      </c>
      <c r="H297" s="37">
        <f>SUMIFS(СВЦЭМ!$I$34:$I$777,СВЦЭМ!$A$34:$A$777,$A297,СВЦЭМ!$B$34:$B$777,H$296)+'СЕТ СН'!$F$13-'СЕТ СН'!$F$21</f>
        <v>-578.75</v>
      </c>
      <c r="I297" s="37">
        <f>SUMIFS(СВЦЭМ!$I$34:$I$777,СВЦЭМ!$A$34:$A$777,$A297,СВЦЭМ!$B$34:$B$777,I$296)+'СЕТ СН'!$F$13-'СЕТ СН'!$F$21</f>
        <v>-578.75</v>
      </c>
      <c r="J297" s="37">
        <f>SUMIFS(СВЦЭМ!$I$34:$I$777,СВЦЭМ!$A$34:$A$777,$A297,СВЦЭМ!$B$34:$B$777,J$296)+'СЕТ СН'!$F$13-'СЕТ СН'!$F$21</f>
        <v>-578.75</v>
      </c>
      <c r="K297" s="37">
        <f>SUMIFS(СВЦЭМ!$I$34:$I$777,СВЦЭМ!$A$34:$A$777,$A297,СВЦЭМ!$B$34:$B$777,K$296)+'СЕТ СН'!$F$13-'СЕТ СН'!$F$21</f>
        <v>-578.75</v>
      </c>
      <c r="L297" s="37">
        <f>SUMIFS(СВЦЭМ!$I$34:$I$777,СВЦЭМ!$A$34:$A$777,$A297,СВЦЭМ!$B$34:$B$777,L$296)+'СЕТ СН'!$F$13-'СЕТ СН'!$F$21</f>
        <v>-578.75</v>
      </c>
      <c r="M297" s="37">
        <f>SUMIFS(СВЦЭМ!$I$34:$I$777,СВЦЭМ!$A$34:$A$777,$A297,СВЦЭМ!$B$34:$B$777,M$296)+'СЕТ СН'!$F$13-'СЕТ СН'!$F$21</f>
        <v>-578.75</v>
      </c>
      <c r="N297" s="37">
        <f>SUMIFS(СВЦЭМ!$I$34:$I$777,СВЦЭМ!$A$34:$A$777,$A297,СВЦЭМ!$B$34:$B$777,N$296)+'СЕТ СН'!$F$13-'СЕТ СН'!$F$21</f>
        <v>-578.75</v>
      </c>
      <c r="O297" s="37">
        <f>SUMIFS(СВЦЭМ!$I$34:$I$777,СВЦЭМ!$A$34:$A$777,$A297,СВЦЭМ!$B$34:$B$777,O$296)+'СЕТ СН'!$F$13-'СЕТ СН'!$F$21</f>
        <v>-578.75</v>
      </c>
      <c r="P297" s="37">
        <f>SUMIFS(СВЦЭМ!$I$34:$I$777,СВЦЭМ!$A$34:$A$777,$A297,СВЦЭМ!$B$34:$B$777,P$296)+'СЕТ СН'!$F$13-'СЕТ СН'!$F$21</f>
        <v>-578.75</v>
      </c>
      <c r="Q297" s="37">
        <f>SUMIFS(СВЦЭМ!$I$34:$I$777,СВЦЭМ!$A$34:$A$777,$A297,СВЦЭМ!$B$34:$B$777,Q$296)+'СЕТ СН'!$F$13-'СЕТ СН'!$F$21</f>
        <v>-578.75</v>
      </c>
      <c r="R297" s="37">
        <f>SUMIFS(СВЦЭМ!$I$34:$I$777,СВЦЭМ!$A$34:$A$777,$A297,СВЦЭМ!$B$34:$B$777,R$296)+'СЕТ СН'!$F$13-'СЕТ СН'!$F$21</f>
        <v>-578.75</v>
      </c>
      <c r="S297" s="37">
        <f>SUMIFS(СВЦЭМ!$I$34:$I$777,СВЦЭМ!$A$34:$A$777,$A297,СВЦЭМ!$B$34:$B$777,S$296)+'СЕТ СН'!$F$13-'СЕТ СН'!$F$21</f>
        <v>-578.75</v>
      </c>
      <c r="T297" s="37">
        <f>SUMIFS(СВЦЭМ!$I$34:$I$777,СВЦЭМ!$A$34:$A$777,$A297,СВЦЭМ!$B$34:$B$777,T$296)+'СЕТ СН'!$F$13-'СЕТ СН'!$F$21</f>
        <v>-578.75</v>
      </c>
      <c r="U297" s="37">
        <f>SUMIFS(СВЦЭМ!$I$34:$I$777,СВЦЭМ!$A$34:$A$777,$A297,СВЦЭМ!$B$34:$B$777,U$296)+'СЕТ СН'!$F$13-'СЕТ СН'!$F$21</f>
        <v>-578.75</v>
      </c>
      <c r="V297" s="37">
        <f>SUMIFS(СВЦЭМ!$I$34:$I$777,СВЦЭМ!$A$34:$A$777,$A297,СВЦЭМ!$B$34:$B$777,V$296)+'СЕТ СН'!$F$13-'СЕТ СН'!$F$21</f>
        <v>-578.75</v>
      </c>
      <c r="W297" s="37">
        <f>SUMIFS(СВЦЭМ!$I$34:$I$777,СВЦЭМ!$A$34:$A$777,$A297,СВЦЭМ!$B$34:$B$777,W$296)+'СЕТ СН'!$F$13-'СЕТ СН'!$F$21</f>
        <v>-578.75</v>
      </c>
      <c r="X297" s="37">
        <f>SUMIFS(СВЦЭМ!$I$34:$I$777,СВЦЭМ!$A$34:$A$777,$A297,СВЦЭМ!$B$34:$B$777,X$296)+'СЕТ СН'!$F$13-'СЕТ СН'!$F$21</f>
        <v>-578.75</v>
      </c>
      <c r="Y297" s="37">
        <f>SUMIFS(СВЦЭМ!$I$34:$I$777,СВЦЭМ!$A$34:$A$777,$A297,СВЦЭМ!$B$34:$B$777,Y$296)+'СЕТ СН'!$F$13-'СЕТ СН'!$F$21</f>
        <v>-578.75</v>
      </c>
      <c r="AA297" s="46"/>
    </row>
    <row r="298" spans="1:27" ht="15.75" x14ac:dyDescent="0.2">
      <c r="A298" s="36">
        <f>A297+1</f>
        <v>43071</v>
      </c>
      <c r="B298" s="37">
        <f>SUMIFS(СВЦЭМ!$I$34:$I$777,СВЦЭМ!$A$34:$A$777,$A298,СВЦЭМ!$B$34:$B$777,B$296)+'СЕТ СН'!$F$13-'СЕТ СН'!$F$21</f>
        <v>-578.75</v>
      </c>
      <c r="C298" s="37">
        <f>SUMIFS(СВЦЭМ!$I$34:$I$777,СВЦЭМ!$A$34:$A$777,$A298,СВЦЭМ!$B$34:$B$777,C$296)+'СЕТ СН'!$F$13-'СЕТ СН'!$F$21</f>
        <v>-578.75</v>
      </c>
      <c r="D298" s="37">
        <f>SUMIFS(СВЦЭМ!$I$34:$I$777,СВЦЭМ!$A$34:$A$777,$A298,СВЦЭМ!$B$34:$B$777,D$296)+'СЕТ СН'!$F$13-'СЕТ СН'!$F$21</f>
        <v>-578.75</v>
      </c>
      <c r="E298" s="37">
        <f>SUMIFS(СВЦЭМ!$I$34:$I$777,СВЦЭМ!$A$34:$A$777,$A298,СВЦЭМ!$B$34:$B$777,E$296)+'СЕТ СН'!$F$13-'СЕТ СН'!$F$21</f>
        <v>-578.75</v>
      </c>
      <c r="F298" s="37">
        <f>SUMIFS(СВЦЭМ!$I$34:$I$777,СВЦЭМ!$A$34:$A$777,$A298,СВЦЭМ!$B$34:$B$777,F$296)+'СЕТ СН'!$F$13-'СЕТ СН'!$F$21</f>
        <v>-578.75</v>
      </c>
      <c r="G298" s="37">
        <f>SUMIFS(СВЦЭМ!$I$34:$I$777,СВЦЭМ!$A$34:$A$777,$A298,СВЦЭМ!$B$34:$B$777,G$296)+'СЕТ СН'!$F$13-'СЕТ СН'!$F$21</f>
        <v>-578.75</v>
      </c>
      <c r="H298" s="37">
        <f>SUMIFS(СВЦЭМ!$I$34:$I$777,СВЦЭМ!$A$34:$A$777,$A298,СВЦЭМ!$B$34:$B$777,H$296)+'СЕТ СН'!$F$13-'СЕТ СН'!$F$21</f>
        <v>-578.75</v>
      </c>
      <c r="I298" s="37">
        <f>SUMIFS(СВЦЭМ!$I$34:$I$777,СВЦЭМ!$A$34:$A$777,$A298,СВЦЭМ!$B$34:$B$777,I$296)+'СЕТ СН'!$F$13-'СЕТ СН'!$F$21</f>
        <v>-578.75</v>
      </c>
      <c r="J298" s="37">
        <f>SUMIFS(СВЦЭМ!$I$34:$I$777,СВЦЭМ!$A$34:$A$777,$A298,СВЦЭМ!$B$34:$B$777,J$296)+'СЕТ СН'!$F$13-'СЕТ СН'!$F$21</f>
        <v>-578.75</v>
      </c>
      <c r="K298" s="37">
        <f>SUMIFS(СВЦЭМ!$I$34:$I$777,СВЦЭМ!$A$34:$A$777,$A298,СВЦЭМ!$B$34:$B$777,K$296)+'СЕТ СН'!$F$13-'СЕТ СН'!$F$21</f>
        <v>-578.75</v>
      </c>
      <c r="L298" s="37">
        <f>SUMIFS(СВЦЭМ!$I$34:$I$777,СВЦЭМ!$A$34:$A$777,$A298,СВЦЭМ!$B$34:$B$777,L$296)+'СЕТ СН'!$F$13-'СЕТ СН'!$F$21</f>
        <v>-578.75</v>
      </c>
      <c r="M298" s="37">
        <f>SUMIFS(СВЦЭМ!$I$34:$I$777,СВЦЭМ!$A$34:$A$777,$A298,СВЦЭМ!$B$34:$B$777,M$296)+'СЕТ СН'!$F$13-'СЕТ СН'!$F$21</f>
        <v>-578.75</v>
      </c>
      <c r="N298" s="37">
        <f>SUMIFS(СВЦЭМ!$I$34:$I$777,СВЦЭМ!$A$34:$A$777,$A298,СВЦЭМ!$B$34:$B$777,N$296)+'СЕТ СН'!$F$13-'СЕТ СН'!$F$21</f>
        <v>-578.75</v>
      </c>
      <c r="O298" s="37">
        <f>SUMIFS(СВЦЭМ!$I$34:$I$777,СВЦЭМ!$A$34:$A$777,$A298,СВЦЭМ!$B$34:$B$777,O$296)+'СЕТ СН'!$F$13-'СЕТ СН'!$F$21</f>
        <v>-578.75</v>
      </c>
      <c r="P298" s="37">
        <f>SUMIFS(СВЦЭМ!$I$34:$I$777,СВЦЭМ!$A$34:$A$777,$A298,СВЦЭМ!$B$34:$B$777,P$296)+'СЕТ СН'!$F$13-'СЕТ СН'!$F$21</f>
        <v>-578.75</v>
      </c>
      <c r="Q298" s="37">
        <f>SUMIFS(СВЦЭМ!$I$34:$I$777,СВЦЭМ!$A$34:$A$777,$A298,СВЦЭМ!$B$34:$B$777,Q$296)+'СЕТ СН'!$F$13-'СЕТ СН'!$F$21</f>
        <v>-578.75</v>
      </c>
      <c r="R298" s="37">
        <f>SUMIFS(СВЦЭМ!$I$34:$I$777,СВЦЭМ!$A$34:$A$777,$A298,СВЦЭМ!$B$34:$B$777,R$296)+'СЕТ СН'!$F$13-'СЕТ СН'!$F$21</f>
        <v>-578.75</v>
      </c>
      <c r="S298" s="37">
        <f>SUMIFS(СВЦЭМ!$I$34:$I$777,СВЦЭМ!$A$34:$A$777,$A298,СВЦЭМ!$B$34:$B$777,S$296)+'СЕТ СН'!$F$13-'СЕТ СН'!$F$21</f>
        <v>-578.75</v>
      </c>
      <c r="T298" s="37">
        <f>SUMIFS(СВЦЭМ!$I$34:$I$777,СВЦЭМ!$A$34:$A$777,$A298,СВЦЭМ!$B$34:$B$777,T$296)+'СЕТ СН'!$F$13-'СЕТ СН'!$F$21</f>
        <v>-578.75</v>
      </c>
      <c r="U298" s="37">
        <f>SUMIFS(СВЦЭМ!$I$34:$I$777,СВЦЭМ!$A$34:$A$777,$A298,СВЦЭМ!$B$34:$B$777,U$296)+'СЕТ СН'!$F$13-'СЕТ СН'!$F$21</f>
        <v>-578.75</v>
      </c>
      <c r="V298" s="37">
        <f>SUMIFS(СВЦЭМ!$I$34:$I$777,СВЦЭМ!$A$34:$A$777,$A298,СВЦЭМ!$B$34:$B$777,V$296)+'СЕТ СН'!$F$13-'СЕТ СН'!$F$21</f>
        <v>-578.75</v>
      </c>
      <c r="W298" s="37">
        <f>SUMIFS(СВЦЭМ!$I$34:$I$777,СВЦЭМ!$A$34:$A$777,$A298,СВЦЭМ!$B$34:$B$777,W$296)+'СЕТ СН'!$F$13-'СЕТ СН'!$F$21</f>
        <v>-578.75</v>
      </c>
      <c r="X298" s="37">
        <f>SUMIFS(СВЦЭМ!$I$34:$I$777,СВЦЭМ!$A$34:$A$777,$A298,СВЦЭМ!$B$34:$B$777,X$296)+'СЕТ СН'!$F$13-'СЕТ СН'!$F$21</f>
        <v>-578.75</v>
      </c>
      <c r="Y298" s="37">
        <f>SUMIFS(СВЦЭМ!$I$34:$I$777,СВЦЭМ!$A$34:$A$777,$A298,СВЦЭМ!$B$34:$B$777,Y$296)+'СЕТ СН'!$F$13-'СЕТ СН'!$F$21</f>
        <v>-578.75</v>
      </c>
    </row>
    <row r="299" spans="1:27" ht="15.75" x14ac:dyDescent="0.2">
      <c r="A299" s="36">
        <f t="shared" ref="A299:A327" si="8">A298+1</f>
        <v>43072</v>
      </c>
      <c r="B299" s="37">
        <f>SUMIFS(СВЦЭМ!$I$34:$I$777,СВЦЭМ!$A$34:$A$777,$A299,СВЦЭМ!$B$34:$B$777,B$296)+'СЕТ СН'!$F$13-'СЕТ СН'!$F$21</f>
        <v>-578.75</v>
      </c>
      <c r="C299" s="37">
        <f>SUMIFS(СВЦЭМ!$I$34:$I$777,СВЦЭМ!$A$34:$A$777,$A299,СВЦЭМ!$B$34:$B$777,C$296)+'СЕТ СН'!$F$13-'СЕТ СН'!$F$21</f>
        <v>-578.75</v>
      </c>
      <c r="D299" s="37">
        <f>SUMIFS(СВЦЭМ!$I$34:$I$777,СВЦЭМ!$A$34:$A$777,$A299,СВЦЭМ!$B$34:$B$777,D$296)+'СЕТ СН'!$F$13-'СЕТ СН'!$F$21</f>
        <v>-578.75</v>
      </c>
      <c r="E299" s="37">
        <f>SUMIFS(СВЦЭМ!$I$34:$I$777,СВЦЭМ!$A$34:$A$777,$A299,СВЦЭМ!$B$34:$B$777,E$296)+'СЕТ СН'!$F$13-'СЕТ СН'!$F$21</f>
        <v>-578.75</v>
      </c>
      <c r="F299" s="37">
        <f>SUMIFS(СВЦЭМ!$I$34:$I$777,СВЦЭМ!$A$34:$A$777,$A299,СВЦЭМ!$B$34:$B$777,F$296)+'СЕТ СН'!$F$13-'СЕТ СН'!$F$21</f>
        <v>-578.75</v>
      </c>
      <c r="G299" s="37">
        <f>SUMIFS(СВЦЭМ!$I$34:$I$777,СВЦЭМ!$A$34:$A$777,$A299,СВЦЭМ!$B$34:$B$777,G$296)+'СЕТ СН'!$F$13-'СЕТ СН'!$F$21</f>
        <v>-578.75</v>
      </c>
      <c r="H299" s="37">
        <f>SUMIFS(СВЦЭМ!$I$34:$I$777,СВЦЭМ!$A$34:$A$777,$A299,СВЦЭМ!$B$34:$B$777,H$296)+'СЕТ СН'!$F$13-'СЕТ СН'!$F$21</f>
        <v>-578.75</v>
      </c>
      <c r="I299" s="37">
        <f>SUMIFS(СВЦЭМ!$I$34:$I$777,СВЦЭМ!$A$34:$A$777,$A299,СВЦЭМ!$B$34:$B$777,I$296)+'СЕТ СН'!$F$13-'СЕТ СН'!$F$21</f>
        <v>-578.75</v>
      </c>
      <c r="J299" s="37">
        <f>SUMIFS(СВЦЭМ!$I$34:$I$777,СВЦЭМ!$A$34:$A$777,$A299,СВЦЭМ!$B$34:$B$777,J$296)+'СЕТ СН'!$F$13-'СЕТ СН'!$F$21</f>
        <v>-578.75</v>
      </c>
      <c r="K299" s="37">
        <f>SUMIFS(СВЦЭМ!$I$34:$I$777,СВЦЭМ!$A$34:$A$777,$A299,СВЦЭМ!$B$34:$B$777,K$296)+'СЕТ СН'!$F$13-'СЕТ СН'!$F$21</f>
        <v>-578.75</v>
      </c>
      <c r="L299" s="37">
        <f>SUMIFS(СВЦЭМ!$I$34:$I$777,СВЦЭМ!$A$34:$A$777,$A299,СВЦЭМ!$B$34:$B$777,L$296)+'СЕТ СН'!$F$13-'СЕТ СН'!$F$21</f>
        <v>-578.75</v>
      </c>
      <c r="M299" s="37">
        <f>SUMIFS(СВЦЭМ!$I$34:$I$777,СВЦЭМ!$A$34:$A$777,$A299,СВЦЭМ!$B$34:$B$777,M$296)+'СЕТ СН'!$F$13-'СЕТ СН'!$F$21</f>
        <v>-578.75</v>
      </c>
      <c r="N299" s="37">
        <f>SUMIFS(СВЦЭМ!$I$34:$I$777,СВЦЭМ!$A$34:$A$777,$A299,СВЦЭМ!$B$34:$B$777,N$296)+'СЕТ СН'!$F$13-'СЕТ СН'!$F$21</f>
        <v>-578.75</v>
      </c>
      <c r="O299" s="37">
        <f>SUMIFS(СВЦЭМ!$I$34:$I$777,СВЦЭМ!$A$34:$A$777,$A299,СВЦЭМ!$B$34:$B$777,O$296)+'СЕТ СН'!$F$13-'СЕТ СН'!$F$21</f>
        <v>-578.75</v>
      </c>
      <c r="P299" s="37">
        <f>SUMIFS(СВЦЭМ!$I$34:$I$777,СВЦЭМ!$A$34:$A$777,$A299,СВЦЭМ!$B$34:$B$777,P$296)+'СЕТ СН'!$F$13-'СЕТ СН'!$F$21</f>
        <v>-578.75</v>
      </c>
      <c r="Q299" s="37">
        <f>SUMIFS(СВЦЭМ!$I$34:$I$777,СВЦЭМ!$A$34:$A$777,$A299,СВЦЭМ!$B$34:$B$777,Q$296)+'СЕТ СН'!$F$13-'СЕТ СН'!$F$21</f>
        <v>-578.75</v>
      </c>
      <c r="R299" s="37">
        <f>SUMIFS(СВЦЭМ!$I$34:$I$777,СВЦЭМ!$A$34:$A$777,$A299,СВЦЭМ!$B$34:$B$777,R$296)+'СЕТ СН'!$F$13-'СЕТ СН'!$F$21</f>
        <v>-578.75</v>
      </c>
      <c r="S299" s="37">
        <f>SUMIFS(СВЦЭМ!$I$34:$I$777,СВЦЭМ!$A$34:$A$777,$A299,СВЦЭМ!$B$34:$B$777,S$296)+'СЕТ СН'!$F$13-'СЕТ СН'!$F$21</f>
        <v>-578.75</v>
      </c>
      <c r="T299" s="37">
        <f>SUMIFS(СВЦЭМ!$I$34:$I$777,СВЦЭМ!$A$34:$A$777,$A299,СВЦЭМ!$B$34:$B$777,T$296)+'СЕТ СН'!$F$13-'СЕТ СН'!$F$21</f>
        <v>-578.75</v>
      </c>
      <c r="U299" s="37">
        <f>SUMIFS(СВЦЭМ!$I$34:$I$777,СВЦЭМ!$A$34:$A$777,$A299,СВЦЭМ!$B$34:$B$777,U$296)+'СЕТ СН'!$F$13-'СЕТ СН'!$F$21</f>
        <v>-578.75</v>
      </c>
      <c r="V299" s="37">
        <f>SUMIFS(СВЦЭМ!$I$34:$I$777,СВЦЭМ!$A$34:$A$777,$A299,СВЦЭМ!$B$34:$B$777,V$296)+'СЕТ СН'!$F$13-'СЕТ СН'!$F$21</f>
        <v>-578.75</v>
      </c>
      <c r="W299" s="37">
        <f>SUMIFS(СВЦЭМ!$I$34:$I$777,СВЦЭМ!$A$34:$A$777,$A299,СВЦЭМ!$B$34:$B$777,W$296)+'СЕТ СН'!$F$13-'СЕТ СН'!$F$21</f>
        <v>-578.75</v>
      </c>
      <c r="X299" s="37">
        <f>SUMIFS(СВЦЭМ!$I$34:$I$777,СВЦЭМ!$A$34:$A$777,$A299,СВЦЭМ!$B$34:$B$777,X$296)+'СЕТ СН'!$F$13-'СЕТ СН'!$F$21</f>
        <v>-578.75</v>
      </c>
      <c r="Y299" s="37">
        <f>SUMIFS(СВЦЭМ!$I$34:$I$777,СВЦЭМ!$A$34:$A$777,$A299,СВЦЭМ!$B$34:$B$777,Y$296)+'СЕТ СН'!$F$13-'СЕТ СН'!$F$21</f>
        <v>-578.75</v>
      </c>
    </row>
    <row r="300" spans="1:27" ht="15.75" x14ac:dyDescent="0.2">
      <c r="A300" s="36">
        <f t="shared" si="8"/>
        <v>43073</v>
      </c>
      <c r="B300" s="37">
        <f>SUMIFS(СВЦЭМ!$I$34:$I$777,СВЦЭМ!$A$34:$A$777,$A300,СВЦЭМ!$B$34:$B$777,B$296)+'СЕТ СН'!$F$13-'СЕТ СН'!$F$21</f>
        <v>-578.75</v>
      </c>
      <c r="C300" s="37">
        <f>SUMIFS(СВЦЭМ!$I$34:$I$777,СВЦЭМ!$A$34:$A$777,$A300,СВЦЭМ!$B$34:$B$777,C$296)+'СЕТ СН'!$F$13-'СЕТ СН'!$F$21</f>
        <v>-578.75</v>
      </c>
      <c r="D300" s="37">
        <f>SUMIFS(СВЦЭМ!$I$34:$I$777,СВЦЭМ!$A$34:$A$777,$A300,СВЦЭМ!$B$34:$B$777,D$296)+'СЕТ СН'!$F$13-'СЕТ СН'!$F$21</f>
        <v>-578.75</v>
      </c>
      <c r="E300" s="37">
        <f>SUMIFS(СВЦЭМ!$I$34:$I$777,СВЦЭМ!$A$34:$A$777,$A300,СВЦЭМ!$B$34:$B$777,E$296)+'СЕТ СН'!$F$13-'СЕТ СН'!$F$21</f>
        <v>-578.75</v>
      </c>
      <c r="F300" s="37">
        <f>SUMIFS(СВЦЭМ!$I$34:$I$777,СВЦЭМ!$A$34:$A$777,$A300,СВЦЭМ!$B$34:$B$777,F$296)+'СЕТ СН'!$F$13-'СЕТ СН'!$F$21</f>
        <v>-578.75</v>
      </c>
      <c r="G300" s="37">
        <f>SUMIFS(СВЦЭМ!$I$34:$I$777,СВЦЭМ!$A$34:$A$777,$A300,СВЦЭМ!$B$34:$B$777,G$296)+'СЕТ СН'!$F$13-'СЕТ СН'!$F$21</f>
        <v>-578.75</v>
      </c>
      <c r="H300" s="37">
        <f>SUMIFS(СВЦЭМ!$I$34:$I$777,СВЦЭМ!$A$34:$A$777,$A300,СВЦЭМ!$B$34:$B$777,H$296)+'СЕТ СН'!$F$13-'СЕТ СН'!$F$21</f>
        <v>-578.75</v>
      </c>
      <c r="I300" s="37">
        <f>SUMIFS(СВЦЭМ!$I$34:$I$777,СВЦЭМ!$A$34:$A$777,$A300,СВЦЭМ!$B$34:$B$777,I$296)+'СЕТ СН'!$F$13-'СЕТ СН'!$F$21</f>
        <v>-578.75</v>
      </c>
      <c r="J300" s="37">
        <f>SUMIFS(СВЦЭМ!$I$34:$I$777,СВЦЭМ!$A$34:$A$777,$A300,СВЦЭМ!$B$34:$B$777,J$296)+'СЕТ СН'!$F$13-'СЕТ СН'!$F$21</f>
        <v>-578.75</v>
      </c>
      <c r="K300" s="37">
        <f>SUMIFS(СВЦЭМ!$I$34:$I$777,СВЦЭМ!$A$34:$A$777,$A300,СВЦЭМ!$B$34:$B$777,K$296)+'СЕТ СН'!$F$13-'СЕТ СН'!$F$21</f>
        <v>-578.75</v>
      </c>
      <c r="L300" s="37">
        <f>SUMIFS(СВЦЭМ!$I$34:$I$777,СВЦЭМ!$A$34:$A$777,$A300,СВЦЭМ!$B$34:$B$777,L$296)+'СЕТ СН'!$F$13-'СЕТ СН'!$F$21</f>
        <v>-578.75</v>
      </c>
      <c r="M300" s="37">
        <f>SUMIFS(СВЦЭМ!$I$34:$I$777,СВЦЭМ!$A$34:$A$777,$A300,СВЦЭМ!$B$34:$B$777,M$296)+'СЕТ СН'!$F$13-'СЕТ СН'!$F$21</f>
        <v>-578.75</v>
      </c>
      <c r="N300" s="37">
        <f>SUMIFS(СВЦЭМ!$I$34:$I$777,СВЦЭМ!$A$34:$A$777,$A300,СВЦЭМ!$B$34:$B$777,N$296)+'СЕТ СН'!$F$13-'СЕТ СН'!$F$21</f>
        <v>-578.75</v>
      </c>
      <c r="O300" s="37">
        <f>SUMIFS(СВЦЭМ!$I$34:$I$777,СВЦЭМ!$A$34:$A$777,$A300,СВЦЭМ!$B$34:$B$777,O$296)+'СЕТ СН'!$F$13-'СЕТ СН'!$F$21</f>
        <v>-578.75</v>
      </c>
      <c r="P300" s="37">
        <f>SUMIFS(СВЦЭМ!$I$34:$I$777,СВЦЭМ!$A$34:$A$777,$A300,СВЦЭМ!$B$34:$B$777,P$296)+'СЕТ СН'!$F$13-'СЕТ СН'!$F$21</f>
        <v>-578.75</v>
      </c>
      <c r="Q300" s="37">
        <f>SUMIFS(СВЦЭМ!$I$34:$I$777,СВЦЭМ!$A$34:$A$777,$A300,СВЦЭМ!$B$34:$B$777,Q$296)+'СЕТ СН'!$F$13-'СЕТ СН'!$F$21</f>
        <v>-578.75</v>
      </c>
      <c r="R300" s="37">
        <f>SUMIFS(СВЦЭМ!$I$34:$I$777,СВЦЭМ!$A$34:$A$777,$A300,СВЦЭМ!$B$34:$B$777,R$296)+'СЕТ СН'!$F$13-'СЕТ СН'!$F$21</f>
        <v>-578.75</v>
      </c>
      <c r="S300" s="37">
        <f>SUMIFS(СВЦЭМ!$I$34:$I$777,СВЦЭМ!$A$34:$A$777,$A300,СВЦЭМ!$B$34:$B$777,S$296)+'СЕТ СН'!$F$13-'СЕТ СН'!$F$21</f>
        <v>-578.75</v>
      </c>
      <c r="T300" s="37">
        <f>SUMIFS(СВЦЭМ!$I$34:$I$777,СВЦЭМ!$A$34:$A$777,$A300,СВЦЭМ!$B$34:$B$777,T$296)+'СЕТ СН'!$F$13-'СЕТ СН'!$F$21</f>
        <v>-578.75</v>
      </c>
      <c r="U300" s="37">
        <f>SUMIFS(СВЦЭМ!$I$34:$I$777,СВЦЭМ!$A$34:$A$777,$A300,СВЦЭМ!$B$34:$B$777,U$296)+'СЕТ СН'!$F$13-'СЕТ СН'!$F$21</f>
        <v>-578.75</v>
      </c>
      <c r="V300" s="37">
        <f>SUMIFS(СВЦЭМ!$I$34:$I$777,СВЦЭМ!$A$34:$A$777,$A300,СВЦЭМ!$B$34:$B$777,V$296)+'СЕТ СН'!$F$13-'СЕТ СН'!$F$21</f>
        <v>-578.75</v>
      </c>
      <c r="W300" s="37">
        <f>SUMIFS(СВЦЭМ!$I$34:$I$777,СВЦЭМ!$A$34:$A$777,$A300,СВЦЭМ!$B$34:$B$777,W$296)+'СЕТ СН'!$F$13-'СЕТ СН'!$F$21</f>
        <v>-578.75</v>
      </c>
      <c r="X300" s="37">
        <f>SUMIFS(СВЦЭМ!$I$34:$I$777,СВЦЭМ!$A$34:$A$777,$A300,СВЦЭМ!$B$34:$B$777,X$296)+'СЕТ СН'!$F$13-'СЕТ СН'!$F$21</f>
        <v>-578.75</v>
      </c>
      <c r="Y300" s="37">
        <f>SUMIFS(СВЦЭМ!$I$34:$I$777,СВЦЭМ!$A$34:$A$777,$A300,СВЦЭМ!$B$34:$B$777,Y$296)+'СЕТ СН'!$F$13-'СЕТ СН'!$F$21</f>
        <v>-578.75</v>
      </c>
    </row>
    <row r="301" spans="1:27" ht="15.75" x14ac:dyDescent="0.2">
      <c r="A301" s="36">
        <f t="shared" si="8"/>
        <v>43074</v>
      </c>
      <c r="B301" s="37">
        <f>SUMIFS(СВЦЭМ!$I$34:$I$777,СВЦЭМ!$A$34:$A$777,$A301,СВЦЭМ!$B$34:$B$777,B$296)+'СЕТ СН'!$F$13-'СЕТ СН'!$F$21</f>
        <v>-578.75</v>
      </c>
      <c r="C301" s="37">
        <f>SUMIFS(СВЦЭМ!$I$34:$I$777,СВЦЭМ!$A$34:$A$777,$A301,СВЦЭМ!$B$34:$B$777,C$296)+'СЕТ СН'!$F$13-'СЕТ СН'!$F$21</f>
        <v>-578.75</v>
      </c>
      <c r="D301" s="37">
        <f>SUMIFS(СВЦЭМ!$I$34:$I$777,СВЦЭМ!$A$34:$A$777,$A301,СВЦЭМ!$B$34:$B$777,D$296)+'СЕТ СН'!$F$13-'СЕТ СН'!$F$21</f>
        <v>-578.75</v>
      </c>
      <c r="E301" s="37">
        <f>SUMIFS(СВЦЭМ!$I$34:$I$777,СВЦЭМ!$A$34:$A$777,$A301,СВЦЭМ!$B$34:$B$777,E$296)+'СЕТ СН'!$F$13-'СЕТ СН'!$F$21</f>
        <v>-578.75</v>
      </c>
      <c r="F301" s="37">
        <f>SUMIFS(СВЦЭМ!$I$34:$I$777,СВЦЭМ!$A$34:$A$777,$A301,СВЦЭМ!$B$34:$B$777,F$296)+'СЕТ СН'!$F$13-'СЕТ СН'!$F$21</f>
        <v>-578.75</v>
      </c>
      <c r="G301" s="37">
        <f>SUMIFS(СВЦЭМ!$I$34:$I$777,СВЦЭМ!$A$34:$A$777,$A301,СВЦЭМ!$B$34:$B$777,G$296)+'СЕТ СН'!$F$13-'СЕТ СН'!$F$21</f>
        <v>-578.75</v>
      </c>
      <c r="H301" s="37">
        <f>SUMIFS(СВЦЭМ!$I$34:$I$777,СВЦЭМ!$A$34:$A$777,$A301,СВЦЭМ!$B$34:$B$777,H$296)+'СЕТ СН'!$F$13-'СЕТ СН'!$F$21</f>
        <v>-578.75</v>
      </c>
      <c r="I301" s="37">
        <f>SUMIFS(СВЦЭМ!$I$34:$I$777,СВЦЭМ!$A$34:$A$777,$A301,СВЦЭМ!$B$34:$B$777,I$296)+'СЕТ СН'!$F$13-'СЕТ СН'!$F$21</f>
        <v>-578.75</v>
      </c>
      <c r="J301" s="37">
        <f>SUMIFS(СВЦЭМ!$I$34:$I$777,СВЦЭМ!$A$34:$A$777,$A301,СВЦЭМ!$B$34:$B$777,J$296)+'СЕТ СН'!$F$13-'СЕТ СН'!$F$21</f>
        <v>-578.75</v>
      </c>
      <c r="K301" s="37">
        <f>SUMIFS(СВЦЭМ!$I$34:$I$777,СВЦЭМ!$A$34:$A$777,$A301,СВЦЭМ!$B$34:$B$777,K$296)+'СЕТ СН'!$F$13-'СЕТ СН'!$F$21</f>
        <v>-578.75</v>
      </c>
      <c r="L301" s="37">
        <f>SUMIFS(СВЦЭМ!$I$34:$I$777,СВЦЭМ!$A$34:$A$777,$A301,СВЦЭМ!$B$34:$B$777,L$296)+'СЕТ СН'!$F$13-'СЕТ СН'!$F$21</f>
        <v>-578.75</v>
      </c>
      <c r="M301" s="37">
        <f>SUMIFS(СВЦЭМ!$I$34:$I$777,СВЦЭМ!$A$34:$A$777,$A301,СВЦЭМ!$B$34:$B$777,M$296)+'СЕТ СН'!$F$13-'СЕТ СН'!$F$21</f>
        <v>-578.75</v>
      </c>
      <c r="N301" s="37">
        <f>SUMIFS(СВЦЭМ!$I$34:$I$777,СВЦЭМ!$A$34:$A$777,$A301,СВЦЭМ!$B$34:$B$777,N$296)+'СЕТ СН'!$F$13-'СЕТ СН'!$F$21</f>
        <v>-578.75</v>
      </c>
      <c r="O301" s="37">
        <f>SUMIFS(СВЦЭМ!$I$34:$I$777,СВЦЭМ!$A$34:$A$777,$A301,СВЦЭМ!$B$34:$B$777,O$296)+'СЕТ СН'!$F$13-'СЕТ СН'!$F$21</f>
        <v>-578.75</v>
      </c>
      <c r="P301" s="37">
        <f>SUMIFS(СВЦЭМ!$I$34:$I$777,СВЦЭМ!$A$34:$A$777,$A301,СВЦЭМ!$B$34:$B$777,P$296)+'СЕТ СН'!$F$13-'СЕТ СН'!$F$21</f>
        <v>-578.75</v>
      </c>
      <c r="Q301" s="37">
        <f>SUMIFS(СВЦЭМ!$I$34:$I$777,СВЦЭМ!$A$34:$A$777,$A301,СВЦЭМ!$B$34:$B$777,Q$296)+'СЕТ СН'!$F$13-'СЕТ СН'!$F$21</f>
        <v>-578.75</v>
      </c>
      <c r="R301" s="37">
        <f>SUMIFS(СВЦЭМ!$I$34:$I$777,СВЦЭМ!$A$34:$A$777,$A301,СВЦЭМ!$B$34:$B$777,R$296)+'СЕТ СН'!$F$13-'СЕТ СН'!$F$21</f>
        <v>-578.75</v>
      </c>
      <c r="S301" s="37">
        <f>SUMIFS(СВЦЭМ!$I$34:$I$777,СВЦЭМ!$A$34:$A$777,$A301,СВЦЭМ!$B$34:$B$777,S$296)+'СЕТ СН'!$F$13-'СЕТ СН'!$F$21</f>
        <v>-578.75</v>
      </c>
      <c r="T301" s="37">
        <f>SUMIFS(СВЦЭМ!$I$34:$I$777,СВЦЭМ!$A$34:$A$777,$A301,СВЦЭМ!$B$34:$B$777,T$296)+'СЕТ СН'!$F$13-'СЕТ СН'!$F$21</f>
        <v>-578.75</v>
      </c>
      <c r="U301" s="37">
        <f>SUMIFS(СВЦЭМ!$I$34:$I$777,СВЦЭМ!$A$34:$A$777,$A301,СВЦЭМ!$B$34:$B$777,U$296)+'СЕТ СН'!$F$13-'СЕТ СН'!$F$21</f>
        <v>-578.75</v>
      </c>
      <c r="V301" s="37">
        <f>SUMIFS(СВЦЭМ!$I$34:$I$777,СВЦЭМ!$A$34:$A$777,$A301,СВЦЭМ!$B$34:$B$777,V$296)+'СЕТ СН'!$F$13-'СЕТ СН'!$F$21</f>
        <v>-578.75</v>
      </c>
      <c r="W301" s="37">
        <f>SUMIFS(СВЦЭМ!$I$34:$I$777,СВЦЭМ!$A$34:$A$777,$A301,СВЦЭМ!$B$34:$B$777,W$296)+'СЕТ СН'!$F$13-'СЕТ СН'!$F$21</f>
        <v>-578.75</v>
      </c>
      <c r="X301" s="37">
        <f>SUMIFS(СВЦЭМ!$I$34:$I$777,СВЦЭМ!$A$34:$A$777,$A301,СВЦЭМ!$B$34:$B$777,X$296)+'СЕТ СН'!$F$13-'СЕТ СН'!$F$21</f>
        <v>-578.75</v>
      </c>
      <c r="Y301" s="37">
        <f>SUMIFS(СВЦЭМ!$I$34:$I$777,СВЦЭМ!$A$34:$A$777,$A301,СВЦЭМ!$B$34:$B$777,Y$296)+'СЕТ СН'!$F$13-'СЕТ СН'!$F$21</f>
        <v>-578.75</v>
      </c>
    </row>
    <row r="302" spans="1:27" ht="15.75" x14ac:dyDescent="0.2">
      <c r="A302" s="36">
        <f t="shared" si="8"/>
        <v>43075</v>
      </c>
      <c r="B302" s="37">
        <f>SUMIFS(СВЦЭМ!$I$34:$I$777,СВЦЭМ!$A$34:$A$777,$A302,СВЦЭМ!$B$34:$B$777,B$296)+'СЕТ СН'!$F$13-'СЕТ СН'!$F$21</f>
        <v>-578.75</v>
      </c>
      <c r="C302" s="37">
        <f>SUMIFS(СВЦЭМ!$I$34:$I$777,СВЦЭМ!$A$34:$A$777,$A302,СВЦЭМ!$B$34:$B$777,C$296)+'СЕТ СН'!$F$13-'СЕТ СН'!$F$21</f>
        <v>-578.75</v>
      </c>
      <c r="D302" s="37">
        <f>SUMIFS(СВЦЭМ!$I$34:$I$777,СВЦЭМ!$A$34:$A$777,$A302,СВЦЭМ!$B$34:$B$777,D$296)+'СЕТ СН'!$F$13-'СЕТ СН'!$F$21</f>
        <v>-578.75</v>
      </c>
      <c r="E302" s="37">
        <f>SUMIFS(СВЦЭМ!$I$34:$I$777,СВЦЭМ!$A$34:$A$777,$A302,СВЦЭМ!$B$34:$B$777,E$296)+'СЕТ СН'!$F$13-'СЕТ СН'!$F$21</f>
        <v>-578.75</v>
      </c>
      <c r="F302" s="37">
        <f>SUMIFS(СВЦЭМ!$I$34:$I$777,СВЦЭМ!$A$34:$A$777,$A302,СВЦЭМ!$B$34:$B$777,F$296)+'СЕТ СН'!$F$13-'СЕТ СН'!$F$21</f>
        <v>-578.75</v>
      </c>
      <c r="G302" s="37">
        <f>SUMIFS(СВЦЭМ!$I$34:$I$777,СВЦЭМ!$A$34:$A$777,$A302,СВЦЭМ!$B$34:$B$777,G$296)+'СЕТ СН'!$F$13-'СЕТ СН'!$F$21</f>
        <v>-578.75</v>
      </c>
      <c r="H302" s="37">
        <f>SUMIFS(СВЦЭМ!$I$34:$I$777,СВЦЭМ!$A$34:$A$777,$A302,СВЦЭМ!$B$34:$B$777,H$296)+'СЕТ СН'!$F$13-'СЕТ СН'!$F$21</f>
        <v>-578.75</v>
      </c>
      <c r="I302" s="37">
        <f>SUMIFS(СВЦЭМ!$I$34:$I$777,СВЦЭМ!$A$34:$A$777,$A302,СВЦЭМ!$B$34:$B$777,I$296)+'СЕТ СН'!$F$13-'СЕТ СН'!$F$21</f>
        <v>-578.75</v>
      </c>
      <c r="J302" s="37">
        <f>SUMIFS(СВЦЭМ!$I$34:$I$777,СВЦЭМ!$A$34:$A$777,$A302,СВЦЭМ!$B$34:$B$777,J$296)+'СЕТ СН'!$F$13-'СЕТ СН'!$F$21</f>
        <v>-578.75</v>
      </c>
      <c r="K302" s="37">
        <f>SUMIFS(СВЦЭМ!$I$34:$I$777,СВЦЭМ!$A$34:$A$777,$A302,СВЦЭМ!$B$34:$B$777,K$296)+'СЕТ СН'!$F$13-'СЕТ СН'!$F$21</f>
        <v>-578.75</v>
      </c>
      <c r="L302" s="37">
        <f>SUMIFS(СВЦЭМ!$I$34:$I$777,СВЦЭМ!$A$34:$A$777,$A302,СВЦЭМ!$B$34:$B$777,L$296)+'СЕТ СН'!$F$13-'СЕТ СН'!$F$21</f>
        <v>-578.75</v>
      </c>
      <c r="M302" s="37">
        <f>SUMIFS(СВЦЭМ!$I$34:$I$777,СВЦЭМ!$A$34:$A$777,$A302,СВЦЭМ!$B$34:$B$777,M$296)+'СЕТ СН'!$F$13-'СЕТ СН'!$F$21</f>
        <v>-578.75</v>
      </c>
      <c r="N302" s="37">
        <f>SUMIFS(СВЦЭМ!$I$34:$I$777,СВЦЭМ!$A$34:$A$777,$A302,СВЦЭМ!$B$34:$B$777,N$296)+'СЕТ СН'!$F$13-'СЕТ СН'!$F$21</f>
        <v>-578.75</v>
      </c>
      <c r="O302" s="37">
        <f>SUMIFS(СВЦЭМ!$I$34:$I$777,СВЦЭМ!$A$34:$A$777,$A302,СВЦЭМ!$B$34:$B$777,O$296)+'СЕТ СН'!$F$13-'СЕТ СН'!$F$21</f>
        <v>-578.75</v>
      </c>
      <c r="P302" s="37">
        <f>SUMIFS(СВЦЭМ!$I$34:$I$777,СВЦЭМ!$A$34:$A$777,$A302,СВЦЭМ!$B$34:$B$777,P$296)+'СЕТ СН'!$F$13-'СЕТ СН'!$F$21</f>
        <v>-578.75</v>
      </c>
      <c r="Q302" s="37">
        <f>SUMIFS(СВЦЭМ!$I$34:$I$777,СВЦЭМ!$A$34:$A$777,$A302,СВЦЭМ!$B$34:$B$777,Q$296)+'СЕТ СН'!$F$13-'СЕТ СН'!$F$21</f>
        <v>-578.75</v>
      </c>
      <c r="R302" s="37">
        <f>SUMIFS(СВЦЭМ!$I$34:$I$777,СВЦЭМ!$A$34:$A$777,$A302,СВЦЭМ!$B$34:$B$777,R$296)+'СЕТ СН'!$F$13-'СЕТ СН'!$F$21</f>
        <v>-578.75</v>
      </c>
      <c r="S302" s="37">
        <f>SUMIFS(СВЦЭМ!$I$34:$I$777,СВЦЭМ!$A$34:$A$777,$A302,СВЦЭМ!$B$34:$B$777,S$296)+'СЕТ СН'!$F$13-'СЕТ СН'!$F$21</f>
        <v>-578.75</v>
      </c>
      <c r="T302" s="37">
        <f>SUMIFS(СВЦЭМ!$I$34:$I$777,СВЦЭМ!$A$34:$A$777,$A302,СВЦЭМ!$B$34:$B$777,T$296)+'СЕТ СН'!$F$13-'СЕТ СН'!$F$21</f>
        <v>-578.75</v>
      </c>
      <c r="U302" s="37">
        <f>SUMIFS(СВЦЭМ!$I$34:$I$777,СВЦЭМ!$A$34:$A$777,$A302,СВЦЭМ!$B$34:$B$777,U$296)+'СЕТ СН'!$F$13-'СЕТ СН'!$F$21</f>
        <v>-578.75</v>
      </c>
      <c r="V302" s="37">
        <f>SUMIFS(СВЦЭМ!$I$34:$I$777,СВЦЭМ!$A$34:$A$777,$A302,СВЦЭМ!$B$34:$B$777,V$296)+'СЕТ СН'!$F$13-'СЕТ СН'!$F$21</f>
        <v>-578.75</v>
      </c>
      <c r="W302" s="37">
        <f>SUMIFS(СВЦЭМ!$I$34:$I$777,СВЦЭМ!$A$34:$A$777,$A302,СВЦЭМ!$B$34:$B$777,W$296)+'СЕТ СН'!$F$13-'СЕТ СН'!$F$21</f>
        <v>-578.75</v>
      </c>
      <c r="X302" s="37">
        <f>SUMIFS(СВЦЭМ!$I$34:$I$777,СВЦЭМ!$A$34:$A$777,$A302,СВЦЭМ!$B$34:$B$777,X$296)+'СЕТ СН'!$F$13-'СЕТ СН'!$F$21</f>
        <v>-578.75</v>
      </c>
      <c r="Y302" s="37">
        <f>SUMIFS(СВЦЭМ!$I$34:$I$777,СВЦЭМ!$A$34:$A$777,$A302,СВЦЭМ!$B$34:$B$777,Y$296)+'СЕТ СН'!$F$13-'СЕТ СН'!$F$21</f>
        <v>-578.75</v>
      </c>
    </row>
    <row r="303" spans="1:27" ht="15.75" x14ac:dyDescent="0.2">
      <c r="A303" s="36">
        <f t="shared" si="8"/>
        <v>43076</v>
      </c>
      <c r="B303" s="37">
        <f>SUMIFS(СВЦЭМ!$I$34:$I$777,СВЦЭМ!$A$34:$A$777,$A303,СВЦЭМ!$B$34:$B$777,B$296)+'СЕТ СН'!$F$13-'СЕТ СН'!$F$21</f>
        <v>-578.75</v>
      </c>
      <c r="C303" s="37">
        <f>SUMIFS(СВЦЭМ!$I$34:$I$777,СВЦЭМ!$A$34:$A$777,$A303,СВЦЭМ!$B$34:$B$777,C$296)+'СЕТ СН'!$F$13-'СЕТ СН'!$F$21</f>
        <v>-578.75</v>
      </c>
      <c r="D303" s="37">
        <f>SUMIFS(СВЦЭМ!$I$34:$I$777,СВЦЭМ!$A$34:$A$777,$A303,СВЦЭМ!$B$34:$B$777,D$296)+'СЕТ СН'!$F$13-'СЕТ СН'!$F$21</f>
        <v>-578.75</v>
      </c>
      <c r="E303" s="37">
        <f>SUMIFS(СВЦЭМ!$I$34:$I$777,СВЦЭМ!$A$34:$A$777,$A303,СВЦЭМ!$B$34:$B$777,E$296)+'СЕТ СН'!$F$13-'СЕТ СН'!$F$21</f>
        <v>-578.75</v>
      </c>
      <c r="F303" s="37">
        <f>SUMIFS(СВЦЭМ!$I$34:$I$777,СВЦЭМ!$A$34:$A$777,$A303,СВЦЭМ!$B$34:$B$777,F$296)+'СЕТ СН'!$F$13-'СЕТ СН'!$F$21</f>
        <v>-578.75</v>
      </c>
      <c r="G303" s="37">
        <f>SUMIFS(СВЦЭМ!$I$34:$I$777,СВЦЭМ!$A$34:$A$777,$A303,СВЦЭМ!$B$34:$B$777,G$296)+'СЕТ СН'!$F$13-'СЕТ СН'!$F$21</f>
        <v>-578.75</v>
      </c>
      <c r="H303" s="37">
        <f>SUMIFS(СВЦЭМ!$I$34:$I$777,СВЦЭМ!$A$34:$A$777,$A303,СВЦЭМ!$B$34:$B$777,H$296)+'СЕТ СН'!$F$13-'СЕТ СН'!$F$21</f>
        <v>-578.75</v>
      </c>
      <c r="I303" s="37">
        <f>SUMIFS(СВЦЭМ!$I$34:$I$777,СВЦЭМ!$A$34:$A$777,$A303,СВЦЭМ!$B$34:$B$777,I$296)+'СЕТ СН'!$F$13-'СЕТ СН'!$F$21</f>
        <v>-578.75</v>
      </c>
      <c r="J303" s="37">
        <f>SUMIFS(СВЦЭМ!$I$34:$I$777,СВЦЭМ!$A$34:$A$777,$A303,СВЦЭМ!$B$34:$B$777,J$296)+'СЕТ СН'!$F$13-'СЕТ СН'!$F$21</f>
        <v>-578.75</v>
      </c>
      <c r="K303" s="37">
        <f>SUMIFS(СВЦЭМ!$I$34:$I$777,СВЦЭМ!$A$34:$A$777,$A303,СВЦЭМ!$B$34:$B$777,K$296)+'СЕТ СН'!$F$13-'СЕТ СН'!$F$21</f>
        <v>-578.75</v>
      </c>
      <c r="L303" s="37">
        <f>SUMIFS(СВЦЭМ!$I$34:$I$777,СВЦЭМ!$A$34:$A$777,$A303,СВЦЭМ!$B$34:$B$777,L$296)+'СЕТ СН'!$F$13-'СЕТ СН'!$F$21</f>
        <v>-578.75</v>
      </c>
      <c r="M303" s="37">
        <f>SUMIFS(СВЦЭМ!$I$34:$I$777,СВЦЭМ!$A$34:$A$777,$A303,СВЦЭМ!$B$34:$B$777,M$296)+'СЕТ СН'!$F$13-'СЕТ СН'!$F$21</f>
        <v>-578.75</v>
      </c>
      <c r="N303" s="37">
        <f>SUMIFS(СВЦЭМ!$I$34:$I$777,СВЦЭМ!$A$34:$A$777,$A303,СВЦЭМ!$B$34:$B$777,N$296)+'СЕТ СН'!$F$13-'СЕТ СН'!$F$21</f>
        <v>-578.75</v>
      </c>
      <c r="O303" s="37">
        <f>SUMIFS(СВЦЭМ!$I$34:$I$777,СВЦЭМ!$A$34:$A$777,$A303,СВЦЭМ!$B$34:$B$777,O$296)+'СЕТ СН'!$F$13-'СЕТ СН'!$F$21</f>
        <v>-578.75</v>
      </c>
      <c r="P303" s="37">
        <f>SUMIFS(СВЦЭМ!$I$34:$I$777,СВЦЭМ!$A$34:$A$777,$A303,СВЦЭМ!$B$34:$B$777,P$296)+'СЕТ СН'!$F$13-'СЕТ СН'!$F$21</f>
        <v>-578.75</v>
      </c>
      <c r="Q303" s="37">
        <f>SUMIFS(СВЦЭМ!$I$34:$I$777,СВЦЭМ!$A$34:$A$777,$A303,СВЦЭМ!$B$34:$B$777,Q$296)+'СЕТ СН'!$F$13-'СЕТ СН'!$F$21</f>
        <v>-578.75</v>
      </c>
      <c r="R303" s="37">
        <f>SUMIFS(СВЦЭМ!$I$34:$I$777,СВЦЭМ!$A$34:$A$777,$A303,СВЦЭМ!$B$34:$B$777,R$296)+'СЕТ СН'!$F$13-'СЕТ СН'!$F$21</f>
        <v>-578.75</v>
      </c>
      <c r="S303" s="37">
        <f>SUMIFS(СВЦЭМ!$I$34:$I$777,СВЦЭМ!$A$34:$A$777,$A303,СВЦЭМ!$B$34:$B$777,S$296)+'СЕТ СН'!$F$13-'СЕТ СН'!$F$21</f>
        <v>-578.75</v>
      </c>
      <c r="T303" s="37">
        <f>SUMIFS(СВЦЭМ!$I$34:$I$777,СВЦЭМ!$A$34:$A$777,$A303,СВЦЭМ!$B$34:$B$777,T$296)+'СЕТ СН'!$F$13-'СЕТ СН'!$F$21</f>
        <v>-578.75</v>
      </c>
      <c r="U303" s="37">
        <f>SUMIFS(СВЦЭМ!$I$34:$I$777,СВЦЭМ!$A$34:$A$777,$A303,СВЦЭМ!$B$34:$B$777,U$296)+'СЕТ СН'!$F$13-'СЕТ СН'!$F$21</f>
        <v>-578.75</v>
      </c>
      <c r="V303" s="37">
        <f>SUMIFS(СВЦЭМ!$I$34:$I$777,СВЦЭМ!$A$34:$A$777,$A303,СВЦЭМ!$B$34:$B$777,V$296)+'СЕТ СН'!$F$13-'СЕТ СН'!$F$21</f>
        <v>-578.75</v>
      </c>
      <c r="W303" s="37">
        <f>SUMIFS(СВЦЭМ!$I$34:$I$777,СВЦЭМ!$A$34:$A$777,$A303,СВЦЭМ!$B$34:$B$777,W$296)+'СЕТ СН'!$F$13-'СЕТ СН'!$F$21</f>
        <v>-578.75</v>
      </c>
      <c r="X303" s="37">
        <f>SUMIFS(СВЦЭМ!$I$34:$I$777,СВЦЭМ!$A$34:$A$777,$A303,СВЦЭМ!$B$34:$B$777,X$296)+'СЕТ СН'!$F$13-'СЕТ СН'!$F$21</f>
        <v>-578.75</v>
      </c>
      <c r="Y303" s="37">
        <f>SUMIFS(СВЦЭМ!$I$34:$I$777,СВЦЭМ!$A$34:$A$777,$A303,СВЦЭМ!$B$34:$B$777,Y$296)+'СЕТ СН'!$F$13-'СЕТ СН'!$F$21</f>
        <v>-578.75</v>
      </c>
    </row>
    <row r="304" spans="1:27" ht="15.75" x14ac:dyDescent="0.2">
      <c r="A304" s="36">
        <f t="shared" si="8"/>
        <v>43077</v>
      </c>
      <c r="B304" s="37">
        <f>SUMIFS(СВЦЭМ!$I$34:$I$777,СВЦЭМ!$A$34:$A$777,$A304,СВЦЭМ!$B$34:$B$777,B$296)+'СЕТ СН'!$F$13-'СЕТ СН'!$F$21</f>
        <v>-578.75</v>
      </c>
      <c r="C304" s="37">
        <f>SUMIFS(СВЦЭМ!$I$34:$I$777,СВЦЭМ!$A$34:$A$777,$A304,СВЦЭМ!$B$34:$B$777,C$296)+'СЕТ СН'!$F$13-'СЕТ СН'!$F$21</f>
        <v>-578.75</v>
      </c>
      <c r="D304" s="37">
        <f>SUMIFS(СВЦЭМ!$I$34:$I$777,СВЦЭМ!$A$34:$A$777,$A304,СВЦЭМ!$B$34:$B$777,D$296)+'СЕТ СН'!$F$13-'СЕТ СН'!$F$21</f>
        <v>-578.75</v>
      </c>
      <c r="E304" s="37">
        <f>SUMIFS(СВЦЭМ!$I$34:$I$777,СВЦЭМ!$A$34:$A$777,$A304,СВЦЭМ!$B$34:$B$777,E$296)+'СЕТ СН'!$F$13-'СЕТ СН'!$F$21</f>
        <v>-578.75</v>
      </c>
      <c r="F304" s="37">
        <f>SUMIFS(СВЦЭМ!$I$34:$I$777,СВЦЭМ!$A$34:$A$777,$A304,СВЦЭМ!$B$34:$B$777,F$296)+'СЕТ СН'!$F$13-'СЕТ СН'!$F$21</f>
        <v>-578.75</v>
      </c>
      <c r="G304" s="37">
        <f>SUMIFS(СВЦЭМ!$I$34:$I$777,СВЦЭМ!$A$34:$A$777,$A304,СВЦЭМ!$B$34:$B$777,G$296)+'СЕТ СН'!$F$13-'СЕТ СН'!$F$21</f>
        <v>-578.75</v>
      </c>
      <c r="H304" s="37">
        <f>SUMIFS(СВЦЭМ!$I$34:$I$777,СВЦЭМ!$A$34:$A$777,$A304,СВЦЭМ!$B$34:$B$777,H$296)+'СЕТ СН'!$F$13-'СЕТ СН'!$F$21</f>
        <v>-578.75</v>
      </c>
      <c r="I304" s="37">
        <f>SUMIFS(СВЦЭМ!$I$34:$I$777,СВЦЭМ!$A$34:$A$777,$A304,СВЦЭМ!$B$34:$B$777,I$296)+'СЕТ СН'!$F$13-'СЕТ СН'!$F$21</f>
        <v>-578.75</v>
      </c>
      <c r="J304" s="37">
        <f>SUMIFS(СВЦЭМ!$I$34:$I$777,СВЦЭМ!$A$34:$A$777,$A304,СВЦЭМ!$B$34:$B$777,J$296)+'СЕТ СН'!$F$13-'СЕТ СН'!$F$21</f>
        <v>-578.75</v>
      </c>
      <c r="K304" s="37">
        <f>SUMIFS(СВЦЭМ!$I$34:$I$777,СВЦЭМ!$A$34:$A$777,$A304,СВЦЭМ!$B$34:$B$777,K$296)+'СЕТ СН'!$F$13-'СЕТ СН'!$F$21</f>
        <v>-578.75</v>
      </c>
      <c r="L304" s="37">
        <f>SUMIFS(СВЦЭМ!$I$34:$I$777,СВЦЭМ!$A$34:$A$777,$A304,СВЦЭМ!$B$34:$B$777,L$296)+'СЕТ СН'!$F$13-'СЕТ СН'!$F$21</f>
        <v>-578.75</v>
      </c>
      <c r="M304" s="37">
        <f>SUMIFS(СВЦЭМ!$I$34:$I$777,СВЦЭМ!$A$34:$A$777,$A304,СВЦЭМ!$B$34:$B$777,M$296)+'СЕТ СН'!$F$13-'СЕТ СН'!$F$21</f>
        <v>-578.75</v>
      </c>
      <c r="N304" s="37">
        <f>SUMIFS(СВЦЭМ!$I$34:$I$777,СВЦЭМ!$A$34:$A$777,$A304,СВЦЭМ!$B$34:$B$777,N$296)+'СЕТ СН'!$F$13-'СЕТ СН'!$F$21</f>
        <v>-578.75</v>
      </c>
      <c r="O304" s="37">
        <f>SUMIFS(СВЦЭМ!$I$34:$I$777,СВЦЭМ!$A$34:$A$777,$A304,СВЦЭМ!$B$34:$B$777,O$296)+'СЕТ СН'!$F$13-'СЕТ СН'!$F$21</f>
        <v>-578.75</v>
      </c>
      <c r="P304" s="37">
        <f>SUMIFS(СВЦЭМ!$I$34:$I$777,СВЦЭМ!$A$34:$A$777,$A304,СВЦЭМ!$B$34:$B$777,P$296)+'СЕТ СН'!$F$13-'СЕТ СН'!$F$21</f>
        <v>-578.75</v>
      </c>
      <c r="Q304" s="37">
        <f>SUMIFS(СВЦЭМ!$I$34:$I$777,СВЦЭМ!$A$34:$A$777,$A304,СВЦЭМ!$B$34:$B$777,Q$296)+'СЕТ СН'!$F$13-'СЕТ СН'!$F$21</f>
        <v>-578.75</v>
      </c>
      <c r="R304" s="37">
        <f>SUMIFS(СВЦЭМ!$I$34:$I$777,СВЦЭМ!$A$34:$A$777,$A304,СВЦЭМ!$B$34:$B$777,R$296)+'СЕТ СН'!$F$13-'СЕТ СН'!$F$21</f>
        <v>-578.75</v>
      </c>
      <c r="S304" s="37">
        <f>SUMIFS(СВЦЭМ!$I$34:$I$777,СВЦЭМ!$A$34:$A$777,$A304,СВЦЭМ!$B$34:$B$777,S$296)+'СЕТ СН'!$F$13-'СЕТ СН'!$F$21</f>
        <v>-578.75</v>
      </c>
      <c r="T304" s="37">
        <f>SUMIFS(СВЦЭМ!$I$34:$I$777,СВЦЭМ!$A$34:$A$777,$A304,СВЦЭМ!$B$34:$B$777,T$296)+'СЕТ СН'!$F$13-'СЕТ СН'!$F$21</f>
        <v>-578.75</v>
      </c>
      <c r="U304" s="37">
        <f>SUMIFS(СВЦЭМ!$I$34:$I$777,СВЦЭМ!$A$34:$A$777,$A304,СВЦЭМ!$B$34:$B$777,U$296)+'СЕТ СН'!$F$13-'СЕТ СН'!$F$21</f>
        <v>-578.75</v>
      </c>
      <c r="V304" s="37">
        <f>SUMIFS(СВЦЭМ!$I$34:$I$777,СВЦЭМ!$A$34:$A$777,$A304,СВЦЭМ!$B$34:$B$777,V$296)+'СЕТ СН'!$F$13-'СЕТ СН'!$F$21</f>
        <v>-578.75</v>
      </c>
      <c r="W304" s="37">
        <f>SUMIFS(СВЦЭМ!$I$34:$I$777,СВЦЭМ!$A$34:$A$777,$A304,СВЦЭМ!$B$34:$B$777,W$296)+'СЕТ СН'!$F$13-'СЕТ СН'!$F$21</f>
        <v>-578.75</v>
      </c>
      <c r="X304" s="37">
        <f>SUMIFS(СВЦЭМ!$I$34:$I$777,СВЦЭМ!$A$34:$A$777,$A304,СВЦЭМ!$B$34:$B$777,X$296)+'СЕТ СН'!$F$13-'СЕТ СН'!$F$21</f>
        <v>-578.75</v>
      </c>
      <c r="Y304" s="37">
        <f>SUMIFS(СВЦЭМ!$I$34:$I$777,СВЦЭМ!$A$34:$A$777,$A304,СВЦЭМ!$B$34:$B$777,Y$296)+'СЕТ СН'!$F$13-'СЕТ СН'!$F$21</f>
        <v>-578.75</v>
      </c>
    </row>
    <row r="305" spans="1:25" ht="15.75" x14ac:dyDescent="0.2">
      <c r="A305" s="36">
        <f t="shared" si="8"/>
        <v>43078</v>
      </c>
      <c r="B305" s="37">
        <f>SUMIFS(СВЦЭМ!$I$34:$I$777,СВЦЭМ!$A$34:$A$777,$A305,СВЦЭМ!$B$34:$B$777,B$296)+'СЕТ СН'!$F$13-'СЕТ СН'!$F$21</f>
        <v>-578.75</v>
      </c>
      <c r="C305" s="37">
        <f>SUMIFS(СВЦЭМ!$I$34:$I$777,СВЦЭМ!$A$34:$A$777,$A305,СВЦЭМ!$B$34:$B$777,C$296)+'СЕТ СН'!$F$13-'СЕТ СН'!$F$21</f>
        <v>-578.75</v>
      </c>
      <c r="D305" s="37">
        <f>SUMIFS(СВЦЭМ!$I$34:$I$777,СВЦЭМ!$A$34:$A$777,$A305,СВЦЭМ!$B$34:$B$777,D$296)+'СЕТ СН'!$F$13-'СЕТ СН'!$F$21</f>
        <v>-578.75</v>
      </c>
      <c r="E305" s="37">
        <f>SUMIFS(СВЦЭМ!$I$34:$I$777,СВЦЭМ!$A$34:$A$777,$A305,СВЦЭМ!$B$34:$B$777,E$296)+'СЕТ СН'!$F$13-'СЕТ СН'!$F$21</f>
        <v>-578.75</v>
      </c>
      <c r="F305" s="37">
        <f>SUMIFS(СВЦЭМ!$I$34:$I$777,СВЦЭМ!$A$34:$A$777,$A305,СВЦЭМ!$B$34:$B$777,F$296)+'СЕТ СН'!$F$13-'СЕТ СН'!$F$21</f>
        <v>-578.75</v>
      </c>
      <c r="G305" s="37">
        <f>SUMIFS(СВЦЭМ!$I$34:$I$777,СВЦЭМ!$A$34:$A$777,$A305,СВЦЭМ!$B$34:$B$777,G$296)+'СЕТ СН'!$F$13-'СЕТ СН'!$F$21</f>
        <v>-578.75</v>
      </c>
      <c r="H305" s="37">
        <f>SUMIFS(СВЦЭМ!$I$34:$I$777,СВЦЭМ!$A$34:$A$777,$A305,СВЦЭМ!$B$34:$B$777,H$296)+'СЕТ СН'!$F$13-'СЕТ СН'!$F$21</f>
        <v>-578.75</v>
      </c>
      <c r="I305" s="37">
        <f>SUMIFS(СВЦЭМ!$I$34:$I$777,СВЦЭМ!$A$34:$A$777,$A305,СВЦЭМ!$B$34:$B$777,I$296)+'СЕТ СН'!$F$13-'СЕТ СН'!$F$21</f>
        <v>-578.75</v>
      </c>
      <c r="J305" s="37">
        <f>SUMIFS(СВЦЭМ!$I$34:$I$777,СВЦЭМ!$A$34:$A$777,$A305,СВЦЭМ!$B$34:$B$777,J$296)+'СЕТ СН'!$F$13-'СЕТ СН'!$F$21</f>
        <v>-578.75</v>
      </c>
      <c r="K305" s="37">
        <f>SUMIFS(СВЦЭМ!$I$34:$I$777,СВЦЭМ!$A$34:$A$777,$A305,СВЦЭМ!$B$34:$B$777,K$296)+'СЕТ СН'!$F$13-'СЕТ СН'!$F$21</f>
        <v>-578.75</v>
      </c>
      <c r="L305" s="37">
        <f>SUMIFS(СВЦЭМ!$I$34:$I$777,СВЦЭМ!$A$34:$A$777,$A305,СВЦЭМ!$B$34:$B$777,L$296)+'СЕТ СН'!$F$13-'СЕТ СН'!$F$21</f>
        <v>-578.75</v>
      </c>
      <c r="M305" s="37">
        <f>SUMIFS(СВЦЭМ!$I$34:$I$777,СВЦЭМ!$A$34:$A$777,$A305,СВЦЭМ!$B$34:$B$777,M$296)+'СЕТ СН'!$F$13-'СЕТ СН'!$F$21</f>
        <v>-578.75</v>
      </c>
      <c r="N305" s="37">
        <f>SUMIFS(СВЦЭМ!$I$34:$I$777,СВЦЭМ!$A$34:$A$777,$A305,СВЦЭМ!$B$34:$B$777,N$296)+'СЕТ СН'!$F$13-'СЕТ СН'!$F$21</f>
        <v>-578.75</v>
      </c>
      <c r="O305" s="37">
        <f>SUMIFS(СВЦЭМ!$I$34:$I$777,СВЦЭМ!$A$34:$A$777,$A305,СВЦЭМ!$B$34:$B$777,O$296)+'СЕТ СН'!$F$13-'СЕТ СН'!$F$21</f>
        <v>-578.75</v>
      </c>
      <c r="P305" s="37">
        <f>SUMIFS(СВЦЭМ!$I$34:$I$777,СВЦЭМ!$A$34:$A$777,$A305,СВЦЭМ!$B$34:$B$777,P$296)+'СЕТ СН'!$F$13-'СЕТ СН'!$F$21</f>
        <v>-578.75</v>
      </c>
      <c r="Q305" s="37">
        <f>SUMIFS(СВЦЭМ!$I$34:$I$777,СВЦЭМ!$A$34:$A$777,$A305,СВЦЭМ!$B$34:$B$777,Q$296)+'СЕТ СН'!$F$13-'СЕТ СН'!$F$21</f>
        <v>-578.75</v>
      </c>
      <c r="R305" s="37">
        <f>SUMIFS(СВЦЭМ!$I$34:$I$777,СВЦЭМ!$A$34:$A$777,$A305,СВЦЭМ!$B$34:$B$777,R$296)+'СЕТ СН'!$F$13-'СЕТ СН'!$F$21</f>
        <v>-578.75</v>
      </c>
      <c r="S305" s="37">
        <f>SUMIFS(СВЦЭМ!$I$34:$I$777,СВЦЭМ!$A$34:$A$777,$A305,СВЦЭМ!$B$34:$B$777,S$296)+'СЕТ СН'!$F$13-'СЕТ СН'!$F$21</f>
        <v>-578.75</v>
      </c>
      <c r="T305" s="37">
        <f>SUMIFS(СВЦЭМ!$I$34:$I$777,СВЦЭМ!$A$34:$A$777,$A305,СВЦЭМ!$B$34:$B$777,T$296)+'СЕТ СН'!$F$13-'СЕТ СН'!$F$21</f>
        <v>-578.75</v>
      </c>
      <c r="U305" s="37">
        <f>SUMIFS(СВЦЭМ!$I$34:$I$777,СВЦЭМ!$A$34:$A$777,$A305,СВЦЭМ!$B$34:$B$777,U$296)+'СЕТ СН'!$F$13-'СЕТ СН'!$F$21</f>
        <v>-578.75</v>
      </c>
      <c r="V305" s="37">
        <f>SUMIFS(СВЦЭМ!$I$34:$I$777,СВЦЭМ!$A$34:$A$777,$A305,СВЦЭМ!$B$34:$B$777,V$296)+'СЕТ СН'!$F$13-'СЕТ СН'!$F$21</f>
        <v>-578.75</v>
      </c>
      <c r="W305" s="37">
        <f>SUMIFS(СВЦЭМ!$I$34:$I$777,СВЦЭМ!$A$34:$A$777,$A305,СВЦЭМ!$B$34:$B$777,W$296)+'СЕТ СН'!$F$13-'СЕТ СН'!$F$21</f>
        <v>-578.75</v>
      </c>
      <c r="X305" s="37">
        <f>SUMIFS(СВЦЭМ!$I$34:$I$777,СВЦЭМ!$A$34:$A$777,$A305,СВЦЭМ!$B$34:$B$777,X$296)+'СЕТ СН'!$F$13-'СЕТ СН'!$F$21</f>
        <v>-578.75</v>
      </c>
      <c r="Y305" s="37">
        <f>SUMIFS(СВЦЭМ!$I$34:$I$777,СВЦЭМ!$A$34:$A$777,$A305,СВЦЭМ!$B$34:$B$777,Y$296)+'СЕТ СН'!$F$13-'СЕТ СН'!$F$21</f>
        <v>-578.75</v>
      </c>
    </row>
    <row r="306" spans="1:25" ht="15.75" x14ac:dyDescent="0.2">
      <c r="A306" s="36">
        <f t="shared" si="8"/>
        <v>43079</v>
      </c>
      <c r="B306" s="37">
        <f>SUMIFS(СВЦЭМ!$I$34:$I$777,СВЦЭМ!$A$34:$A$777,$A306,СВЦЭМ!$B$34:$B$777,B$296)+'СЕТ СН'!$F$13-'СЕТ СН'!$F$21</f>
        <v>-578.75</v>
      </c>
      <c r="C306" s="37">
        <f>SUMIFS(СВЦЭМ!$I$34:$I$777,СВЦЭМ!$A$34:$A$777,$A306,СВЦЭМ!$B$34:$B$777,C$296)+'СЕТ СН'!$F$13-'СЕТ СН'!$F$21</f>
        <v>-578.75</v>
      </c>
      <c r="D306" s="37">
        <f>SUMIFS(СВЦЭМ!$I$34:$I$777,СВЦЭМ!$A$34:$A$777,$A306,СВЦЭМ!$B$34:$B$777,D$296)+'СЕТ СН'!$F$13-'СЕТ СН'!$F$21</f>
        <v>-578.75</v>
      </c>
      <c r="E306" s="37">
        <f>SUMIFS(СВЦЭМ!$I$34:$I$777,СВЦЭМ!$A$34:$A$777,$A306,СВЦЭМ!$B$34:$B$777,E$296)+'СЕТ СН'!$F$13-'СЕТ СН'!$F$21</f>
        <v>-578.75</v>
      </c>
      <c r="F306" s="37">
        <f>SUMIFS(СВЦЭМ!$I$34:$I$777,СВЦЭМ!$A$34:$A$777,$A306,СВЦЭМ!$B$34:$B$777,F$296)+'СЕТ СН'!$F$13-'СЕТ СН'!$F$21</f>
        <v>-578.75</v>
      </c>
      <c r="G306" s="37">
        <f>SUMIFS(СВЦЭМ!$I$34:$I$777,СВЦЭМ!$A$34:$A$777,$A306,СВЦЭМ!$B$34:$B$777,G$296)+'СЕТ СН'!$F$13-'СЕТ СН'!$F$21</f>
        <v>-578.75</v>
      </c>
      <c r="H306" s="37">
        <f>SUMIFS(СВЦЭМ!$I$34:$I$777,СВЦЭМ!$A$34:$A$777,$A306,СВЦЭМ!$B$34:$B$777,H$296)+'СЕТ СН'!$F$13-'СЕТ СН'!$F$21</f>
        <v>-578.75</v>
      </c>
      <c r="I306" s="37">
        <f>SUMIFS(СВЦЭМ!$I$34:$I$777,СВЦЭМ!$A$34:$A$777,$A306,СВЦЭМ!$B$34:$B$777,I$296)+'СЕТ СН'!$F$13-'СЕТ СН'!$F$21</f>
        <v>-578.75</v>
      </c>
      <c r="J306" s="37">
        <f>SUMIFS(СВЦЭМ!$I$34:$I$777,СВЦЭМ!$A$34:$A$777,$A306,СВЦЭМ!$B$34:$B$777,J$296)+'СЕТ СН'!$F$13-'СЕТ СН'!$F$21</f>
        <v>-578.75</v>
      </c>
      <c r="K306" s="37">
        <f>SUMIFS(СВЦЭМ!$I$34:$I$777,СВЦЭМ!$A$34:$A$777,$A306,СВЦЭМ!$B$34:$B$777,K$296)+'СЕТ СН'!$F$13-'СЕТ СН'!$F$21</f>
        <v>-578.75</v>
      </c>
      <c r="L306" s="37">
        <f>SUMIFS(СВЦЭМ!$I$34:$I$777,СВЦЭМ!$A$34:$A$777,$A306,СВЦЭМ!$B$34:$B$777,L$296)+'СЕТ СН'!$F$13-'СЕТ СН'!$F$21</f>
        <v>-578.75</v>
      </c>
      <c r="M306" s="37">
        <f>SUMIFS(СВЦЭМ!$I$34:$I$777,СВЦЭМ!$A$34:$A$777,$A306,СВЦЭМ!$B$34:$B$777,M$296)+'СЕТ СН'!$F$13-'СЕТ СН'!$F$21</f>
        <v>-578.75</v>
      </c>
      <c r="N306" s="37">
        <f>SUMIFS(СВЦЭМ!$I$34:$I$777,СВЦЭМ!$A$34:$A$777,$A306,СВЦЭМ!$B$34:$B$777,N$296)+'СЕТ СН'!$F$13-'СЕТ СН'!$F$21</f>
        <v>-578.75</v>
      </c>
      <c r="O306" s="37">
        <f>SUMIFS(СВЦЭМ!$I$34:$I$777,СВЦЭМ!$A$34:$A$777,$A306,СВЦЭМ!$B$34:$B$777,O$296)+'СЕТ СН'!$F$13-'СЕТ СН'!$F$21</f>
        <v>-578.75</v>
      </c>
      <c r="P306" s="37">
        <f>SUMIFS(СВЦЭМ!$I$34:$I$777,СВЦЭМ!$A$34:$A$777,$A306,СВЦЭМ!$B$34:$B$777,P$296)+'СЕТ СН'!$F$13-'СЕТ СН'!$F$21</f>
        <v>-578.75</v>
      </c>
      <c r="Q306" s="37">
        <f>SUMIFS(СВЦЭМ!$I$34:$I$777,СВЦЭМ!$A$34:$A$777,$A306,СВЦЭМ!$B$34:$B$777,Q$296)+'СЕТ СН'!$F$13-'СЕТ СН'!$F$21</f>
        <v>-578.75</v>
      </c>
      <c r="R306" s="37">
        <f>SUMIFS(СВЦЭМ!$I$34:$I$777,СВЦЭМ!$A$34:$A$777,$A306,СВЦЭМ!$B$34:$B$777,R$296)+'СЕТ СН'!$F$13-'СЕТ СН'!$F$21</f>
        <v>-578.75</v>
      </c>
      <c r="S306" s="37">
        <f>SUMIFS(СВЦЭМ!$I$34:$I$777,СВЦЭМ!$A$34:$A$777,$A306,СВЦЭМ!$B$34:$B$777,S$296)+'СЕТ СН'!$F$13-'СЕТ СН'!$F$21</f>
        <v>-578.75</v>
      </c>
      <c r="T306" s="37">
        <f>SUMIFS(СВЦЭМ!$I$34:$I$777,СВЦЭМ!$A$34:$A$777,$A306,СВЦЭМ!$B$34:$B$777,T$296)+'СЕТ СН'!$F$13-'СЕТ СН'!$F$21</f>
        <v>-578.75</v>
      </c>
      <c r="U306" s="37">
        <f>SUMIFS(СВЦЭМ!$I$34:$I$777,СВЦЭМ!$A$34:$A$777,$A306,СВЦЭМ!$B$34:$B$777,U$296)+'СЕТ СН'!$F$13-'СЕТ СН'!$F$21</f>
        <v>-578.75</v>
      </c>
      <c r="V306" s="37">
        <f>SUMIFS(СВЦЭМ!$I$34:$I$777,СВЦЭМ!$A$34:$A$777,$A306,СВЦЭМ!$B$34:$B$777,V$296)+'СЕТ СН'!$F$13-'СЕТ СН'!$F$21</f>
        <v>-578.75</v>
      </c>
      <c r="W306" s="37">
        <f>SUMIFS(СВЦЭМ!$I$34:$I$777,СВЦЭМ!$A$34:$A$777,$A306,СВЦЭМ!$B$34:$B$777,W$296)+'СЕТ СН'!$F$13-'СЕТ СН'!$F$21</f>
        <v>-578.75</v>
      </c>
      <c r="X306" s="37">
        <f>SUMIFS(СВЦЭМ!$I$34:$I$777,СВЦЭМ!$A$34:$A$777,$A306,СВЦЭМ!$B$34:$B$777,X$296)+'СЕТ СН'!$F$13-'СЕТ СН'!$F$21</f>
        <v>-578.75</v>
      </c>
      <c r="Y306" s="37">
        <f>SUMIFS(СВЦЭМ!$I$34:$I$777,СВЦЭМ!$A$34:$A$777,$A306,СВЦЭМ!$B$34:$B$777,Y$296)+'СЕТ СН'!$F$13-'СЕТ СН'!$F$21</f>
        <v>-578.75</v>
      </c>
    </row>
    <row r="307" spans="1:25" ht="15.75" x14ac:dyDescent="0.2">
      <c r="A307" s="36">
        <f t="shared" si="8"/>
        <v>43080</v>
      </c>
      <c r="B307" s="37">
        <f>SUMIFS(СВЦЭМ!$I$34:$I$777,СВЦЭМ!$A$34:$A$777,$A307,СВЦЭМ!$B$34:$B$777,B$296)+'СЕТ СН'!$F$13-'СЕТ СН'!$F$21</f>
        <v>-578.75</v>
      </c>
      <c r="C307" s="37">
        <f>SUMIFS(СВЦЭМ!$I$34:$I$777,СВЦЭМ!$A$34:$A$777,$A307,СВЦЭМ!$B$34:$B$777,C$296)+'СЕТ СН'!$F$13-'СЕТ СН'!$F$21</f>
        <v>-578.75</v>
      </c>
      <c r="D307" s="37">
        <f>SUMIFS(СВЦЭМ!$I$34:$I$777,СВЦЭМ!$A$34:$A$777,$A307,СВЦЭМ!$B$34:$B$777,D$296)+'СЕТ СН'!$F$13-'СЕТ СН'!$F$21</f>
        <v>-578.75</v>
      </c>
      <c r="E307" s="37">
        <f>SUMIFS(СВЦЭМ!$I$34:$I$777,СВЦЭМ!$A$34:$A$777,$A307,СВЦЭМ!$B$34:$B$777,E$296)+'СЕТ СН'!$F$13-'СЕТ СН'!$F$21</f>
        <v>-578.75</v>
      </c>
      <c r="F307" s="37">
        <f>SUMIFS(СВЦЭМ!$I$34:$I$777,СВЦЭМ!$A$34:$A$777,$A307,СВЦЭМ!$B$34:$B$777,F$296)+'СЕТ СН'!$F$13-'СЕТ СН'!$F$21</f>
        <v>-578.75</v>
      </c>
      <c r="G307" s="37">
        <f>SUMIFS(СВЦЭМ!$I$34:$I$777,СВЦЭМ!$A$34:$A$777,$A307,СВЦЭМ!$B$34:$B$777,G$296)+'СЕТ СН'!$F$13-'СЕТ СН'!$F$21</f>
        <v>-578.75</v>
      </c>
      <c r="H307" s="37">
        <f>SUMIFS(СВЦЭМ!$I$34:$I$777,СВЦЭМ!$A$34:$A$777,$A307,СВЦЭМ!$B$34:$B$777,H$296)+'СЕТ СН'!$F$13-'СЕТ СН'!$F$21</f>
        <v>-578.75</v>
      </c>
      <c r="I307" s="37">
        <f>SUMIFS(СВЦЭМ!$I$34:$I$777,СВЦЭМ!$A$34:$A$777,$A307,СВЦЭМ!$B$34:$B$777,I$296)+'СЕТ СН'!$F$13-'СЕТ СН'!$F$21</f>
        <v>-578.75</v>
      </c>
      <c r="J307" s="37">
        <f>SUMIFS(СВЦЭМ!$I$34:$I$777,СВЦЭМ!$A$34:$A$777,$A307,СВЦЭМ!$B$34:$B$777,J$296)+'СЕТ СН'!$F$13-'СЕТ СН'!$F$21</f>
        <v>-578.75</v>
      </c>
      <c r="K307" s="37">
        <f>SUMIFS(СВЦЭМ!$I$34:$I$777,СВЦЭМ!$A$34:$A$777,$A307,СВЦЭМ!$B$34:$B$777,K$296)+'СЕТ СН'!$F$13-'СЕТ СН'!$F$21</f>
        <v>-578.75</v>
      </c>
      <c r="L307" s="37">
        <f>SUMIFS(СВЦЭМ!$I$34:$I$777,СВЦЭМ!$A$34:$A$777,$A307,СВЦЭМ!$B$34:$B$777,L$296)+'СЕТ СН'!$F$13-'СЕТ СН'!$F$21</f>
        <v>-578.75</v>
      </c>
      <c r="M307" s="37">
        <f>SUMIFS(СВЦЭМ!$I$34:$I$777,СВЦЭМ!$A$34:$A$777,$A307,СВЦЭМ!$B$34:$B$777,M$296)+'СЕТ СН'!$F$13-'СЕТ СН'!$F$21</f>
        <v>-578.75</v>
      </c>
      <c r="N307" s="37">
        <f>SUMIFS(СВЦЭМ!$I$34:$I$777,СВЦЭМ!$A$34:$A$777,$A307,СВЦЭМ!$B$34:$B$777,N$296)+'СЕТ СН'!$F$13-'СЕТ СН'!$F$21</f>
        <v>-578.75</v>
      </c>
      <c r="O307" s="37">
        <f>SUMIFS(СВЦЭМ!$I$34:$I$777,СВЦЭМ!$A$34:$A$777,$A307,СВЦЭМ!$B$34:$B$777,O$296)+'СЕТ СН'!$F$13-'СЕТ СН'!$F$21</f>
        <v>-578.75</v>
      </c>
      <c r="P307" s="37">
        <f>SUMIFS(СВЦЭМ!$I$34:$I$777,СВЦЭМ!$A$34:$A$777,$A307,СВЦЭМ!$B$34:$B$777,P$296)+'СЕТ СН'!$F$13-'СЕТ СН'!$F$21</f>
        <v>-578.75</v>
      </c>
      <c r="Q307" s="37">
        <f>SUMIFS(СВЦЭМ!$I$34:$I$777,СВЦЭМ!$A$34:$A$777,$A307,СВЦЭМ!$B$34:$B$777,Q$296)+'СЕТ СН'!$F$13-'СЕТ СН'!$F$21</f>
        <v>-578.75</v>
      </c>
      <c r="R307" s="37">
        <f>SUMIFS(СВЦЭМ!$I$34:$I$777,СВЦЭМ!$A$34:$A$777,$A307,СВЦЭМ!$B$34:$B$777,R$296)+'СЕТ СН'!$F$13-'СЕТ СН'!$F$21</f>
        <v>-578.75</v>
      </c>
      <c r="S307" s="37">
        <f>SUMIFS(СВЦЭМ!$I$34:$I$777,СВЦЭМ!$A$34:$A$777,$A307,СВЦЭМ!$B$34:$B$777,S$296)+'СЕТ СН'!$F$13-'СЕТ СН'!$F$21</f>
        <v>-578.75</v>
      </c>
      <c r="T307" s="37">
        <f>SUMIFS(СВЦЭМ!$I$34:$I$777,СВЦЭМ!$A$34:$A$777,$A307,СВЦЭМ!$B$34:$B$777,T$296)+'СЕТ СН'!$F$13-'СЕТ СН'!$F$21</f>
        <v>-578.75</v>
      </c>
      <c r="U307" s="37">
        <f>SUMIFS(СВЦЭМ!$I$34:$I$777,СВЦЭМ!$A$34:$A$777,$A307,СВЦЭМ!$B$34:$B$777,U$296)+'СЕТ СН'!$F$13-'СЕТ СН'!$F$21</f>
        <v>-578.75</v>
      </c>
      <c r="V307" s="37">
        <f>SUMIFS(СВЦЭМ!$I$34:$I$777,СВЦЭМ!$A$34:$A$777,$A307,СВЦЭМ!$B$34:$B$777,V$296)+'СЕТ СН'!$F$13-'СЕТ СН'!$F$21</f>
        <v>-578.75</v>
      </c>
      <c r="W307" s="37">
        <f>SUMIFS(СВЦЭМ!$I$34:$I$777,СВЦЭМ!$A$34:$A$777,$A307,СВЦЭМ!$B$34:$B$777,W$296)+'СЕТ СН'!$F$13-'СЕТ СН'!$F$21</f>
        <v>-578.75</v>
      </c>
      <c r="X307" s="37">
        <f>SUMIFS(СВЦЭМ!$I$34:$I$777,СВЦЭМ!$A$34:$A$777,$A307,СВЦЭМ!$B$34:$B$777,X$296)+'СЕТ СН'!$F$13-'СЕТ СН'!$F$21</f>
        <v>-578.75</v>
      </c>
      <c r="Y307" s="37">
        <f>SUMIFS(СВЦЭМ!$I$34:$I$777,СВЦЭМ!$A$34:$A$777,$A307,СВЦЭМ!$B$34:$B$777,Y$296)+'СЕТ СН'!$F$13-'СЕТ СН'!$F$21</f>
        <v>-578.75</v>
      </c>
    </row>
    <row r="308" spans="1:25" ht="15.75" x14ac:dyDescent="0.2">
      <c r="A308" s="36">
        <f t="shared" si="8"/>
        <v>43081</v>
      </c>
      <c r="B308" s="37">
        <f>SUMIFS(СВЦЭМ!$I$34:$I$777,СВЦЭМ!$A$34:$A$777,$A308,СВЦЭМ!$B$34:$B$777,B$296)+'СЕТ СН'!$F$13-'СЕТ СН'!$F$21</f>
        <v>-578.75</v>
      </c>
      <c r="C308" s="37">
        <f>SUMIFS(СВЦЭМ!$I$34:$I$777,СВЦЭМ!$A$34:$A$777,$A308,СВЦЭМ!$B$34:$B$777,C$296)+'СЕТ СН'!$F$13-'СЕТ СН'!$F$21</f>
        <v>-578.75</v>
      </c>
      <c r="D308" s="37">
        <f>SUMIFS(СВЦЭМ!$I$34:$I$777,СВЦЭМ!$A$34:$A$777,$A308,СВЦЭМ!$B$34:$B$777,D$296)+'СЕТ СН'!$F$13-'СЕТ СН'!$F$21</f>
        <v>-578.75</v>
      </c>
      <c r="E308" s="37">
        <f>SUMIFS(СВЦЭМ!$I$34:$I$777,СВЦЭМ!$A$34:$A$777,$A308,СВЦЭМ!$B$34:$B$777,E$296)+'СЕТ СН'!$F$13-'СЕТ СН'!$F$21</f>
        <v>-578.75</v>
      </c>
      <c r="F308" s="37">
        <f>SUMIFS(СВЦЭМ!$I$34:$I$777,СВЦЭМ!$A$34:$A$777,$A308,СВЦЭМ!$B$34:$B$777,F$296)+'СЕТ СН'!$F$13-'СЕТ СН'!$F$21</f>
        <v>-578.75</v>
      </c>
      <c r="G308" s="37">
        <f>SUMIFS(СВЦЭМ!$I$34:$I$777,СВЦЭМ!$A$34:$A$777,$A308,СВЦЭМ!$B$34:$B$777,G$296)+'СЕТ СН'!$F$13-'СЕТ СН'!$F$21</f>
        <v>-578.75</v>
      </c>
      <c r="H308" s="37">
        <f>SUMIFS(СВЦЭМ!$I$34:$I$777,СВЦЭМ!$A$34:$A$777,$A308,СВЦЭМ!$B$34:$B$777,H$296)+'СЕТ СН'!$F$13-'СЕТ СН'!$F$21</f>
        <v>-578.75</v>
      </c>
      <c r="I308" s="37">
        <f>SUMIFS(СВЦЭМ!$I$34:$I$777,СВЦЭМ!$A$34:$A$777,$A308,СВЦЭМ!$B$34:$B$777,I$296)+'СЕТ СН'!$F$13-'СЕТ СН'!$F$21</f>
        <v>-578.75</v>
      </c>
      <c r="J308" s="37">
        <f>SUMIFS(СВЦЭМ!$I$34:$I$777,СВЦЭМ!$A$34:$A$777,$A308,СВЦЭМ!$B$34:$B$777,J$296)+'СЕТ СН'!$F$13-'СЕТ СН'!$F$21</f>
        <v>-578.75</v>
      </c>
      <c r="K308" s="37">
        <f>SUMIFS(СВЦЭМ!$I$34:$I$777,СВЦЭМ!$A$34:$A$777,$A308,СВЦЭМ!$B$34:$B$777,K$296)+'СЕТ СН'!$F$13-'СЕТ СН'!$F$21</f>
        <v>-578.75</v>
      </c>
      <c r="L308" s="37">
        <f>SUMIFS(СВЦЭМ!$I$34:$I$777,СВЦЭМ!$A$34:$A$777,$A308,СВЦЭМ!$B$34:$B$777,L$296)+'СЕТ СН'!$F$13-'СЕТ СН'!$F$21</f>
        <v>-578.75</v>
      </c>
      <c r="M308" s="37">
        <f>SUMIFS(СВЦЭМ!$I$34:$I$777,СВЦЭМ!$A$34:$A$777,$A308,СВЦЭМ!$B$34:$B$777,M$296)+'СЕТ СН'!$F$13-'СЕТ СН'!$F$21</f>
        <v>-578.75</v>
      </c>
      <c r="N308" s="37">
        <f>SUMIFS(СВЦЭМ!$I$34:$I$777,СВЦЭМ!$A$34:$A$777,$A308,СВЦЭМ!$B$34:$B$777,N$296)+'СЕТ СН'!$F$13-'СЕТ СН'!$F$21</f>
        <v>-578.75</v>
      </c>
      <c r="O308" s="37">
        <f>SUMIFS(СВЦЭМ!$I$34:$I$777,СВЦЭМ!$A$34:$A$777,$A308,СВЦЭМ!$B$34:$B$777,O$296)+'СЕТ СН'!$F$13-'СЕТ СН'!$F$21</f>
        <v>-578.75</v>
      </c>
      <c r="P308" s="37">
        <f>SUMIFS(СВЦЭМ!$I$34:$I$777,СВЦЭМ!$A$34:$A$777,$A308,СВЦЭМ!$B$34:$B$777,P$296)+'СЕТ СН'!$F$13-'СЕТ СН'!$F$21</f>
        <v>-578.75</v>
      </c>
      <c r="Q308" s="37">
        <f>SUMIFS(СВЦЭМ!$I$34:$I$777,СВЦЭМ!$A$34:$A$777,$A308,СВЦЭМ!$B$34:$B$777,Q$296)+'СЕТ СН'!$F$13-'СЕТ СН'!$F$21</f>
        <v>-578.75</v>
      </c>
      <c r="R308" s="37">
        <f>SUMIFS(СВЦЭМ!$I$34:$I$777,СВЦЭМ!$A$34:$A$777,$A308,СВЦЭМ!$B$34:$B$777,R$296)+'СЕТ СН'!$F$13-'СЕТ СН'!$F$21</f>
        <v>-578.75</v>
      </c>
      <c r="S308" s="37">
        <f>SUMIFS(СВЦЭМ!$I$34:$I$777,СВЦЭМ!$A$34:$A$777,$A308,СВЦЭМ!$B$34:$B$777,S$296)+'СЕТ СН'!$F$13-'СЕТ СН'!$F$21</f>
        <v>-578.75</v>
      </c>
      <c r="T308" s="37">
        <f>SUMIFS(СВЦЭМ!$I$34:$I$777,СВЦЭМ!$A$34:$A$777,$A308,СВЦЭМ!$B$34:$B$777,T$296)+'СЕТ СН'!$F$13-'СЕТ СН'!$F$21</f>
        <v>-578.75</v>
      </c>
      <c r="U308" s="37">
        <f>SUMIFS(СВЦЭМ!$I$34:$I$777,СВЦЭМ!$A$34:$A$777,$A308,СВЦЭМ!$B$34:$B$777,U$296)+'СЕТ СН'!$F$13-'СЕТ СН'!$F$21</f>
        <v>-578.75</v>
      </c>
      <c r="V308" s="37">
        <f>SUMIFS(СВЦЭМ!$I$34:$I$777,СВЦЭМ!$A$34:$A$777,$A308,СВЦЭМ!$B$34:$B$777,V$296)+'СЕТ СН'!$F$13-'СЕТ СН'!$F$21</f>
        <v>-578.75</v>
      </c>
      <c r="W308" s="37">
        <f>SUMIFS(СВЦЭМ!$I$34:$I$777,СВЦЭМ!$A$34:$A$777,$A308,СВЦЭМ!$B$34:$B$777,W$296)+'СЕТ СН'!$F$13-'СЕТ СН'!$F$21</f>
        <v>-578.75</v>
      </c>
      <c r="X308" s="37">
        <f>SUMIFS(СВЦЭМ!$I$34:$I$777,СВЦЭМ!$A$34:$A$777,$A308,СВЦЭМ!$B$34:$B$777,X$296)+'СЕТ СН'!$F$13-'СЕТ СН'!$F$21</f>
        <v>-578.75</v>
      </c>
      <c r="Y308" s="37">
        <f>SUMIFS(СВЦЭМ!$I$34:$I$777,СВЦЭМ!$A$34:$A$777,$A308,СВЦЭМ!$B$34:$B$777,Y$296)+'СЕТ СН'!$F$13-'СЕТ СН'!$F$21</f>
        <v>-578.75</v>
      </c>
    </row>
    <row r="309" spans="1:25" ht="15.75" x14ac:dyDescent="0.2">
      <c r="A309" s="36">
        <f t="shared" si="8"/>
        <v>43082</v>
      </c>
      <c r="B309" s="37">
        <f>SUMIFS(СВЦЭМ!$I$34:$I$777,СВЦЭМ!$A$34:$A$777,$A309,СВЦЭМ!$B$34:$B$777,B$296)+'СЕТ СН'!$F$13-'СЕТ СН'!$F$21</f>
        <v>-578.75</v>
      </c>
      <c r="C309" s="37">
        <f>SUMIFS(СВЦЭМ!$I$34:$I$777,СВЦЭМ!$A$34:$A$777,$A309,СВЦЭМ!$B$34:$B$777,C$296)+'СЕТ СН'!$F$13-'СЕТ СН'!$F$21</f>
        <v>-578.75</v>
      </c>
      <c r="D309" s="37">
        <f>SUMIFS(СВЦЭМ!$I$34:$I$777,СВЦЭМ!$A$34:$A$777,$A309,СВЦЭМ!$B$34:$B$777,D$296)+'СЕТ СН'!$F$13-'СЕТ СН'!$F$21</f>
        <v>-578.75</v>
      </c>
      <c r="E309" s="37">
        <f>SUMIFS(СВЦЭМ!$I$34:$I$777,СВЦЭМ!$A$34:$A$777,$A309,СВЦЭМ!$B$34:$B$777,E$296)+'СЕТ СН'!$F$13-'СЕТ СН'!$F$21</f>
        <v>-578.75</v>
      </c>
      <c r="F309" s="37">
        <f>SUMIFS(СВЦЭМ!$I$34:$I$777,СВЦЭМ!$A$34:$A$777,$A309,СВЦЭМ!$B$34:$B$777,F$296)+'СЕТ СН'!$F$13-'СЕТ СН'!$F$21</f>
        <v>-578.75</v>
      </c>
      <c r="G309" s="37">
        <f>SUMIFS(СВЦЭМ!$I$34:$I$777,СВЦЭМ!$A$34:$A$777,$A309,СВЦЭМ!$B$34:$B$777,G$296)+'СЕТ СН'!$F$13-'СЕТ СН'!$F$21</f>
        <v>-578.75</v>
      </c>
      <c r="H309" s="37">
        <f>SUMIFS(СВЦЭМ!$I$34:$I$777,СВЦЭМ!$A$34:$A$777,$A309,СВЦЭМ!$B$34:$B$777,H$296)+'СЕТ СН'!$F$13-'СЕТ СН'!$F$21</f>
        <v>-578.75</v>
      </c>
      <c r="I309" s="37">
        <f>SUMIFS(СВЦЭМ!$I$34:$I$777,СВЦЭМ!$A$34:$A$777,$A309,СВЦЭМ!$B$34:$B$777,I$296)+'СЕТ СН'!$F$13-'СЕТ СН'!$F$21</f>
        <v>-578.75</v>
      </c>
      <c r="J309" s="37">
        <f>SUMIFS(СВЦЭМ!$I$34:$I$777,СВЦЭМ!$A$34:$A$777,$A309,СВЦЭМ!$B$34:$B$777,J$296)+'СЕТ СН'!$F$13-'СЕТ СН'!$F$21</f>
        <v>-578.75</v>
      </c>
      <c r="K309" s="37">
        <f>SUMIFS(СВЦЭМ!$I$34:$I$777,СВЦЭМ!$A$34:$A$777,$A309,СВЦЭМ!$B$34:$B$777,K$296)+'СЕТ СН'!$F$13-'СЕТ СН'!$F$21</f>
        <v>-578.75</v>
      </c>
      <c r="L309" s="37">
        <f>SUMIFS(СВЦЭМ!$I$34:$I$777,СВЦЭМ!$A$34:$A$777,$A309,СВЦЭМ!$B$34:$B$777,L$296)+'СЕТ СН'!$F$13-'СЕТ СН'!$F$21</f>
        <v>-578.75</v>
      </c>
      <c r="M309" s="37">
        <f>SUMIFS(СВЦЭМ!$I$34:$I$777,СВЦЭМ!$A$34:$A$777,$A309,СВЦЭМ!$B$34:$B$777,M$296)+'СЕТ СН'!$F$13-'СЕТ СН'!$F$21</f>
        <v>-578.75</v>
      </c>
      <c r="N309" s="37">
        <f>SUMIFS(СВЦЭМ!$I$34:$I$777,СВЦЭМ!$A$34:$A$777,$A309,СВЦЭМ!$B$34:$B$777,N$296)+'СЕТ СН'!$F$13-'СЕТ СН'!$F$21</f>
        <v>-578.75</v>
      </c>
      <c r="O309" s="37">
        <f>SUMIFS(СВЦЭМ!$I$34:$I$777,СВЦЭМ!$A$34:$A$777,$A309,СВЦЭМ!$B$34:$B$777,O$296)+'СЕТ СН'!$F$13-'СЕТ СН'!$F$21</f>
        <v>-578.75</v>
      </c>
      <c r="P309" s="37">
        <f>SUMIFS(СВЦЭМ!$I$34:$I$777,СВЦЭМ!$A$34:$A$777,$A309,СВЦЭМ!$B$34:$B$777,P$296)+'СЕТ СН'!$F$13-'СЕТ СН'!$F$21</f>
        <v>-578.75</v>
      </c>
      <c r="Q309" s="37">
        <f>SUMIFS(СВЦЭМ!$I$34:$I$777,СВЦЭМ!$A$34:$A$777,$A309,СВЦЭМ!$B$34:$B$777,Q$296)+'СЕТ СН'!$F$13-'СЕТ СН'!$F$21</f>
        <v>-578.75</v>
      </c>
      <c r="R309" s="37">
        <f>SUMIFS(СВЦЭМ!$I$34:$I$777,СВЦЭМ!$A$34:$A$777,$A309,СВЦЭМ!$B$34:$B$777,R$296)+'СЕТ СН'!$F$13-'СЕТ СН'!$F$21</f>
        <v>-578.75</v>
      </c>
      <c r="S309" s="37">
        <f>SUMIFS(СВЦЭМ!$I$34:$I$777,СВЦЭМ!$A$34:$A$777,$A309,СВЦЭМ!$B$34:$B$777,S$296)+'СЕТ СН'!$F$13-'СЕТ СН'!$F$21</f>
        <v>-578.75</v>
      </c>
      <c r="T309" s="37">
        <f>SUMIFS(СВЦЭМ!$I$34:$I$777,СВЦЭМ!$A$34:$A$777,$A309,СВЦЭМ!$B$34:$B$777,T$296)+'СЕТ СН'!$F$13-'СЕТ СН'!$F$21</f>
        <v>-578.75</v>
      </c>
      <c r="U309" s="37">
        <f>SUMIFS(СВЦЭМ!$I$34:$I$777,СВЦЭМ!$A$34:$A$777,$A309,СВЦЭМ!$B$34:$B$777,U$296)+'СЕТ СН'!$F$13-'СЕТ СН'!$F$21</f>
        <v>-578.75</v>
      </c>
      <c r="V309" s="37">
        <f>SUMIFS(СВЦЭМ!$I$34:$I$777,СВЦЭМ!$A$34:$A$777,$A309,СВЦЭМ!$B$34:$B$777,V$296)+'СЕТ СН'!$F$13-'СЕТ СН'!$F$21</f>
        <v>-578.75</v>
      </c>
      <c r="W309" s="37">
        <f>SUMIFS(СВЦЭМ!$I$34:$I$777,СВЦЭМ!$A$34:$A$777,$A309,СВЦЭМ!$B$34:$B$777,W$296)+'СЕТ СН'!$F$13-'СЕТ СН'!$F$21</f>
        <v>-578.75</v>
      </c>
      <c r="X309" s="37">
        <f>SUMIFS(СВЦЭМ!$I$34:$I$777,СВЦЭМ!$A$34:$A$777,$A309,СВЦЭМ!$B$34:$B$777,X$296)+'СЕТ СН'!$F$13-'СЕТ СН'!$F$21</f>
        <v>-578.75</v>
      </c>
      <c r="Y309" s="37">
        <f>SUMIFS(СВЦЭМ!$I$34:$I$777,СВЦЭМ!$A$34:$A$777,$A309,СВЦЭМ!$B$34:$B$777,Y$296)+'СЕТ СН'!$F$13-'СЕТ СН'!$F$21</f>
        <v>-578.75</v>
      </c>
    </row>
    <row r="310" spans="1:25" ht="15.75" x14ac:dyDescent="0.2">
      <c r="A310" s="36">
        <f t="shared" si="8"/>
        <v>43083</v>
      </c>
      <c r="B310" s="37">
        <f>SUMIFS(СВЦЭМ!$I$34:$I$777,СВЦЭМ!$A$34:$A$777,$A310,СВЦЭМ!$B$34:$B$777,B$296)+'СЕТ СН'!$F$13-'СЕТ СН'!$F$21</f>
        <v>-578.75</v>
      </c>
      <c r="C310" s="37">
        <f>SUMIFS(СВЦЭМ!$I$34:$I$777,СВЦЭМ!$A$34:$A$777,$A310,СВЦЭМ!$B$34:$B$777,C$296)+'СЕТ СН'!$F$13-'СЕТ СН'!$F$21</f>
        <v>-578.75</v>
      </c>
      <c r="D310" s="37">
        <f>SUMIFS(СВЦЭМ!$I$34:$I$777,СВЦЭМ!$A$34:$A$777,$A310,СВЦЭМ!$B$34:$B$777,D$296)+'СЕТ СН'!$F$13-'СЕТ СН'!$F$21</f>
        <v>-578.75</v>
      </c>
      <c r="E310" s="37">
        <f>SUMIFS(СВЦЭМ!$I$34:$I$777,СВЦЭМ!$A$34:$A$777,$A310,СВЦЭМ!$B$34:$B$777,E$296)+'СЕТ СН'!$F$13-'СЕТ СН'!$F$21</f>
        <v>-578.75</v>
      </c>
      <c r="F310" s="37">
        <f>SUMIFS(СВЦЭМ!$I$34:$I$777,СВЦЭМ!$A$34:$A$777,$A310,СВЦЭМ!$B$34:$B$777,F$296)+'СЕТ СН'!$F$13-'СЕТ СН'!$F$21</f>
        <v>-578.75</v>
      </c>
      <c r="G310" s="37">
        <f>SUMIFS(СВЦЭМ!$I$34:$I$777,СВЦЭМ!$A$34:$A$777,$A310,СВЦЭМ!$B$34:$B$777,G$296)+'СЕТ СН'!$F$13-'СЕТ СН'!$F$21</f>
        <v>-578.75</v>
      </c>
      <c r="H310" s="37">
        <f>SUMIFS(СВЦЭМ!$I$34:$I$777,СВЦЭМ!$A$34:$A$777,$A310,СВЦЭМ!$B$34:$B$777,H$296)+'СЕТ СН'!$F$13-'СЕТ СН'!$F$21</f>
        <v>-578.75</v>
      </c>
      <c r="I310" s="37">
        <f>SUMIFS(СВЦЭМ!$I$34:$I$777,СВЦЭМ!$A$34:$A$777,$A310,СВЦЭМ!$B$34:$B$777,I$296)+'СЕТ СН'!$F$13-'СЕТ СН'!$F$21</f>
        <v>-578.75</v>
      </c>
      <c r="J310" s="37">
        <f>SUMIFS(СВЦЭМ!$I$34:$I$777,СВЦЭМ!$A$34:$A$777,$A310,СВЦЭМ!$B$34:$B$777,J$296)+'СЕТ СН'!$F$13-'СЕТ СН'!$F$21</f>
        <v>-578.75</v>
      </c>
      <c r="K310" s="37">
        <f>SUMIFS(СВЦЭМ!$I$34:$I$777,СВЦЭМ!$A$34:$A$777,$A310,СВЦЭМ!$B$34:$B$777,K$296)+'СЕТ СН'!$F$13-'СЕТ СН'!$F$21</f>
        <v>-578.75</v>
      </c>
      <c r="L310" s="37">
        <f>SUMIFS(СВЦЭМ!$I$34:$I$777,СВЦЭМ!$A$34:$A$777,$A310,СВЦЭМ!$B$34:$B$777,L$296)+'СЕТ СН'!$F$13-'СЕТ СН'!$F$21</f>
        <v>-578.75</v>
      </c>
      <c r="M310" s="37">
        <f>SUMIFS(СВЦЭМ!$I$34:$I$777,СВЦЭМ!$A$34:$A$777,$A310,СВЦЭМ!$B$34:$B$777,M$296)+'СЕТ СН'!$F$13-'СЕТ СН'!$F$21</f>
        <v>-578.75</v>
      </c>
      <c r="N310" s="37">
        <f>SUMIFS(СВЦЭМ!$I$34:$I$777,СВЦЭМ!$A$34:$A$777,$A310,СВЦЭМ!$B$34:$B$777,N$296)+'СЕТ СН'!$F$13-'СЕТ СН'!$F$21</f>
        <v>-578.75</v>
      </c>
      <c r="O310" s="37">
        <f>SUMIFS(СВЦЭМ!$I$34:$I$777,СВЦЭМ!$A$34:$A$777,$A310,СВЦЭМ!$B$34:$B$777,O$296)+'СЕТ СН'!$F$13-'СЕТ СН'!$F$21</f>
        <v>-578.75</v>
      </c>
      <c r="P310" s="37">
        <f>SUMIFS(СВЦЭМ!$I$34:$I$777,СВЦЭМ!$A$34:$A$777,$A310,СВЦЭМ!$B$34:$B$777,P$296)+'СЕТ СН'!$F$13-'СЕТ СН'!$F$21</f>
        <v>-578.75</v>
      </c>
      <c r="Q310" s="37">
        <f>SUMIFS(СВЦЭМ!$I$34:$I$777,СВЦЭМ!$A$34:$A$777,$A310,СВЦЭМ!$B$34:$B$777,Q$296)+'СЕТ СН'!$F$13-'СЕТ СН'!$F$21</f>
        <v>-578.75</v>
      </c>
      <c r="R310" s="37">
        <f>SUMIFS(СВЦЭМ!$I$34:$I$777,СВЦЭМ!$A$34:$A$777,$A310,СВЦЭМ!$B$34:$B$777,R$296)+'СЕТ СН'!$F$13-'СЕТ СН'!$F$21</f>
        <v>-578.75</v>
      </c>
      <c r="S310" s="37">
        <f>SUMIFS(СВЦЭМ!$I$34:$I$777,СВЦЭМ!$A$34:$A$777,$A310,СВЦЭМ!$B$34:$B$777,S$296)+'СЕТ СН'!$F$13-'СЕТ СН'!$F$21</f>
        <v>-578.75</v>
      </c>
      <c r="T310" s="37">
        <f>SUMIFS(СВЦЭМ!$I$34:$I$777,СВЦЭМ!$A$34:$A$777,$A310,СВЦЭМ!$B$34:$B$777,T$296)+'СЕТ СН'!$F$13-'СЕТ СН'!$F$21</f>
        <v>-578.75</v>
      </c>
      <c r="U310" s="37">
        <f>SUMIFS(СВЦЭМ!$I$34:$I$777,СВЦЭМ!$A$34:$A$777,$A310,СВЦЭМ!$B$34:$B$777,U$296)+'СЕТ СН'!$F$13-'СЕТ СН'!$F$21</f>
        <v>-578.75</v>
      </c>
      <c r="V310" s="37">
        <f>SUMIFS(СВЦЭМ!$I$34:$I$777,СВЦЭМ!$A$34:$A$777,$A310,СВЦЭМ!$B$34:$B$777,V$296)+'СЕТ СН'!$F$13-'СЕТ СН'!$F$21</f>
        <v>-578.75</v>
      </c>
      <c r="W310" s="37">
        <f>SUMIFS(СВЦЭМ!$I$34:$I$777,СВЦЭМ!$A$34:$A$777,$A310,СВЦЭМ!$B$34:$B$777,W$296)+'СЕТ СН'!$F$13-'СЕТ СН'!$F$21</f>
        <v>-578.75</v>
      </c>
      <c r="X310" s="37">
        <f>SUMIFS(СВЦЭМ!$I$34:$I$777,СВЦЭМ!$A$34:$A$777,$A310,СВЦЭМ!$B$34:$B$777,X$296)+'СЕТ СН'!$F$13-'СЕТ СН'!$F$21</f>
        <v>-578.75</v>
      </c>
      <c r="Y310" s="37">
        <f>SUMIFS(СВЦЭМ!$I$34:$I$777,СВЦЭМ!$A$34:$A$777,$A310,СВЦЭМ!$B$34:$B$777,Y$296)+'СЕТ СН'!$F$13-'СЕТ СН'!$F$21</f>
        <v>-578.75</v>
      </c>
    </row>
    <row r="311" spans="1:25" ht="15.75" x14ac:dyDescent="0.2">
      <c r="A311" s="36">
        <f t="shared" si="8"/>
        <v>43084</v>
      </c>
      <c r="B311" s="37">
        <f>SUMIFS(СВЦЭМ!$I$34:$I$777,СВЦЭМ!$A$34:$A$777,$A311,СВЦЭМ!$B$34:$B$777,B$296)+'СЕТ СН'!$F$13-'СЕТ СН'!$F$21</f>
        <v>-578.75</v>
      </c>
      <c r="C311" s="37">
        <f>SUMIFS(СВЦЭМ!$I$34:$I$777,СВЦЭМ!$A$34:$A$777,$A311,СВЦЭМ!$B$34:$B$777,C$296)+'СЕТ СН'!$F$13-'СЕТ СН'!$F$21</f>
        <v>-578.75</v>
      </c>
      <c r="D311" s="37">
        <f>SUMIFS(СВЦЭМ!$I$34:$I$777,СВЦЭМ!$A$34:$A$777,$A311,СВЦЭМ!$B$34:$B$777,D$296)+'СЕТ СН'!$F$13-'СЕТ СН'!$F$21</f>
        <v>-578.75</v>
      </c>
      <c r="E311" s="37">
        <f>SUMIFS(СВЦЭМ!$I$34:$I$777,СВЦЭМ!$A$34:$A$777,$A311,СВЦЭМ!$B$34:$B$777,E$296)+'СЕТ СН'!$F$13-'СЕТ СН'!$F$21</f>
        <v>-578.75</v>
      </c>
      <c r="F311" s="37">
        <f>SUMIFS(СВЦЭМ!$I$34:$I$777,СВЦЭМ!$A$34:$A$777,$A311,СВЦЭМ!$B$34:$B$777,F$296)+'СЕТ СН'!$F$13-'СЕТ СН'!$F$21</f>
        <v>-578.75</v>
      </c>
      <c r="G311" s="37">
        <f>SUMIFS(СВЦЭМ!$I$34:$I$777,СВЦЭМ!$A$34:$A$777,$A311,СВЦЭМ!$B$34:$B$777,G$296)+'СЕТ СН'!$F$13-'СЕТ СН'!$F$21</f>
        <v>-578.75</v>
      </c>
      <c r="H311" s="37">
        <f>SUMIFS(СВЦЭМ!$I$34:$I$777,СВЦЭМ!$A$34:$A$777,$A311,СВЦЭМ!$B$34:$B$777,H$296)+'СЕТ СН'!$F$13-'СЕТ СН'!$F$21</f>
        <v>-578.75</v>
      </c>
      <c r="I311" s="37">
        <f>SUMIFS(СВЦЭМ!$I$34:$I$777,СВЦЭМ!$A$34:$A$777,$A311,СВЦЭМ!$B$34:$B$777,I$296)+'СЕТ СН'!$F$13-'СЕТ СН'!$F$21</f>
        <v>-578.75</v>
      </c>
      <c r="J311" s="37">
        <f>SUMIFS(СВЦЭМ!$I$34:$I$777,СВЦЭМ!$A$34:$A$777,$A311,СВЦЭМ!$B$34:$B$777,J$296)+'СЕТ СН'!$F$13-'СЕТ СН'!$F$21</f>
        <v>-578.75</v>
      </c>
      <c r="K311" s="37">
        <f>SUMIFS(СВЦЭМ!$I$34:$I$777,СВЦЭМ!$A$34:$A$777,$A311,СВЦЭМ!$B$34:$B$777,K$296)+'СЕТ СН'!$F$13-'СЕТ СН'!$F$21</f>
        <v>-578.75</v>
      </c>
      <c r="L311" s="37">
        <f>SUMIFS(СВЦЭМ!$I$34:$I$777,СВЦЭМ!$A$34:$A$777,$A311,СВЦЭМ!$B$34:$B$777,L$296)+'СЕТ СН'!$F$13-'СЕТ СН'!$F$21</f>
        <v>-578.75</v>
      </c>
      <c r="M311" s="37">
        <f>SUMIFS(СВЦЭМ!$I$34:$I$777,СВЦЭМ!$A$34:$A$777,$A311,СВЦЭМ!$B$34:$B$777,M$296)+'СЕТ СН'!$F$13-'СЕТ СН'!$F$21</f>
        <v>-578.75</v>
      </c>
      <c r="N311" s="37">
        <f>SUMIFS(СВЦЭМ!$I$34:$I$777,СВЦЭМ!$A$34:$A$777,$A311,СВЦЭМ!$B$34:$B$777,N$296)+'СЕТ СН'!$F$13-'СЕТ СН'!$F$21</f>
        <v>-578.75</v>
      </c>
      <c r="O311" s="37">
        <f>SUMIFS(СВЦЭМ!$I$34:$I$777,СВЦЭМ!$A$34:$A$777,$A311,СВЦЭМ!$B$34:$B$777,O$296)+'СЕТ СН'!$F$13-'СЕТ СН'!$F$21</f>
        <v>-578.75</v>
      </c>
      <c r="P311" s="37">
        <f>SUMIFS(СВЦЭМ!$I$34:$I$777,СВЦЭМ!$A$34:$A$777,$A311,СВЦЭМ!$B$34:$B$777,P$296)+'СЕТ СН'!$F$13-'СЕТ СН'!$F$21</f>
        <v>-578.75</v>
      </c>
      <c r="Q311" s="37">
        <f>SUMIFS(СВЦЭМ!$I$34:$I$777,СВЦЭМ!$A$34:$A$777,$A311,СВЦЭМ!$B$34:$B$777,Q$296)+'СЕТ СН'!$F$13-'СЕТ СН'!$F$21</f>
        <v>-578.75</v>
      </c>
      <c r="R311" s="37">
        <f>SUMIFS(СВЦЭМ!$I$34:$I$777,СВЦЭМ!$A$34:$A$777,$A311,СВЦЭМ!$B$34:$B$777,R$296)+'СЕТ СН'!$F$13-'СЕТ СН'!$F$21</f>
        <v>-578.75</v>
      </c>
      <c r="S311" s="37">
        <f>SUMIFS(СВЦЭМ!$I$34:$I$777,СВЦЭМ!$A$34:$A$777,$A311,СВЦЭМ!$B$34:$B$777,S$296)+'СЕТ СН'!$F$13-'СЕТ СН'!$F$21</f>
        <v>-578.75</v>
      </c>
      <c r="T311" s="37">
        <f>SUMIFS(СВЦЭМ!$I$34:$I$777,СВЦЭМ!$A$34:$A$777,$A311,СВЦЭМ!$B$34:$B$777,T$296)+'СЕТ СН'!$F$13-'СЕТ СН'!$F$21</f>
        <v>-578.75</v>
      </c>
      <c r="U311" s="37">
        <f>SUMIFS(СВЦЭМ!$I$34:$I$777,СВЦЭМ!$A$34:$A$777,$A311,СВЦЭМ!$B$34:$B$777,U$296)+'СЕТ СН'!$F$13-'СЕТ СН'!$F$21</f>
        <v>-578.75</v>
      </c>
      <c r="V311" s="37">
        <f>SUMIFS(СВЦЭМ!$I$34:$I$777,СВЦЭМ!$A$34:$A$777,$A311,СВЦЭМ!$B$34:$B$777,V$296)+'СЕТ СН'!$F$13-'СЕТ СН'!$F$21</f>
        <v>-578.75</v>
      </c>
      <c r="W311" s="37">
        <f>SUMIFS(СВЦЭМ!$I$34:$I$777,СВЦЭМ!$A$34:$A$777,$A311,СВЦЭМ!$B$34:$B$777,W$296)+'СЕТ СН'!$F$13-'СЕТ СН'!$F$21</f>
        <v>-578.75</v>
      </c>
      <c r="X311" s="37">
        <f>SUMIFS(СВЦЭМ!$I$34:$I$777,СВЦЭМ!$A$34:$A$777,$A311,СВЦЭМ!$B$34:$B$777,X$296)+'СЕТ СН'!$F$13-'СЕТ СН'!$F$21</f>
        <v>-578.75</v>
      </c>
      <c r="Y311" s="37">
        <f>SUMIFS(СВЦЭМ!$I$34:$I$777,СВЦЭМ!$A$34:$A$777,$A311,СВЦЭМ!$B$34:$B$777,Y$296)+'СЕТ СН'!$F$13-'СЕТ СН'!$F$21</f>
        <v>-578.75</v>
      </c>
    </row>
    <row r="312" spans="1:25" ht="15.75" x14ac:dyDescent="0.2">
      <c r="A312" s="36">
        <f t="shared" si="8"/>
        <v>43085</v>
      </c>
      <c r="B312" s="37">
        <f>SUMIFS(СВЦЭМ!$I$34:$I$777,СВЦЭМ!$A$34:$A$777,$A312,СВЦЭМ!$B$34:$B$777,B$296)+'СЕТ СН'!$F$13-'СЕТ СН'!$F$21</f>
        <v>-578.75</v>
      </c>
      <c r="C312" s="37">
        <f>SUMIFS(СВЦЭМ!$I$34:$I$777,СВЦЭМ!$A$34:$A$777,$A312,СВЦЭМ!$B$34:$B$777,C$296)+'СЕТ СН'!$F$13-'СЕТ СН'!$F$21</f>
        <v>-578.75</v>
      </c>
      <c r="D312" s="37">
        <f>SUMIFS(СВЦЭМ!$I$34:$I$777,СВЦЭМ!$A$34:$A$777,$A312,СВЦЭМ!$B$34:$B$777,D$296)+'СЕТ СН'!$F$13-'СЕТ СН'!$F$21</f>
        <v>-578.75</v>
      </c>
      <c r="E312" s="37">
        <f>SUMIFS(СВЦЭМ!$I$34:$I$777,СВЦЭМ!$A$34:$A$777,$A312,СВЦЭМ!$B$34:$B$777,E$296)+'СЕТ СН'!$F$13-'СЕТ СН'!$F$21</f>
        <v>-578.75</v>
      </c>
      <c r="F312" s="37">
        <f>SUMIFS(СВЦЭМ!$I$34:$I$777,СВЦЭМ!$A$34:$A$777,$A312,СВЦЭМ!$B$34:$B$777,F$296)+'СЕТ СН'!$F$13-'СЕТ СН'!$F$21</f>
        <v>-578.75</v>
      </c>
      <c r="G312" s="37">
        <f>SUMIFS(СВЦЭМ!$I$34:$I$777,СВЦЭМ!$A$34:$A$777,$A312,СВЦЭМ!$B$34:$B$777,G$296)+'СЕТ СН'!$F$13-'СЕТ СН'!$F$21</f>
        <v>-578.75</v>
      </c>
      <c r="H312" s="37">
        <f>SUMIFS(СВЦЭМ!$I$34:$I$777,СВЦЭМ!$A$34:$A$777,$A312,СВЦЭМ!$B$34:$B$777,H$296)+'СЕТ СН'!$F$13-'СЕТ СН'!$F$21</f>
        <v>-578.75</v>
      </c>
      <c r="I312" s="37">
        <f>SUMIFS(СВЦЭМ!$I$34:$I$777,СВЦЭМ!$A$34:$A$777,$A312,СВЦЭМ!$B$34:$B$777,I$296)+'СЕТ СН'!$F$13-'СЕТ СН'!$F$21</f>
        <v>-578.75</v>
      </c>
      <c r="J312" s="37">
        <f>SUMIFS(СВЦЭМ!$I$34:$I$777,СВЦЭМ!$A$34:$A$777,$A312,СВЦЭМ!$B$34:$B$777,J$296)+'СЕТ СН'!$F$13-'СЕТ СН'!$F$21</f>
        <v>-578.75</v>
      </c>
      <c r="K312" s="37">
        <f>SUMIFS(СВЦЭМ!$I$34:$I$777,СВЦЭМ!$A$34:$A$777,$A312,СВЦЭМ!$B$34:$B$777,K$296)+'СЕТ СН'!$F$13-'СЕТ СН'!$F$21</f>
        <v>-578.75</v>
      </c>
      <c r="L312" s="37">
        <f>SUMIFS(СВЦЭМ!$I$34:$I$777,СВЦЭМ!$A$34:$A$777,$A312,СВЦЭМ!$B$34:$B$777,L$296)+'СЕТ СН'!$F$13-'СЕТ СН'!$F$21</f>
        <v>-578.75</v>
      </c>
      <c r="M312" s="37">
        <f>SUMIFS(СВЦЭМ!$I$34:$I$777,СВЦЭМ!$A$34:$A$777,$A312,СВЦЭМ!$B$34:$B$777,M$296)+'СЕТ СН'!$F$13-'СЕТ СН'!$F$21</f>
        <v>-578.75</v>
      </c>
      <c r="N312" s="37">
        <f>SUMIFS(СВЦЭМ!$I$34:$I$777,СВЦЭМ!$A$34:$A$777,$A312,СВЦЭМ!$B$34:$B$777,N$296)+'СЕТ СН'!$F$13-'СЕТ СН'!$F$21</f>
        <v>-578.75</v>
      </c>
      <c r="O312" s="37">
        <f>SUMIFS(СВЦЭМ!$I$34:$I$777,СВЦЭМ!$A$34:$A$777,$A312,СВЦЭМ!$B$34:$B$777,O$296)+'СЕТ СН'!$F$13-'СЕТ СН'!$F$21</f>
        <v>-578.75</v>
      </c>
      <c r="P312" s="37">
        <f>SUMIFS(СВЦЭМ!$I$34:$I$777,СВЦЭМ!$A$34:$A$777,$A312,СВЦЭМ!$B$34:$B$777,P$296)+'СЕТ СН'!$F$13-'СЕТ СН'!$F$21</f>
        <v>-578.75</v>
      </c>
      <c r="Q312" s="37">
        <f>SUMIFS(СВЦЭМ!$I$34:$I$777,СВЦЭМ!$A$34:$A$777,$A312,СВЦЭМ!$B$34:$B$777,Q$296)+'СЕТ СН'!$F$13-'СЕТ СН'!$F$21</f>
        <v>-578.75</v>
      </c>
      <c r="R312" s="37">
        <f>SUMIFS(СВЦЭМ!$I$34:$I$777,СВЦЭМ!$A$34:$A$777,$A312,СВЦЭМ!$B$34:$B$777,R$296)+'СЕТ СН'!$F$13-'СЕТ СН'!$F$21</f>
        <v>-578.75</v>
      </c>
      <c r="S312" s="37">
        <f>SUMIFS(СВЦЭМ!$I$34:$I$777,СВЦЭМ!$A$34:$A$777,$A312,СВЦЭМ!$B$34:$B$777,S$296)+'СЕТ СН'!$F$13-'СЕТ СН'!$F$21</f>
        <v>-578.75</v>
      </c>
      <c r="T312" s="37">
        <f>SUMIFS(СВЦЭМ!$I$34:$I$777,СВЦЭМ!$A$34:$A$777,$A312,СВЦЭМ!$B$34:$B$777,T$296)+'СЕТ СН'!$F$13-'СЕТ СН'!$F$21</f>
        <v>-578.75</v>
      </c>
      <c r="U312" s="37">
        <f>SUMIFS(СВЦЭМ!$I$34:$I$777,СВЦЭМ!$A$34:$A$777,$A312,СВЦЭМ!$B$34:$B$777,U$296)+'СЕТ СН'!$F$13-'СЕТ СН'!$F$21</f>
        <v>-578.75</v>
      </c>
      <c r="V312" s="37">
        <f>SUMIFS(СВЦЭМ!$I$34:$I$777,СВЦЭМ!$A$34:$A$777,$A312,СВЦЭМ!$B$34:$B$777,V$296)+'СЕТ СН'!$F$13-'СЕТ СН'!$F$21</f>
        <v>-578.75</v>
      </c>
      <c r="W312" s="37">
        <f>SUMIFS(СВЦЭМ!$I$34:$I$777,СВЦЭМ!$A$34:$A$777,$A312,СВЦЭМ!$B$34:$B$777,W$296)+'СЕТ СН'!$F$13-'СЕТ СН'!$F$21</f>
        <v>-578.75</v>
      </c>
      <c r="X312" s="37">
        <f>SUMIFS(СВЦЭМ!$I$34:$I$777,СВЦЭМ!$A$34:$A$777,$A312,СВЦЭМ!$B$34:$B$777,X$296)+'СЕТ СН'!$F$13-'СЕТ СН'!$F$21</f>
        <v>-578.75</v>
      </c>
      <c r="Y312" s="37">
        <f>SUMIFS(СВЦЭМ!$I$34:$I$777,СВЦЭМ!$A$34:$A$777,$A312,СВЦЭМ!$B$34:$B$777,Y$296)+'СЕТ СН'!$F$13-'СЕТ СН'!$F$21</f>
        <v>-578.75</v>
      </c>
    </row>
    <row r="313" spans="1:25" ht="15.75" x14ac:dyDescent="0.2">
      <c r="A313" s="36">
        <f t="shared" si="8"/>
        <v>43086</v>
      </c>
      <c r="B313" s="37">
        <f>SUMIFS(СВЦЭМ!$I$34:$I$777,СВЦЭМ!$A$34:$A$777,$A313,СВЦЭМ!$B$34:$B$777,B$296)+'СЕТ СН'!$F$13-'СЕТ СН'!$F$21</f>
        <v>-578.75</v>
      </c>
      <c r="C313" s="37">
        <f>SUMIFS(СВЦЭМ!$I$34:$I$777,СВЦЭМ!$A$34:$A$777,$A313,СВЦЭМ!$B$34:$B$777,C$296)+'СЕТ СН'!$F$13-'СЕТ СН'!$F$21</f>
        <v>-578.75</v>
      </c>
      <c r="D313" s="37">
        <f>SUMIFS(СВЦЭМ!$I$34:$I$777,СВЦЭМ!$A$34:$A$777,$A313,СВЦЭМ!$B$34:$B$777,D$296)+'СЕТ СН'!$F$13-'СЕТ СН'!$F$21</f>
        <v>-578.75</v>
      </c>
      <c r="E313" s="37">
        <f>SUMIFS(СВЦЭМ!$I$34:$I$777,СВЦЭМ!$A$34:$A$777,$A313,СВЦЭМ!$B$34:$B$777,E$296)+'СЕТ СН'!$F$13-'СЕТ СН'!$F$21</f>
        <v>-578.75</v>
      </c>
      <c r="F313" s="37">
        <f>SUMIFS(СВЦЭМ!$I$34:$I$777,СВЦЭМ!$A$34:$A$777,$A313,СВЦЭМ!$B$34:$B$777,F$296)+'СЕТ СН'!$F$13-'СЕТ СН'!$F$21</f>
        <v>-578.75</v>
      </c>
      <c r="G313" s="37">
        <f>SUMIFS(СВЦЭМ!$I$34:$I$777,СВЦЭМ!$A$34:$A$777,$A313,СВЦЭМ!$B$34:$B$777,G$296)+'СЕТ СН'!$F$13-'СЕТ СН'!$F$21</f>
        <v>-578.75</v>
      </c>
      <c r="H313" s="37">
        <f>SUMIFS(СВЦЭМ!$I$34:$I$777,СВЦЭМ!$A$34:$A$777,$A313,СВЦЭМ!$B$34:$B$777,H$296)+'СЕТ СН'!$F$13-'СЕТ СН'!$F$21</f>
        <v>-578.75</v>
      </c>
      <c r="I313" s="37">
        <f>SUMIFS(СВЦЭМ!$I$34:$I$777,СВЦЭМ!$A$34:$A$777,$A313,СВЦЭМ!$B$34:$B$777,I$296)+'СЕТ СН'!$F$13-'СЕТ СН'!$F$21</f>
        <v>-578.75</v>
      </c>
      <c r="J313" s="37">
        <f>SUMIFS(СВЦЭМ!$I$34:$I$777,СВЦЭМ!$A$34:$A$777,$A313,СВЦЭМ!$B$34:$B$777,J$296)+'СЕТ СН'!$F$13-'СЕТ СН'!$F$21</f>
        <v>-578.75</v>
      </c>
      <c r="K313" s="37">
        <f>SUMIFS(СВЦЭМ!$I$34:$I$777,СВЦЭМ!$A$34:$A$777,$A313,СВЦЭМ!$B$34:$B$777,K$296)+'СЕТ СН'!$F$13-'СЕТ СН'!$F$21</f>
        <v>-578.75</v>
      </c>
      <c r="L313" s="37">
        <f>SUMIFS(СВЦЭМ!$I$34:$I$777,СВЦЭМ!$A$34:$A$777,$A313,СВЦЭМ!$B$34:$B$777,L$296)+'СЕТ СН'!$F$13-'СЕТ СН'!$F$21</f>
        <v>-578.75</v>
      </c>
      <c r="M313" s="37">
        <f>SUMIFS(СВЦЭМ!$I$34:$I$777,СВЦЭМ!$A$34:$A$777,$A313,СВЦЭМ!$B$34:$B$777,M$296)+'СЕТ СН'!$F$13-'СЕТ СН'!$F$21</f>
        <v>-578.75</v>
      </c>
      <c r="N313" s="37">
        <f>SUMIFS(СВЦЭМ!$I$34:$I$777,СВЦЭМ!$A$34:$A$777,$A313,СВЦЭМ!$B$34:$B$777,N$296)+'СЕТ СН'!$F$13-'СЕТ СН'!$F$21</f>
        <v>-578.75</v>
      </c>
      <c r="O313" s="37">
        <f>SUMIFS(СВЦЭМ!$I$34:$I$777,СВЦЭМ!$A$34:$A$777,$A313,СВЦЭМ!$B$34:$B$777,O$296)+'СЕТ СН'!$F$13-'СЕТ СН'!$F$21</f>
        <v>-578.75</v>
      </c>
      <c r="P313" s="37">
        <f>SUMIFS(СВЦЭМ!$I$34:$I$777,СВЦЭМ!$A$34:$A$777,$A313,СВЦЭМ!$B$34:$B$777,P$296)+'СЕТ СН'!$F$13-'СЕТ СН'!$F$21</f>
        <v>-578.75</v>
      </c>
      <c r="Q313" s="37">
        <f>SUMIFS(СВЦЭМ!$I$34:$I$777,СВЦЭМ!$A$34:$A$777,$A313,СВЦЭМ!$B$34:$B$777,Q$296)+'СЕТ СН'!$F$13-'СЕТ СН'!$F$21</f>
        <v>-578.75</v>
      </c>
      <c r="R313" s="37">
        <f>SUMIFS(СВЦЭМ!$I$34:$I$777,СВЦЭМ!$A$34:$A$777,$A313,СВЦЭМ!$B$34:$B$777,R$296)+'СЕТ СН'!$F$13-'СЕТ СН'!$F$21</f>
        <v>-578.75</v>
      </c>
      <c r="S313" s="37">
        <f>SUMIFS(СВЦЭМ!$I$34:$I$777,СВЦЭМ!$A$34:$A$777,$A313,СВЦЭМ!$B$34:$B$777,S$296)+'СЕТ СН'!$F$13-'СЕТ СН'!$F$21</f>
        <v>-578.75</v>
      </c>
      <c r="T313" s="37">
        <f>SUMIFS(СВЦЭМ!$I$34:$I$777,СВЦЭМ!$A$34:$A$777,$A313,СВЦЭМ!$B$34:$B$777,T$296)+'СЕТ СН'!$F$13-'СЕТ СН'!$F$21</f>
        <v>-578.75</v>
      </c>
      <c r="U313" s="37">
        <f>SUMIFS(СВЦЭМ!$I$34:$I$777,СВЦЭМ!$A$34:$A$777,$A313,СВЦЭМ!$B$34:$B$777,U$296)+'СЕТ СН'!$F$13-'СЕТ СН'!$F$21</f>
        <v>-578.75</v>
      </c>
      <c r="V313" s="37">
        <f>SUMIFS(СВЦЭМ!$I$34:$I$777,СВЦЭМ!$A$34:$A$777,$A313,СВЦЭМ!$B$34:$B$777,V$296)+'СЕТ СН'!$F$13-'СЕТ СН'!$F$21</f>
        <v>-578.75</v>
      </c>
      <c r="W313" s="37">
        <f>SUMIFS(СВЦЭМ!$I$34:$I$777,СВЦЭМ!$A$34:$A$777,$A313,СВЦЭМ!$B$34:$B$777,W$296)+'СЕТ СН'!$F$13-'СЕТ СН'!$F$21</f>
        <v>-578.75</v>
      </c>
      <c r="X313" s="37">
        <f>SUMIFS(СВЦЭМ!$I$34:$I$777,СВЦЭМ!$A$34:$A$777,$A313,СВЦЭМ!$B$34:$B$777,X$296)+'СЕТ СН'!$F$13-'СЕТ СН'!$F$21</f>
        <v>-578.75</v>
      </c>
      <c r="Y313" s="37">
        <f>SUMIFS(СВЦЭМ!$I$34:$I$777,СВЦЭМ!$A$34:$A$777,$A313,СВЦЭМ!$B$34:$B$777,Y$296)+'СЕТ СН'!$F$13-'СЕТ СН'!$F$21</f>
        <v>-578.75</v>
      </c>
    </row>
    <row r="314" spans="1:25" ht="15.75" x14ac:dyDescent="0.2">
      <c r="A314" s="36">
        <f t="shared" si="8"/>
        <v>43087</v>
      </c>
      <c r="B314" s="37">
        <f>SUMIFS(СВЦЭМ!$I$34:$I$777,СВЦЭМ!$A$34:$A$777,$A314,СВЦЭМ!$B$34:$B$777,B$296)+'СЕТ СН'!$F$13-'СЕТ СН'!$F$21</f>
        <v>-578.75</v>
      </c>
      <c r="C314" s="37">
        <f>SUMIFS(СВЦЭМ!$I$34:$I$777,СВЦЭМ!$A$34:$A$777,$A314,СВЦЭМ!$B$34:$B$777,C$296)+'СЕТ СН'!$F$13-'СЕТ СН'!$F$21</f>
        <v>-578.75</v>
      </c>
      <c r="D314" s="37">
        <f>SUMIFS(СВЦЭМ!$I$34:$I$777,СВЦЭМ!$A$34:$A$777,$A314,СВЦЭМ!$B$34:$B$777,D$296)+'СЕТ СН'!$F$13-'СЕТ СН'!$F$21</f>
        <v>-578.75</v>
      </c>
      <c r="E314" s="37">
        <f>SUMIFS(СВЦЭМ!$I$34:$I$777,СВЦЭМ!$A$34:$A$777,$A314,СВЦЭМ!$B$34:$B$777,E$296)+'СЕТ СН'!$F$13-'СЕТ СН'!$F$21</f>
        <v>-578.75</v>
      </c>
      <c r="F314" s="37">
        <f>SUMIFS(СВЦЭМ!$I$34:$I$777,СВЦЭМ!$A$34:$A$777,$A314,СВЦЭМ!$B$34:$B$777,F$296)+'СЕТ СН'!$F$13-'СЕТ СН'!$F$21</f>
        <v>-578.75</v>
      </c>
      <c r="G314" s="37">
        <f>SUMIFS(СВЦЭМ!$I$34:$I$777,СВЦЭМ!$A$34:$A$777,$A314,СВЦЭМ!$B$34:$B$777,G$296)+'СЕТ СН'!$F$13-'СЕТ СН'!$F$21</f>
        <v>-578.75</v>
      </c>
      <c r="H314" s="37">
        <f>SUMIFS(СВЦЭМ!$I$34:$I$777,СВЦЭМ!$A$34:$A$777,$A314,СВЦЭМ!$B$34:$B$777,H$296)+'СЕТ СН'!$F$13-'СЕТ СН'!$F$21</f>
        <v>-578.75</v>
      </c>
      <c r="I314" s="37">
        <f>SUMIFS(СВЦЭМ!$I$34:$I$777,СВЦЭМ!$A$34:$A$777,$A314,СВЦЭМ!$B$34:$B$777,I$296)+'СЕТ СН'!$F$13-'СЕТ СН'!$F$21</f>
        <v>-578.75</v>
      </c>
      <c r="J314" s="37">
        <f>SUMIFS(СВЦЭМ!$I$34:$I$777,СВЦЭМ!$A$34:$A$777,$A314,СВЦЭМ!$B$34:$B$777,J$296)+'СЕТ СН'!$F$13-'СЕТ СН'!$F$21</f>
        <v>-578.75</v>
      </c>
      <c r="K314" s="37">
        <f>SUMIFS(СВЦЭМ!$I$34:$I$777,СВЦЭМ!$A$34:$A$777,$A314,СВЦЭМ!$B$34:$B$777,K$296)+'СЕТ СН'!$F$13-'СЕТ СН'!$F$21</f>
        <v>-578.75</v>
      </c>
      <c r="L314" s="37">
        <f>SUMIFS(СВЦЭМ!$I$34:$I$777,СВЦЭМ!$A$34:$A$777,$A314,СВЦЭМ!$B$34:$B$777,L$296)+'СЕТ СН'!$F$13-'СЕТ СН'!$F$21</f>
        <v>-578.75</v>
      </c>
      <c r="M314" s="37">
        <f>SUMIFS(СВЦЭМ!$I$34:$I$777,СВЦЭМ!$A$34:$A$777,$A314,СВЦЭМ!$B$34:$B$777,M$296)+'СЕТ СН'!$F$13-'СЕТ СН'!$F$21</f>
        <v>-578.75</v>
      </c>
      <c r="N314" s="37">
        <f>SUMIFS(СВЦЭМ!$I$34:$I$777,СВЦЭМ!$A$34:$A$777,$A314,СВЦЭМ!$B$34:$B$777,N$296)+'СЕТ СН'!$F$13-'СЕТ СН'!$F$21</f>
        <v>-578.75</v>
      </c>
      <c r="O314" s="37">
        <f>SUMIFS(СВЦЭМ!$I$34:$I$777,СВЦЭМ!$A$34:$A$777,$A314,СВЦЭМ!$B$34:$B$777,O$296)+'СЕТ СН'!$F$13-'СЕТ СН'!$F$21</f>
        <v>-578.75</v>
      </c>
      <c r="P314" s="37">
        <f>SUMIFS(СВЦЭМ!$I$34:$I$777,СВЦЭМ!$A$34:$A$777,$A314,СВЦЭМ!$B$34:$B$777,P$296)+'СЕТ СН'!$F$13-'СЕТ СН'!$F$21</f>
        <v>-578.75</v>
      </c>
      <c r="Q314" s="37">
        <f>SUMIFS(СВЦЭМ!$I$34:$I$777,СВЦЭМ!$A$34:$A$777,$A314,СВЦЭМ!$B$34:$B$777,Q$296)+'СЕТ СН'!$F$13-'СЕТ СН'!$F$21</f>
        <v>-578.75</v>
      </c>
      <c r="R314" s="37">
        <f>SUMIFS(СВЦЭМ!$I$34:$I$777,СВЦЭМ!$A$34:$A$777,$A314,СВЦЭМ!$B$34:$B$777,R$296)+'СЕТ СН'!$F$13-'СЕТ СН'!$F$21</f>
        <v>-578.75</v>
      </c>
      <c r="S314" s="37">
        <f>SUMIFS(СВЦЭМ!$I$34:$I$777,СВЦЭМ!$A$34:$A$777,$A314,СВЦЭМ!$B$34:$B$777,S$296)+'СЕТ СН'!$F$13-'СЕТ СН'!$F$21</f>
        <v>-578.75</v>
      </c>
      <c r="T314" s="37">
        <f>SUMIFS(СВЦЭМ!$I$34:$I$777,СВЦЭМ!$A$34:$A$777,$A314,СВЦЭМ!$B$34:$B$777,T$296)+'СЕТ СН'!$F$13-'СЕТ СН'!$F$21</f>
        <v>-578.75</v>
      </c>
      <c r="U314" s="37">
        <f>SUMIFS(СВЦЭМ!$I$34:$I$777,СВЦЭМ!$A$34:$A$777,$A314,СВЦЭМ!$B$34:$B$777,U$296)+'СЕТ СН'!$F$13-'СЕТ СН'!$F$21</f>
        <v>-578.75</v>
      </c>
      <c r="V314" s="37">
        <f>SUMIFS(СВЦЭМ!$I$34:$I$777,СВЦЭМ!$A$34:$A$777,$A314,СВЦЭМ!$B$34:$B$777,V$296)+'СЕТ СН'!$F$13-'СЕТ СН'!$F$21</f>
        <v>-578.75</v>
      </c>
      <c r="W314" s="37">
        <f>SUMIFS(СВЦЭМ!$I$34:$I$777,СВЦЭМ!$A$34:$A$777,$A314,СВЦЭМ!$B$34:$B$777,W$296)+'СЕТ СН'!$F$13-'СЕТ СН'!$F$21</f>
        <v>-578.75</v>
      </c>
      <c r="X314" s="37">
        <f>SUMIFS(СВЦЭМ!$I$34:$I$777,СВЦЭМ!$A$34:$A$777,$A314,СВЦЭМ!$B$34:$B$777,X$296)+'СЕТ СН'!$F$13-'СЕТ СН'!$F$21</f>
        <v>-578.75</v>
      </c>
      <c r="Y314" s="37">
        <f>SUMIFS(СВЦЭМ!$I$34:$I$777,СВЦЭМ!$A$34:$A$777,$A314,СВЦЭМ!$B$34:$B$777,Y$296)+'СЕТ СН'!$F$13-'СЕТ СН'!$F$21</f>
        <v>-578.75</v>
      </c>
    </row>
    <row r="315" spans="1:25" ht="15.75" x14ac:dyDescent="0.2">
      <c r="A315" s="36">
        <f t="shared" si="8"/>
        <v>43088</v>
      </c>
      <c r="B315" s="37">
        <f>SUMIFS(СВЦЭМ!$I$34:$I$777,СВЦЭМ!$A$34:$A$777,$A315,СВЦЭМ!$B$34:$B$777,B$296)+'СЕТ СН'!$F$13-'СЕТ СН'!$F$21</f>
        <v>-578.75</v>
      </c>
      <c r="C315" s="37">
        <f>SUMIFS(СВЦЭМ!$I$34:$I$777,СВЦЭМ!$A$34:$A$777,$A315,СВЦЭМ!$B$34:$B$777,C$296)+'СЕТ СН'!$F$13-'СЕТ СН'!$F$21</f>
        <v>-578.75</v>
      </c>
      <c r="D315" s="37">
        <f>SUMIFS(СВЦЭМ!$I$34:$I$777,СВЦЭМ!$A$34:$A$777,$A315,СВЦЭМ!$B$34:$B$777,D$296)+'СЕТ СН'!$F$13-'СЕТ СН'!$F$21</f>
        <v>-578.75</v>
      </c>
      <c r="E315" s="37">
        <f>SUMIFS(СВЦЭМ!$I$34:$I$777,СВЦЭМ!$A$34:$A$777,$A315,СВЦЭМ!$B$34:$B$777,E$296)+'СЕТ СН'!$F$13-'СЕТ СН'!$F$21</f>
        <v>-578.75</v>
      </c>
      <c r="F315" s="37">
        <f>SUMIFS(СВЦЭМ!$I$34:$I$777,СВЦЭМ!$A$34:$A$777,$A315,СВЦЭМ!$B$34:$B$777,F$296)+'СЕТ СН'!$F$13-'СЕТ СН'!$F$21</f>
        <v>-578.75</v>
      </c>
      <c r="G315" s="37">
        <f>SUMIFS(СВЦЭМ!$I$34:$I$777,СВЦЭМ!$A$34:$A$777,$A315,СВЦЭМ!$B$34:$B$777,G$296)+'СЕТ СН'!$F$13-'СЕТ СН'!$F$21</f>
        <v>-578.75</v>
      </c>
      <c r="H315" s="37">
        <f>SUMIFS(СВЦЭМ!$I$34:$I$777,СВЦЭМ!$A$34:$A$777,$A315,СВЦЭМ!$B$34:$B$777,H$296)+'СЕТ СН'!$F$13-'СЕТ СН'!$F$21</f>
        <v>-578.75</v>
      </c>
      <c r="I315" s="37">
        <f>SUMIFS(СВЦЭМ!$I$34:$I$777,СВЦЭМ!$A$34:$A$777,$A315,СВЦЭМ!$B$34:$B$777,I$296)+'СЕТ СН'!$F$13-'СЕТ СН'!$F$21</f>
        <v>-578.75</v>
      </c>
      <c r="J315" s="37">
        <f>SUMIFS(СВЦЭМ!$I$34:$I$777,СВЦЭМ!$A$34:$A$777,$A315,СВЦЭМ!$B$34:$B$777,J$296)+'СЕТ СН'!$F$13-'СЕТ СН'!$F$21</f>
        <v>-578.75</v>
      </c>
      <c r="K315" s="37">
        <f>SUMIFS(СВЦЭМ!$I$34:$I$777,СВЦЭМ!$A$34:$A$777,$A315,СВЦЭМ!$B$34:$B$777,K$296)+'СЕТ СН'!$F$13-'СЕТ СН'!$F$21</f>
        <v>-578.75</v>
      </c>
      <c r="L315" s="37">
        <f>SUMIFS(СВЦЭМ!$I$34:$I$777,СВЦЭМ!$A$34:$A$777,$A315,СВЦЭМ!$B$34:$B$777,L$296)+'СЕТ СН'!$F$13-'СЕТ СН'!$F$21</f>
        <v>-578.75</v>
      </c>
      <c r="M315" s="37">
        <f>SUMIFS(СВЦЭМ!$I$34:$I$777,СВЦЭМ!$A$34:$A$777,$A315,СВЦЭМ!$B$34:$B$777,M$296)+'СЕТ СН'!$F$13-'СЕТ СН'!$F$21</f>
        <v>-578.75</v>
      </c>
      <c r="N315" s="37">
        <f>SUMIFS(СВЦЭМ!$I$34:$I$777,СВЦЭМ!$A$34:$A$777,$A315,СВЦЭМ!$B$34:$B$777,N$296)+'СЕТ СН'!$F$13-'СЕТ СН'!$F$21</f>
        <v>-578.75</v>
      </c>
      <c r="O315" s="37">
        <f>SUMIFS(СВЦЭМ!$I$34:$I$777,СВЦЭМ!$A$34:$A$777,$A315,СВЦЭМ!$B$34:$B$777,O$296)+'СЕТ СН'!$F$13-'СЕТ СН'!$F$21</f>
        <v>-578.75</v>
      </c>
      <c r="P315" s="37">
        <f>SUMIFS(СВЦЭМ!$I$34:$I$777,СВЦЭМ!$A$34:$A$777,$A315,СВЦЭМ!$B$34:$B$777,P$296)+'СЕТ СН'!$F$13-'СЕТ СН'!$F$21</f>
        <v>-578.75</v>
      </c>
      <c r="Q315" s="37">
        <f>SUMIFS(СВЦЭМ!$I$34:$I$777,СВЦЭМ!$A$34:$A$777,$A315,СВЦЭМ!$B$34:$B$777,Q$296)+'СЕТ СН'!$F$13-'СЕТ СН'!$F$21</f>
        <v>-578.75</v>
      </c>
      <c r="R315" s="37">
        <f>SUMIFS(СВЦЭМ!$I$34:$I$777,СВЦЭМ!$A$34:$A$777,$A315,СВЦЭМ!$B$34:$B$777,R$296)+'СЕТ СН'!$F$13-'СЕТ СН'!$F$21</f>
        <v>-578.75</v>
      </c>
      <c r="S315" s="37">
        <f>SUMIFS(СВЦЭМ!$I$34:$I$777,СВЦЭМ!$A$34:$A$777,$A315,СВЦЭМ!$B$34:$B$777,S$296)+'СЕТ СН'!$F$13-'СЕТ СН'!$F$21</f>
        <v>-578.75</v>
      </c>
      <c r="T315" s="37">
        <f>SUMIFS(СВЦЭМ!$I$34:$I$777,СВЦЭМ!$A$34:$A$777,$A315,СВЦЭМ!$B$34:$B$777,T$296)+'СЕТ СН'!$F$13-'СЕТ СН'!$F$21</f>
        <v>-578.75</v>
      </c>
      <c r="U315" s="37">
        <f>SUMIFS(СВЦЭМ!$I$34:$I$777,СВЦЭМ!$A$34:$A$777,$A315,СВЦЭМ!$B$34:$B$777,U$296)+'СЕТ СН'!$F$13-'СЕТ СН'!$F$21</f>
        <v>-578.75</v>
      </c>
      <c r="V315" s="37">
        <f>SUMIFS(СВЦЭМ!$I$34:$I$777,СВЦЭМ!$A$34:$A$777,$A315,СВЦЭМ!$B$34:$B$777,V$296)+'СЕТ СН'!$F$13-'СЕТ СН'!$F$21</f>
        <v>-578.75</v>
      </c>
      <c r="W315" s="37">
        <f>SUMIFS(СВЦЭМ!$I$34:$I$777,СВЦЭМ!$A$34:$A$777,$A315,СВЦЭМ!$B$34:$B$777,W$296)+'СЕТ СН'!$F$13-'СЕТ СН'!$F$21</f>
        <v>-578.75</v>
      </c>
      <c r="X315" s="37">
        <f>SUMIFS(СВЦЭМ!$I$34:$I$777,СВЦЭМ!$A$34:$A$777,$A315,СВЦЭМ!$B$34:$B$777,X$296)+'СЕТ СН'!$F$13-'СЕТ СН'!$F$21</f>
        <v>-578.75</v>
      </c>
      <c r="Y315" s="37">
        <f>SUMIFS(СВЦЭМ!$I$34:$I$777,СВЦЭМ!$A$34:$A$777,$A315,СВЦЭМ!$B$34:$B$777,Y$296)+'СЕТ СН'!$F$13-'СЕТ СН'!$F$21</f>
        <v>-578.75</v>
      </c>
    </row>
    <row r="316" spans="1:25" ht="15.75" x14ac:dyDescent="0.2">
      <c r="A316" s="36">
        <f t="shared" si="8"/>
        <v>43089</v>
      </c>
      <c r="B316" s="37">
        <f>SUMIFS(СВЦЭМ!$I$34:$I$777,СВЦЭМ!$A$34:$A$777,$A316,СВЦЭМ!$B$34:$B$777,B$296)+'СЕТ СН'!$F$13-'СЕТ СН'!$F$21</f>
        <v>-578.75</v>
      </c>
      <c r="C316" s="37">
        <f>SUMIFS(СВЦЭМ!$I$34:$I$777,СВЦЭМ!$A$34:$A$777,$A316,СВЦЭМ!$B$34:$B$777,C$296)+'СЕТ СН'!$F$13-'СЕТ СН'!$F$21</f>
        <v>-578.75</v>
      </c>
      <c r="D316" s="37">
        <f>SUMIFS(СВЦЭМ!$I$34:$I$777,СВЦЭМ!$A$34:$A$777,$A316,СВЦЭМ!$B$34:$B$777,D$296)+'СЕТ СН'!$F$13-'СЕТ СН'!$F$21</f>
        <v>-578.75</v>
      </c>
      <c r="E316" s="37">
        <f>SUMIFS(СВЦЭМ!$I$34:$I$777,СВЦЭМ!$A$34:$A$777,$A316,СВЦЭМ!$B$34:$B$777,E$296)+'СЕТ СН'!$F$13-'СЕТ СН'!$F$21</f>
        <v>-578.75</v>
      </c>
      <c r="F316" s="37">
        <f>SUMIFS(СВЦЭМ!$I$34:$I$777,СВЦЭМ!$A$34:$A$777,$A316,СВЦЭМ!$B$34:$B$777,F$296)+'СЕТ СН'!$F$13-'СЕТ СН'!$F$21</f>
        <v>-578.75</v>
      </c>
      <c r="G316" s="37">
        <f>SUMIFS(СВЦЭМ!$I$34:$I$777,СВЦЭМ!$A$34:$A$777,$A316,СВЦЭМ!$B$34:$B$777,G$296)+'СЕТ СН'!$F$13-'СЕТ СН'!$F$21</f>
        <v>-578.75</v>
      </c>
      <c r="H316" s="37">
        <f>SUMIFS(СВЦЭМ!$I$34:$I$777,СВЦЭМ!$A$34:$A$777,$A316,СВЦЭМ!$B$34:$B$777,H$296)+'СЕТ СН'!$F$13-'СЕТ СН'!$F$21</f>
        <v>-578.75</v>
      </c>
      <c r="I316" s="37">
        <f>SUMIFS(СВЦЭМ!$I$34:$I$777,СВЦЭМ!$A$34:$A$777,$A316,СВЦЭМ!$B$34:$B$777,I$296)+'СЕТ СН'!$F$13-'СЕТ СН'!$F$21</f>
        <v>-578.75</v>
      </c>
      <c r="J316" s="37">
        <f>SUMIFS(СВЦЭМ!$I$34:$I$777,СВЦЭМ!$A$34:$A$777,$A316,СВЦЭМ!$B$34:$B$777,J$296)+'СЕТ СН'!$F$13-'СЕТ СН'!$F$21</f>
        <v>-578.75</v>
      </c>
      <c r="K316" s="37">
        <f>SUMIFS(СВЦЭМ!$I$34:$I$777,СВЦЭМ!$A$34:$A$777,$A316,СВЦЭМ!$B$34:$B$777,K$296)+'СЕТ СН'!$F$13-'СЕТ СН'!$F$21</f>
        <v>-578.75</v>
      </c>
      <c r="L316" s="37">
        <f>SUMIFS(СВЦЭМ!$I$34:$I$777,СВЦЭМ!$A$34:$A$777,$A316,СВЦЭМ!$B$34:$B$777,L$296)+'СЕТ СН'!$F$13-'СЕТ СН'!$F$21</f>
        <v>-578.75</v>
      </c>
      <c r="M316" s="37">
        <f>SUMIFS(СВЦЭМ!$I$34:$I$777,СВЦЭМ!$A$34:$A$777,$A316,СВЦЭМ!$B$34:$B$777,M$296)+'СЕТ СН'!$F$13-'СЕТ СН'!$F$21</f>
        <v>-578.75</v>
      </c>
      <c r="N316" s="37">
        <f>SUMIFS(СВЦЭМ!$I$34:$I$777,СВЦЭМ!$A$34:$A$777,$A316,СВЦЭМ!$B$34:$B$777,N$296)+'СЕТ СН'!$F$13-'СЕТ СН'!$F$21</f>
        <v>-578.75</v>
      </c>
      <c r="O316" s="37">
        <f>SUMIFS(СВЦЭМ!$I$34:$I$777,СВЦЭМ!$A$34:$A$777,$A316,СВЦЭМ!$B$34:$B$777,O$296)+'СЕТ СН'!$F$13-'СЕТ СН'!$F$21</f>
        <v>-578.75</v>
      </c>
      <c r="P316" s="37">
        <f>SUMIFS(СВЦЭМ!$I$34:$I$777,СВЦЭМ!$A$34:$A$777,$A316,СВЦЭМ!$B$34:$B$777,P$296)+'СЕТ СН'!$F$13-'СЕТ СН'!$F$21</f>
        <v>-578.75</v>
      </c>
      <c r="Q316" s="37">
        <f>SUMIFS(СВЦЭМ!$I$34:$I$777,СВЦЭМ!$A$34:$A$777,$A316,СВЦЭМ!$B$34:$B$777,Q$296)+'СЕТ СН'!$F$13-'СЕТ СН'!$F$21</f>
        <v>-578.75</v>
      </c>
      <c r="R316" s="37">
        <f>SUMIFS(СВЦЭМ!$I$34:$I$777,СВЦЭМ!$A$34:$A$777,$A316,СВЦЭМ!$B$34:$B$777,R$296)+'СЕТ СН'!$F$13-'СЕТ СН'!$F$21</f>
        <v>-578.75</v>
      </c>
      <c r="S316" s="37">
        <f>SUMIFS(СВЦЭМ!$I$34:$I$777,СВЦЭМ!$A$34:$A$777,$A316,СВЦЭМ!$B$34:$B$777,S$296)+'СЕТ СН'!$F$13-'СЕТ СН'!$F$21</f>
        <v>-578.75</v>
      </c>
      <c r="T316" s="37">
        <f>SUMIFS(СВЦЭМ!$I$34:$I$777,СВЦЭМ!$A$34:$A$777,$A316,СВЦЭМ!$B$34:$B$777,T$296)+'СЕТ СН'!$F$13-'СЕТ СН'!$F$21</f>
        <v>-578.75</v>
      </c>
      <c r="U316" s="37">
        <f>SUMIFS(СВЦЭМ!$I$34:$I$777,СВЦЭМ!$A$34:$A$777,$A316,СВЦЭМ!$B$34:$B$777,U$296)+'СЕТ СН'!$F$13-'СЕТ СН'!$F$21</f>
        <v>-578.75</v>
      </c>
      <c r="V316" s="37">
        <f>SUMIFS(СВЦЭМ!$I$34:$I$777,СВЦЭМ!$A$34:$A$777,$A316,СВЦЭМ!$B$34:$B$777,V$296)+'СЕТ СН'!$F$13-'СЕТ СН'!$F$21</f>
        <v>-578.75</v>
      </c>
      <c r="W316" s="37">
        <f>SUMIFS(СВЦЭМ!$I$34:$I$777,СВЦЭМ!$A$34:$A$777,$A316,СВЦЭМ!$B$34:$B$777,W$296)+'СЕТ СН'!$F$13-'СЕТ СН'!$F$21</f>
        <v>-578.75</v>
      </c>
      <c r="X316" s="37">
        <f>SUMIFS(СВЦЭМ!$I$34:$I$777,СВЦЭМ!$A$34:$A$777,$A316,СВЦЭМ!$B$34:$B$777,X$296)+'СЕТ СН'!$F$13-'СЕТ СН'!$F$21</f>
        <v>-578.75</v>
      </c>
      <c r="Y316" s="37">
        <f>SUMIFS(СВЦЭМ!$I$34:$I$777,СВЦЭМ!$A$34:$A$777,$A316,СВЦЭМ!$B$34:$B$777,Y$296)+'СЕТ СН'!$F$13-'СЕТ СН'!$F$21</f>
        <v>-578.75</v>
      </c>
    </row>
    <row r="317" spans="1:25" ht="15.75" x14ac:dyDescent="0.2">
      <c r="A317" s="36">
        <f t="shared" si="8"/>
        <v>43090</v>
      </c>
      <c r="B317" s="37">
        <f>SUMIFS(СВЦЭМ!$I$34:$I$777,СВЦЭМ!$A$34:$A$777,$A317,СВЦЭМ!$B$34:$B$777,B$296)+'СЕТ СН'!$F$13-'СЕТ СН'!$F$21</f>
        <v>-578.75</v>
      </c>
      <c r="C317" s="37">
        <f>SUMIFS(СВЦЭМ!$I$34:$I$777,СВЦЭМ!$A$34:$A$777,$A317,СВЦЭМ!$B$34:$B$777,C$296)+'СЕТ СН'!$F$13-'СЕТ СН'!$F$21</f>
        <v>-578.75</v>
      </c>
      <c r="D317" s="37">
        <f>SUMIFS(СВЦЭМ!$I$34:$I$777,СВЦЭМ!$A$34:$A$777,$A317,СВЦЭМ!$B$34:$B$777,D$296)+'СЕТ СН'!$F$13-'СЕТ СН'!$F$21</f>
        <v>-578.75</v>
      </c>
      <c r="E317" s="37">
        <f>SUMIFS(СВЦЭМ!$I$34:$I$777,СВЦЭМ!$A$34:$A$777,$A317,СВЦЭМ!$B$34:$B$777,E$296)+'СЕТ СН'!$F$13-'СЕТ СН'!$F$21</f>
        <v>-578.75</v>
      </c>
      <c r="F317" s="37">
        <f>SUMIFS(СВЦЭМ!$I$34:$I$777,СВЦЭМ!$A$34:$A$777,$A317,СВЦЭМ!$B$34:$B$777,F$296)+'СЕТ СН'!$F$13-'СЕТ СН'!$F$21</f>
        <v>-578.75</v>
      </c>
      <c r="G317" s="37">
        <f>SUMIFS(СВЦЭМ!$I$34:$I$777,СВЦЭМ!$A$34:$A$777,$A317,СВЦЭМ!$B$34:$B$777,G$296)+'СЕТ СН'!$F$13-'СЕТ СН'!$F$21</f>
        <v>-578.75</v>
      </c>
      <c r="H317" s="37">
        <f>SUMIFS(СВЦЭМ!$I$34:$I$777,СВЦЭМ!$A$34:$A$777,$A317,СВЦЭМ!$B$34:$B$777,H$296)+'СЕТ СН'!$F$13-'СЕТ СН'!$F$21</f>
        <v>-578.75</v>
      </c>
      <c r="I317" s="37">
        <f>SUMIFS(СВЦЭМ!$I$34:$I$777,СВЦЭМ!$A$34:$A$777,$A317,СВЦЭМ!$B$34:$B$777,I$296)+'СЕТ СН'!$F$13-'СЕТ СН'!$F$21</f>
        <v>-578.75</v>
      </c>
      <c r="J317" s="37">
        <f>SUMIFS(СВЦЭМ!$I$34:$I$777,СВЦЭМ!$A$34:$A$777,$A317,СВЦЭМ!$B$34:$B$777,J$296)+'СЕТ СН'!$F$13-'СЕТ СН'!$F$21</f>
        <v>-578.75</v>
      </c>
      <c r="K317" s="37">
        <f>SUMIFS(СВЦЭМ!$I$34:$I$777,СВЦЭМ!$A$34:$A$777,$A317,СВЦЭМ!$B$34:$B$777,K$296)+'СЕТ СН'!$F$13-'СЕТ СН'!$F$21</f>
        <v>-578.75</v>
      </c>
      <c r="L317" s="37">
        <f>SUMIFS(СВЦЭМ!$I$34:$I$777,СВЦЭМ!$A$34:$A$777,$A317,СВЦЭМ!$B$34:$B$777,L$296)+'СЕТ СН'!$F$13-'СЕТ СН'!$F$21</f>
        <v>-578.75</v>
      </c>
      <c r="M317" s="37">
        <f>SUMIFS(СВЦЭМ!$I$34:$I$777,СВЦЭМ!$A$34:$A$777,$A317,СВЦЭМ!$B$34:$B$777,M$296)+'СЕТ СН'!$F$13-'СЕТ СН'!$F$21</f>
        <v>-578.75</v>
      </c>
      <c r="N317" s="37">
        <f>SUMIFS(СВЦЭМ!$I$34:$I$777,СВЦЭМ!$A$34:$A$777,$A317,СВЦЭМ!$B$34:$B$777,N$296)+'СЕТ СН'!$F$13-'СЕТ СН'!$F$21</f>
        <v>-578.75</v>
      </c>
      <c r="O317" s="37">
        <f>SUMIFS(СВЦЭМ!$I$34:$I$777,СВЦЭМ!$A$34:$A$777,$A317,СВЦЭМ!$B$34:$B$777,O$296)+'СЕТ СН'!$F$13-'СЕТ СН'!$F$21</f>
        <v>-578.75</v>
      </c>
      <c r="P317" s="37">
        <f>SUMIFS(СВЦЭМ!$I$34:$I$777,СВЦЭМ!$A$34:$A$777,$A317,СВЦЭМ!$B$34:$B$777,P$296)+'СЕТ СН'!$F$13-'СЕТ СН'!$F$21</f>
        <v>-578.75</v>
      </c>
      <c r="Q317" s="37">
        <f>SUMIFS(СВЦЭМ!$I$34:$I$777,СВЦЭМ!$A$34:$A$777,$A317,СВЦЭМ!$B$34:$B$777,Q$296)+'СЕТ СН'!$F$13-'СЕТ СН'!$F$21</f>
        <v>-578.75</v>
      </c>
      <c r="R317" s="37">
        <f>SUMIFS(СВЦЭМ!$I$34:$I$777,СВЦЭМ!$A$34:$A$777,$A317,СВЦЭМ!$B$34:$B$777,R$296)+'СЕТ СН'!$F$13-'СЕТ СН'!$F$21</f>
        <v>-578.75</v>
      </c>
      <c r="S317" s="37">
        <f>SUMIFS(СВЦЭМ!$I$34:$I$777,СВЦЭМ!$A$34:$A$777,$A317,СВЦЭМ!$B$34:$B$777,S$296)+'СЕТ СН'!$F$13-'СЕТ СН'!$F$21</f>
        <v>-578.75</v>
      </c>
      <c r="T317" s="37">
        <f>SUMIFS(СВЦЭМ!$I$34:$I$777,СВЦЭМ!$A$34:$A$777,$A317,СВЦЭМ!$B$34:$B$777,T$296)+'СЕТ СН'!$F$13-'СЕТ СН'!$F$21</f>
        <v>-578.75</v>
      </c>
      <c r="U317" s="37">
        <f>SUMIFS(СВЦЭМ!$I$34:$I$777,СВЦЭМ!$A$34:$A$777,$A317,СВЦЭМ!$B$34:$B$777,U$296)+'СЕТ СН'!$F$13-'СЕТ СН'!$F$21</f>
        <v>-578.75</v>
      </c>
      <c r="V317" s="37">
        <f>SUMIFS(СВЦЭМ!$I$34:$I$777,СВЦЭМ!$A$34:$A$777,$A317,СВЦЭМ!$B$34:$B$777,V$296)+'СЕТ СН'!$F$13-'СЕТ СН'!$F$21</f>
        <v>-578.75</v>
      </c>
      <c r="W317" s="37">
        <f>SUMIFS(СВЦЭМ!$I$34:$I$777,СВЦЭМ!$A$34:$A$777,$A317,СВЦЭМ!$B$34:$B$777,W$296)+'СЕТ СН'!$F$13-'СЕТ СН'!$F$21</f>
        <v>-578.75</v>
      </c>
      <c r="X317" s="37">
        <f>SUMIFS(СВЦЭМ!$I$34:$I$777,СВЦЭМ!$A$34:$A$777,$A317,СВЦЭМ!$B$34:$B$777,X$296)+'СЕТ СН'!$F$13-'СЕТ СН'!$F$21</f>
        <v>-578.75</v>
      </c>
      <c r="Y317" s="37">
        <f>SUMIFS(СВЦЭМ!$I$34:$I$777,СВЦЭМ!$A$34:$A$777,$A317,СВЦЭМ!$B$34:$B$777,Y$296)+'СЕТ СН'!$F$13-'СЕТ СН'!$F$21</f>
        <v>-578.75</v>
      </c>
    </row>
    <row r="318" spans="1:25" ht="15.75" x14ac:dyDescent="0.2">
      <c r="A318" s="36">
        <f t="shared" si="8"/>
        <v>43091</v>
      </c>
      <c r="B318" s="37">
        <f>SUMIFS(СВЦЭМ!$I$34:$I$777,СВЦЭМ!$A$34:$A$777,$A318,СВЦЭМ!$B$34:$B$777,B$296)+'СЕТ СН'!$F$13-'СЕТ СН'!$F$21</f>
        <v>-578.75</v>
      </c>
      <c r="C318" s="37">
        <f>SUMIFS(СВЦЭМ!$I$34:$I$777,СВЦЭМ!$A$34:$A$777,$A318,СВЦЭМ!$B$34:$B$777,C$296)+'СЕТ СН'!$F$13-'СЕТ СН'!$F$21</f>
        <v>-578.75</v>
      </c>
      <c r="D318" s="37">
        <f>SUMIFS(СВЦЭМ!$I$34:$I$777,СВЦЭМ!$A$34:$A$777,$A318,СВЦЭМ!$B$34:$B$777,D$296)+'СЕТ СН'!$F$13-'СЕТ СН'!$F$21</f>
        <v>-578.75</v>
      </c>
      <c r="E318" s="37">
        <f>SUMIFS(СВЦЭМ!$I$34:$I$777,СВЦЭМ!$A$34:$A$777,$A318,СВЦЭМ!$B$34:$B$777,E$296)+'СЕТ СН'!$F$13-'СЕТ СН'!$F$21</f>
        <v>-578.75</v>
      </c>
      <c r="F318" s="37">
        <f>SUMIFS(СВЦЭМ!$I$34:$I$777,СВЦЭМ!$A$34:$A$777,$A318,СВЦЭМ!$B$34:$B$777,F$296)+'СЕТ СН'!$F$13-'СЕТ СН'!$F$21</f>
        <v>-578.75</v>
      </c>
      <c r="G318" s="37">
        <f>SUMIFS(СВЦЭМ!$I$34:$I$777,СВЦЭМ!$A$34:$A$777,$A318,СВЦЭМ!$B$34:$B$777,G$296)+'СЕТ СН'!$F$13-'СЕТ СН'!$F$21</f>
        <v>-578.75</v>
      </c>
      <c r="H318" s="37">
        <f>SUMIFS(СВЦЭМ!$I$34:$I$777,СВЦЭМ!$A$34:$A$777,$A318,СВЦЭМ!$B$34:$B$777,H$296)+'СЕТ СН'!$F$13-'СЕТ СН'!$F$21</f>
        <v>-578.75</v>
      </c>
      <c r="I318" s="37">
        <f>SUMIFS(СВЦЭМ!$I$34:$I$777,СВЦЭМ!$A$34:$A$777,$A318,СВЦЭМ!$B$34:$B$777,I$296)+'СЕТ СН'!$F$13-'СЕТ СН'!$F$21</f>
        <v>-578.75</v>
      </c>
      <c r="J318" s="37">
        <f>SUMIFS(СВЦЭМ!$I$34:$I$777,СВЦЭМ!$A$34:$A$777,$A318,СВЦЭМ!$B$34:$B$777,J$296)+'СЕТ СН'!$F$13-'СЕТ СН'!$F$21</f>
        <v>-578.75</v>
      </c>
      <c r="K318" s="37">
        <f>SUMIFS(СВЦЭМ!$I$34:$I$777,СВЦЭМ!$A$34:$A$777,$A318,СВЦЭМ!$B$34:$B$777,K$296)+'СЕТ СН'!$F$13-'СЕТ СН'!$F$21</f>
        <v>-578.75</v>
      </c>
      <c r="L318" s="37">
        <f>SUMIFS(СВЦЭМ!$I$34:$I$777,СВЦЭМ!$A$34:$A$777,$A318,СВЦЭМ!$B$34:$B$777,L$296)+'СЕТ СН'!$F$13-'СЕТ СН'!$F$21</f>
        <v>-578.75</v>
      </c>
      <c r="M318" s="37">
        <f>SUMIFS(СВЦЭМ!$I$34:$I$777,СВЦЭМ!$A$34:$A$777,$A318,СВЦЭМ!$B$34:$B$777,M$296)+'СЕТ СН'!$F$13-'СЕТ СН'!$F$21</f>
        <v>-578.75</v>
      </c>
      <c r="N318" s="37">
        <f>SUMIFS(СВЦЭМ!$I$34:$I$777,СВЦЭМ!$A$34:$A$777,$A318,СВЦЭМ!$B$34:$B$777,N$296)+'СЕТ СН'!$F$13-'СЕТ СН'!$F$21</f>
        <v>-578.75</v>
      </c>
      <c r="O318" s="37">
        <f>SUMIFS(СВЦЭМ!$I$34:$I$777,СВЦЭМ!$A$34:$A$777,$A318,СВЦЭМ!$B$34:$B$777,O$296)+'СЕТ СН'!$F$13-'СЕТ СН'!$F$21</f>
        <v>-578.75</v>
      </c>
      <c r="P318" s="37">
        <f>SUMIFS(СВЦЭМ!$I$34:$I$777,СВЦЭМ!$A$34:$A$777,$A318,СВЦЭМ!$B$34:$B$777,P$296)+'СЕТ СН'!$F$13-'СЕТ СН'!$F$21</f>
        <v>-578.75</v>
      </c>
      <c r="Q318" s="37">
        <f>SUMIFS(СВЦЭМ!$I$34:$I$777,СВЦЭМ!$A$34:$A$777,$A318,СВЦЭМ!$B$34:$B$777,Q$296)+'СЕТ СН'!$F$13-'СЕТ СН'!$F$21</f>
        <v>-578.75</v>
      </c>
      <c r="R318" s="37">
        <f>SUMIFS(СВЦЭМ!$I$34:$I$777,СВЦЭМ!$A$34:$A$777,$A318,СВЦЭМ!$B$34:$B$777,R$296)+'СЕТ СН'!$F$13-'СЕТ СН'!$F$21</f>
        <v>-578.75</v>
      </c>
      <c r="S318" s="37">
        <f>SUMIFS(СВЦЭМ!$I$34:$I$777,СВЦЭМ!$A$34:$A$777,$A318,СВЦЭМ!$B$34:$B$777,S$296)+'СЕТ СН'!$F$13-'СЕТ СН'!$F$21</f>
        <v>-578.75</v>
      </c>
      <c r="T318" s="37">
        <f>SUMIFS(СВЦЭМ!$I$34:$I$777,СВЦЭМ!$A$34:$A$777,$A318,СВЦЭМ!$B$34:$B$777,T$296)+'СЕТ СН'!$F$13-'СЕТ СН'!$F$21</f>
        <v>-578.75</v>
      </c>
      <c r="U318" s="37">
        <f>SUMIFS(СВЦЭМ!$I$34:$I$777,СВЦЭМ!$A$34:$A$777,$A318,СВЦЭМ!$B$34:$B$777,U$296)+'СЕТ СН'!$F$13-'СЕТ СН'!$F$21</f>
        <v>-578.75</v>
      </c>
      <c r="V318" s="37">
        <f>SUMIFS(СВЦЭМ!$I$34:$I$777,СВЦЭМ!$A$34:$A$777,$A318,СВЦЭМ!$B$34:$B$777,V$296)+'СЕТ СН'!$F$13-'СЕТ СН'!$F$21</f>
        <v>-578.75</v>
      </c>
      <c r="W318" s="37">
        <f>SUMIFS(СВЦЭМ!$I$34:$I$777,СВЦЭМ!$A$34:$A$777,$A318,СВЦЭМ!$B$34:$B$777,W$296)+'СЕТ СН'!$F$13-'СЕТ СН'!$F$21</f>
        <v>-578.75</v>
      </c>
      <c r="X318" s="37">
        <f>SUMIFS(СВЦЭМ!$I$34:$I$777,СВЦЭМ!$A$34:$A$777,$A318,СВЦЭМ!$B$34:$B$777,X$296)+'СЕТ СН'!$F$13-'СЕТ СН'!$F$21</f>
        <v>-578.75</v>
      </c>
      <c r="Y318" s="37">
        <f>SUMIFS(СВЦЭМ!$I$34:$I$777,СВЦЭМ!$A$34:$A$777,$A318,СВЦЭМ!$B$34:$B$777,Y$296)+'СЕТ СН'!$F$13-'СЕТ СН'!$F$21</f>
        <v>-578.75</v>
      </c>
    </row>
    <row r="319" spans="1:25" ht="15.75" x14ac:dyDescent="0.2">
      <c r="A319" s="36">
        <f t="shared" si="8"/>
        <v>43092</v>
      </c>
      <c r="B319" s="37">
        <f>SUMIFS(СВЦЭМ!$I$34:$I$777,СВЦЭМ!$A$34:$A$777,$A319,СВЦЭМ!$B$34:$B$777,B$296)+'СЕТ СН'!$F$13-'СЕТ СН'!$F$21</f>
        <v>-578.75</v>
      </c>
      <c r="C319" s="37">
        <f>SUMIFS(СВЦЭМ!$I$34:$I$777,СВЦЭМ!$A$34:$A$777,$A319,СВЦЭМ!$B$34:$B$777,C$296)+'СЕТ СН'!$F$13-'СЕТ СН'!$F$21</f>
        <v>-578.75</v>
      </c>
      <c r="D319" s="37">
        <f>SUMIFS(СВЦЭМ!$I$34:$I$777,СВЦЭМ!$A$34:$A$777,$A319,СВЦЭМ!$B$34:$B$777,D$296)+'СЕТ СН'!$F$13-'СЕТ СН'!$F$21</f>
        <v>-578.75</v>
      </c>
      <c r="E319" s="37">
        <f>SUMIFS(СВЦЭМ!$I$34:$I$777,СВЦЭМ!$A$34:$A$777,$A319,СВЦЭМ!$B$34:$B$777,E$296)+'СЕТ СН'!$F$13-'СЕТ СН'!$F$21</f>
        <v>-578.75</v>
      </c>
      <c r="F319" s="37">
        <f>SUMIFS(СВЦЭМ!$I$34:$I$777,СВЦЭМ!$A$34:$A$777,$A319,СВЦЭМ!$B$34:$B$777,F$296)+'СЕТ СН'!$F$13-'СЕТ СН'!$F$21</f>
        <v>-578.75</v>
      </c>
      <c r="G319" s="37">
        <f>SUMIFS(СВЦЭМ!$I$34:$I$777,СВЦЭМ!$A$34:$A$777,$A319,СВЦЭМ!$B$34:$B$777,G$296)+'СЕТ СН'!$F$13-'СЕТ СН'!$F$21</f>
        <v>-578.75</v>
      </c>
      <c r="H319" s="37">
        <f>SUMIFS(СВЦЭМ!$I$34:$I$777,СВЦЭМ!$A$34:$A$777,$A319,СВЦЭМ!$B$34:$B$777,H$296)+'СЕТ СН'!$F$13-'СЕТ СН'!$F$21</f>
        <v>-578.75</v>
      </c>
      <c r="I319" s="37">
        <f>SUMIFS(СВЦЭМ!$I$34:$I$777,СВЦЭМ!$A$34:$A$777,$A319,СВЦЭМ!$B$34:$B$777,I$296)+'СЕТ СН'!$F$13-'СЕТ СН'!$F$21</f>
        <v>-578.75</v>
      </c>
      <c r="J319" s="37">
        <f>SUMIFS(СВЦЭМ!$I$34:$I$777,СВЦЭМ!$A$34:$A$777,$A319,СВЦЭМ!$B$34:$B$777,J$296)+'СЕТ СН'!$F$13-'СЕТ СН'!$F$21</f>
        <v>-578.75</v>
      </c>
      <c r="K319" s="37">
        <f>SUMIFS(СВЦЭМ!$I$34:$I$777,СВЦЭМ!$A$34:$A$777,$A319,СВЦЭМ!$B$34:$B$777,K$296)+'СЕТ СН'!$F$13-'СЕТ СН'!$F$21</f>
        <v>-578.75</v>
      </c>
      <c r="L319" s="37">
        <f>SUMIFS(СВЦЭМ!$I$34:$I$777,СВЦЭМ!$A$34:$A$777,$A319,СВЦЭМ!$B$34:$B$777,L$296)+'СЕТ СН'!$F$13-'СЕТ СН'!$F$21</f>
        <v>-578.75</v>
      </c>
      <c r="M319" s="37">
        <f>SUMIFS(СВЦЭМ!$I$34:$I$777,СВЦЭМ!$A$34:$A$777,$A319,СВЦЭМ!$B$34:$B$777,M$296)+'СЕТ СН'!$F$13-'СЕТ СН'!$F$21</f>
        <v>-578.75</v>
      </c>
      <c r="N319" s="37">
        <f>SUMIFS(СВЦЭМ!$I$34:$I$777,СВЦЭМ!$A$34:$A$777,$A319,СВЦЭМ!$B$34:$B$777,N$296)+'СЕТ СН'!$F$13-'СЕТ СН'!$F$21</f>
        <v>-578.75</v>
      </c>
      <c r="O319" s="37">
        <f>SUMIFS(СВЦЭМ!$I$34:$I$777,СВЦЭМ!$A$34:$A$777,$A319,СВЦЭМ!$B$34:$B$777,O$296)+'СЕТ СН'!$F$13-'СЕТ СН'!$F$21</f>
        <v>-578.75</v>
      </c>
      <c r="P319" s="37">
        <f>SUMIFS(СВЦЭМ!$I$34:$I$777,СВЦЭМ!$A$34:$A$777,$A319,СВЦЭМ!$B$34:$B$777,P$296)+'СЕТ СН'!$F$13-'СЕТ СН'!$F$21</f>
        <v>-578.75</v>
      </c>
      <c r="Q319" s="37">
        <f>SUMIFS(СВЦЭМ!$I$34:$I$777,СВЦЭМ!$A$34:$A$777,$A319,СВЦЭМ!$B$34:$B$777,Q$296)+'СЕТ СН'!$F$13-'СЕТ СН'!$F$21</f>
        <v>-578.75</v>
      </c>
      <c r="R319" s="37">
        <f>SUMIFS(СВЦЭМ!$I$34:$I$777,СВЦЭМ!$A$34:$A$777,$A319,СВЦЭМ!$B$34:$B$777,R$296)+'СЕТ СН'!$F$13-'СЕТ СН'!$F$21</f>
        <v>-578.75</v>
      </c>
      <c r="S319" s="37">
        <f>SUMIFS(СВЦЭМ!$I$34:$I$777,СВЦЭМ!$A$34:$A$777,$A319,СВЦЭМ!$B$34:$B$777,S$296)+'СЕТ СН'!$F$13-'СЕТ СН'!$F$21</f>
        <v>-578.75</v>
      </c>
      <c r="T319" s="37">
        <f>SUMIFS(СВЦЭМ!$I$34:$I$777,СВЦЭМ!$A$34:$A$777,$A319,СВЦЭМ!$B$34:$B$777,T$296)+'СЕТ СН'!$F$13-'СЕТ СН'!$F$21</f>
        <v>-578.75</v>
      </c>
      <c r="U319" s="37">
        <f>SUMIFS(СВЦЭМ!$I$34:$I$777,СВЦЭМ!$A$34:$A$777,$A319,СВЦЭМ!$B$34:$B$777,U$296)+'СЕТ СН'!$F$13-'СЕТ СН'!$F$21</f>
        <v>-578.75</v>
      </c>
      <c r="V319" s="37">
        <f>SUMIFS(СВЦЭМ!$I$34:$I$777,СВЦЭМ!$A$34:$A$777,$A319,СВЦЭМ!$B$34:$B$777,V$296)+'СЕТ СН'!$F$13-'СЕТ СН'!$F$21</f>
        <v>-578.75</v>
      </c>
      <c r="W319" s="37">
        <f>SUMIFS(СВЦЭМ!$I$34:$I$777,СВЦЭМ!$A$34:$A$777,$A319,СВЦЭМ!$B$34:$B$777,W$296)+'СЕТ СН'!$F$13-'СЕТ СН'!$F$21</f>
        <v>-578.75</v>
      </c>
      <c r="X319" s="37">
        <f>SUMIFS(СВЦЭМ!$I$34:$I$777,СВЦЭМ!$A$34:$A$777,$A319,СВЦЭМ!$B$34:$B$777,X$296)+'СЕТ СН'!$F$13-'СЕТ СН'!$F$21</f>
        <v>-578.75</v>
      </c>
      <c r="Y319" s="37">
        <f>SUMIFS(СВЦЭМ!$I$34:$I$777,СВЦЭМ!$A$34:$A$777,$A319,СВЦЭМ!$B$34:$B$777,Y$296)+'СЕТ СН'!$F$13-'СЕТ СН'!$F$21</f>
        <v>-578.75</v>
      </c>
    </row>
    <row r="320" spans="1:25" ht="15.75" x14ac:dyDescent="0.2">
      <c r="A320" s="36">
        <f t="shared" si="8"/>
        <v>43093</v>
      </c>
      <c r="B320" s="37">
        <f>SUMIFS(СВЦЭМ!$I$34:$I$777,СВЦЭМ!$A$34:$A$777,$A320,СВЦЭМ!$B$34:$B$777,B$296)+'СЕТ СН'!$F$13-'СЕТ СН'!$F$21</f>
        <v>-578.75</v>
      </c>
      <c r="C320" s="37">
        <f>SUMIFS(СВЦЭМ!$I$34:$I$777,СВЦЭМ!$A$34:$A$777,$A320,СВЦЭМ!$B$34:$B$777,C$296)+'СЕТ СН'!$F$13-'СЕТ СН'!$F$21</f>
        <v>-578.75</v>
      </c>
      <c r="D320" s="37">
        <f>SUMIFS(СВЦЭМ!$I$34:$I$777,СВЦЭМ!$A$34:$A$777,$A320,СВЦЭМ!$B$34:$B$777,D$296)+'СЕТ СН'!$F$13-'СЕТ СН'!$F$21</f>
        <v>-578.75</v>
      </c>
      <c r="E320" s="37">
        <f>SUMIFS(СВЦЭМ!$I$34:$I$777,СВЦЭМ!$A$34:$A$777,$A320,СВЦЭМ!$B$34:$B$777,E$296)+'СЕТ СН'!$F$13-'СЕТ СН'!$F$21</f>
        <v>-578.75</v>
      </c>
      <c r="F320" s="37">
        <f>SUMIFS(СВЦЭМ!$I$34:$I$777,СВЦЭМ!$A$34:$A$777,$A320,СВЦЭМ!$B$34:$B$777,F$296)+'СЕТ СН'!$F$13-'СЕТ СН'!$F$21</f>
        <v>-578.75</v>
      </c>
      <c r="G320" s="37">
        <f>SUMIFS(СВЦЭМ!$I$34:$I$777,СВЦЭМ!$A$34:$A$777,$A320,СВЦЭМ!$B$34:$B$777,G$296)+'СЕТ СН'!$F$13-'СЕТ СН'!$F$21</f>
        <v>-578.75</v>
      </c>
      <c r="H320" s="37">
        <f>SUMIFS(СВЦЭМ!$I$34:$I$777,СВЦЭМ!$A$34:$A$777,$A320,СВЦЭМ!$B$34:$B$777,H$296)+'СЕТ СН'!$F$13-'СЕТ СН'!$F$21</f>
        <v>-578.75</v>
      </c>
      <c r="I320" s="37">
        <f>SUMIFS(СВЦЭМ!$I$34:$I$777,СВЦЭМ!$A$34:$A$777,$A320,СВЦЭМ!$B$34:$B$777,I$296)+'СЕТ СН'!$F$13-'СЕТ СН'!$F$21</f>
        <v>-578.75</v>
      </c>
      <c r="J320" s="37">
        <f>SUMIFS(СВЦЭМ!$I$34:$I$777,СВЦЭМ!$A$34:$A$777,$A320,СВЦЭМ!$B$34:$B$777,J$296)+'СЕТ СН'!$F$13-'СЕТ СН'!$F$21</f>
        <v>-578.75</v>
      </c>
      <c r="K320" s="37">
        <f>SUMIFS(СВЦЭМ!$I$34:$I$777,СВЦЭМ!$A$34:$A$777,$A320,СВЦЭМ!$B$34:$B$777,K$296)+'СЕТ СН'!$F$13-'СЕТ СН'!$F$21</f>
        <v>-578.75</v>
      </c>
      <c r="L320" s="37">
        <f>SUMIFS(СВЦЭМ!$I$34:$I$777,СВЦЭМ!$A$34:$A$777,$A320,СВЦЭМ!$B$34:$B$777,L$296)+'СЕТ СН'!$F$13-'СЕТ СН'!$F$21</f>
        <v>-578.75</v>
      </c>
      <c r="M320" s="37">
        <f>SUMIFS(СВЦЭМ!$I$34:$I$777,СВЦЭМ!$A$34:$A$777,$A320,СВЦЭМ!$B$34:$B$777,M$296)+'СЕТ СН'!$F$13-'СЕТ СН'!$F$21</f>
        <v>-578.75</v>
      </c>
      <c r="N320" s="37">
        <f>SUMIFS(СВЦЭМ!$I$34:$I$777,СВЦЭМ!$A$34:$A$777,$A320,СВЦЭМ!$B$34:$B$777,N$296)+'СЕТ СН'!$F$13-'СЕТ СН'!$F$21</f>
        <v>-578.75</v>
      </c>
      <c r="O320" s="37">
        <f>SUMIFS(СВЦЭМ!$I$34:$I$777,СВЦЭМ!$A$34:$A$777,$A320,СВЦЭМ!$B$34:$B$777,O$296)+'СЕТ СН'!$F$13-'СЕТ СН'!$F$21</f>
        <v>-578.75</v>
      </c>
      <c r="P320" s="37">
        <f>SUMIFS(СВЦЭМ!$I$34:$I$777,СВЦЭМ!$A$34:$A$777,$A320,СВЦЭМ!$B$34:$B$777,P$296)+'СЕТ СН'!$F$13-'СЕТ СН'!$F$21</f>
        <v>-578.75</v>
      </c>
      <c r="Q320" s="37">
        <f>SUMIFS(СВЦЭМ!$I$34:$I$777,СВЦЭМ!$A$34:$A$777,$A320,СВЦЭМ!$B$34:$B$777,Q$296)+'СЕТ СН'!$F$13-'СЕТ СН'!$F$21</f>
        <v>-578.75</v>
      </c>
      <c r="R320" s="37">
        <f>SUMIFS(СВЦЭМ!$I$34:$I$777,СВЦЭМ!$A$34:$A$777,$A320,СВЦЭМ!$B$34:$B$777,R$296)+'СЕТ СН'!$F$13-'СЕТ СН'!$F$21</f>
        <v>-578.75</v>
      </c>
      <c r="S320" s="37">
        <f>SUMIFS(СВЦЭМ!$I$34:$I$777,СВЦЭМ!$A$34:$A$777,$A320,СВЦЭМ!$B$34:$B$777,S$296)+'СЕТ СН'!$F$13-'СЕТ СН'!$F$21</f>
        <v>-578.75</v>
      </c>
      <c r="T320" s="37">
        <f>SUMIFS(СВЦЭМ!$I$34:$I$777,СВЦЭМ!$A$34:$A$777,$A320,СВЦЭМ!$B$34:$B$777,T$296)+'СЕТ СН'!$F$13-'СЕТ СН'!$F$21</f>
        <v>-578.75</v>
      </c>
      <c r="U320" s="37">
        <f>SUMIFS(СВЦЭМ!$I$34:$I$777,СВЦЭМ!$A$34:$A$777,$A320,СВЦЭМ!$B$34:$B$777,U$296)+'СЕТ СН'!$F$13-'СЕТ СН'!$F$21</f>
        <v>-578.75</v>
      </c>
      <c r="V320" s="37">
        <f>SUMIFS(СВЦЭМ!$I$34:$I$777,СВЦЭМ!$A$34:$A$777,$A320,СВЦЭМ!$B$34:$B$777,V$296)+'СЕТ СН'!$F$13-'СЕТ СН'!$F$21</f>
        <v>-578.75</v>
      </c>
      <c r="W320" s="37">
        <f>SUMIFS(СВЦЭМ!$I$34:$I$777,СВЦЭМ!$A$34:$A$777,$A320,СВЦЭМ!$B$34:$B$777,W$296)+'СЕТ СН'!$F$13-'СЕТ СН'!$F$21</f>
        <v>-578.75</v>
      </c>
      <c r="X320" s="37">
        <f>SUMIFS(СВЦЭМ!$I$34:$I$777,СВЦЭМ!$A$34:$A$777,$A320,СВЦЭМ!$B$34:$B$777,X$296)+'СЕТ СН'!$F$13-'СЕТ СН'!$F$21</f>
        <v>-578.75</v>
      </c>
      <c r="Y320" s="37">
        <f>SUMIFS(СВЦЭМ!$I$34:$I$777,СВЦЭМ!$A$34:$A$777,$A320,СВЦЭМ!$B$34:$B$777,Y$296)+'СЕТ СН'!$F$13-'СЕТ СН'!$F$21</f>
        <v>-578.75</v>
      </c>
    </row>
    <row r="321" spans="1:27" ht="15.75" x14ac:dyDescent="0.2">
      <c r="A321" s="36">
        <f t="shared" si="8"/>
        <v>43094</v>
      </c>
      <c r="B321" s="37">
        <f>SUMIFS(СВЦЭМ!$I$34:$I$777,СВЦЭМ!$A$34:$A$777,$A321,СВЦЭМ!$B$34:$B$777,B$296)+'СЕТ СН'!$F$13-'СЕТ СН'!$F$21</f>
        <v>-578.75</v>
      </c>
      <c r="C321" s="37">
        <f>SUMIFS(СВЦЭМ!$I$34:$I$777,СВЦЭМ!$A$34:$A$777,$A321,СВЦЭМ!$B$34:$B$777,C$296)+'СЕТ СН'!$F$13-'СЕТ СН'!$F$21</f>
        <v>-578.75</v>
      </c>
      <c r="D321" s="37">
        <f>SUMIFS(СВЦЭМ!$I$34:$I$777,СВЦЭМ!$A$34:$A$777,$A321,СВЦЭМ!$B$34:$B$777,D$296)+'СЕТ СН'!$F$13-'СЕТ СН'!$F$21</f>
        <v>-578.75</v>
      </c>
      <c r="E321" s="37">
        <f>SUMIFS(СВЦЭМ!$I$34:$I$777,СВЦЭМ!$A$34:$A$777,$A321,СВЦЭМ!$B$34:$B$777,E$296)+'СЕТ СН'!$F$13-'СЕТ СН'!$F$21</f>
        <v>-578.75</v>
      </c>
      <c r="F321" s="37">
        <f>SUMIFS(СВЦЭМ!$I$34:$I$777,СВЦЭМ!$A$34:$A$777,$A321,СВЦЭМ!$B$34:$B$777,F$296)+'СЕТ СН'!$F$13-'СЕТ СН'!$F$21</f>
        <v>-578.75</v>
      </c>
      <c r="G321" s="37">
        <f>SUMIFS(СВЦЭМ!$I$34:$I$777,СВЦЭМ!$A$34:$A$777,$A321,СВЦЭМ!$B$34:$B$777,G$296)+'СЕТ СН'!$F$13-'СЕТ СН'!$F$21</f>
        <v>-578.75</v>
      </c>
      <c r="H321" s="37">
        <f>SUMIFS(СВЦЭМ!$I$34:$I$777,СВЦЭМ!$A$34:$A$777,$A321,СВЦЭМ!$B$34:$B$777,H$296)+'СЕТ СН'!$F$13-'СЕТ СН'!$F$21</f>
        <v>-578.75</v>
      </c>
      <c r="I321" s="37">
        <f>SUMIFS(СВЦЭМ!$I$34:$I$777,СВЦЭМ!$A$34:$A$777,$A321,СВЦЭМ!$B$34:$B$777,I$296)+'СЕТ СН'!$F$13-'СЕТ СН'!$F$21</f>
        <v>-578.75</v>
      </c>
      <c r="J321" s="37">
        <f>SUMIFS(СВЦЭМ!$I$34:$I$777,СВЦЭМ!$A$34:$A$777,$A321,СВЦЭМ!$B$34:$B$777,J$296)+'СЕТ СН'!$F$13-'СЕТ СН'!$F$21</f>
        <v>-578.75</v>
      </c>
      <c r="K321" s="37">
        <f>SUMIFS(СВЦЭМ!$I$34:$I$777,СВЦЭМ!$A$34:$A$777,$A321,СВЦЭМ!$B$34:$B$777,K$296)+'СЕТ СН'!$F$13-'СЕТ СН'!$F$21</f>
        <v>-578.75</v>
      </c>
      <c r="L321" s="37">
        <f>SUMIFS(СВЦЭМ!$I$34:$I$777,СВЦЭМ!$A$34:$A$777,$A321,СВЦЭМ!$B$34:$B$777,L$296)+'СЕТ СН'!$F$13-'СЕТ СН'!$F$21</f>
        <v>-578.75</v>
      </c>
      <c r="M321" s="37">
        <f>SUMIFS(СВЦЭМ!$I$34:$I$777,СВЦЭМ!$A$34:$A$777,$A321,СВЦЭМ!$B$34:$B$777,M$296)+'СЕТ СН'!$F$13-'СЕТ СН'!$F$21</f>
        <v>-578.75</v>
      </c>
      <c r="N321" s="37">
        <f>SUMIFS(СВЦЭМ!$I$34:$I$777,СВЦЭМ!$A$34:$A$777,$A321,СВЦЭМ!$B$34:$B$777,N$296)+'СЕТ СН'!$F$13-'СЕТ СН'!$F$21</f>
        <v>-578.75</v>
      </c>
      <c r="O321" s="37">
        <f>SUMIFS(СВЦЭМ!$I$34:$I$777,СВЦЭМ!$A$34:$A$777,$A321,СВЦЭМ!$B$34:$B$777,O$296)+'СЕТ СН'!$F$13-'СЕТ СН'!$F$21</f>
        <v>-578.75</v>
      </c>
      <c r="P321" s="37">
        <f>SUMIFS(СВЦЭМ!$I$34:$I$777,СВЦЭМ!$A$34:$A$777,$A321,СВЦЭМ!$B$34:$B$777,P$296)+'СЕТ СН'!$F$13-'СЕТ СН'!$F$21</f>
        <v>-578.75</v>
      </c>
      <c r="Q321" s="37">
        <f>SUMIFS(СВЦЭМ!$I$34:$I$777,СВЦЭМ!$A$34:$A$777,$A321,СВЦЭМ!$B$34:$B$777,Q$296)+'СЕТ СН'!$F$13-'СЕТ СН'!$F$21</f>
        <v>-578.75</v>
      </c>
      <c r="R321" s="37">
        <f>SUMIFS(СВЦЭМ!$I$34:$I$777,СВЦЭМ!$A$34:$A$777,$A321,СВЦЭМ!$B$34:$B$777,R$296)+'СЕТ СН'!$F$13-'СЕТ СН'!$F$21</f>
        <v>-578.75</v>
      </c>
      <c r="S321" s="37">
        <f>SUMIFS(СВЦЭМ!$I$34:$I$777,СВЦЭМ!$A$34:$A$777,$A321,СВЦЭМ!$B$34:$B$777,S$296)+'СЕТ СН'!$F$13-'СЕТ СН'!$F$21</f>
        <v>-578.75</v>
      </c>
      <c r="T321" s="37">
        <f>SUMIFS(СВЦЭМ!$I$34:$I$777,СВЦЭМ!$A$34:$A$777,$A321,СВЦЭМ!$B$34:$B$777,T$296)+'СЕТ СН'!$F$13-'СЕТ СН'!$F$21</f>
        <v>-578.75</v>
      </c>
      <c r="U321" s="37">
        <f>SUMIFS(СВЦЭМ!$I$34:$I$777,СВЦЭМ!$A$34:$A$777,$A321,СВЦЭМ!$B$34:$B$777,U$296)+'СЕТ СН'!$F$13-'СЕТ СН'!$F$21</f>
        <v>-578.75</v>
      </c>
      <c r="V321" s="37">
        <f>SUMIFS(СВЦЭМ!$I$34:$I$777,СВЦЭМ!$A$34:$A$777,$A321,СВЦЭМ!$B$34:$B$777,V$296)+'СЕТ СН'!$F$13-'СЕТ СН'!$F$21</f>
        <v>-578.75</v>
      </c>
      <c r="W321" s="37">
        <f>SUMIFS(СВЦЭМ!$I$34:$I$777,СВЦЭМ!$A$34:$A$777,$A321,СВЦЭМ!$B$34:$B$777,W$296)+'СЕТ СН'!$F$13-'СЕТ СН'!$F$21</f>
        <v>-578.75</v>
      </c>
      <c r="X321" s="37">
        <f>SUMIFS(СВЦЭМ!$I$34:$I$777,СВЦЭМ!$A$34:$A$777,$A321,СВЦЭМ!$B$34:$B$777,X$296)+'СЕТ СН'!$F$13-'СЕТ СН'!$F$21</f>
        <v>-578.75</v>
      </c>
      <c r="Y321" s="37">
        <f>SUMIFS(СВЦЭМ!$I$34:$I$777,СВЦЭМ!$A$34:$A$777,$A321,СВЦЭМ!$B$34:$B$777,Y$296)+'СЕТ СН'!$F$13-'СЕТ СН'!$F$21</f>
        <v>-578.75</v>
      </c>
    </row>
    <row r="322" spans="1:27" ht="15.75" x14ac:dyDescent="0.2">
      <c r="A322" s="36">
        <f t="shared" si="8"/>
        <v>43095</v>
      </c>
      <c r="B322" s="37">
        <f>SUMIFS(СВЦЭМ!$I$34:$I$777,СВЦЭМ!$A$34:$A$777,$A322,СВЦЭМ!$B$34:$B$777,B$296)+'СЕТ СН'!$F$13-'СЕТ СН'!$F$21</f>
        <v>-578.75</v>
      </c>
      <c r="C322" s="37">
        <f>SUMIFS(СВЦЭМ!$I$34:$I$777,СВЦЭМ!$A$34:$A$777,$A322,СВЦЭМ!$B$34:$B$777,C$296)+'СЕТ СН'!$F$13-'СЕТ СН'!$F$21</f>
        <v>-578.75</v>
      </c>
      <c r="D322" s="37">
        <f>SUMIFS(СВЦЭМ!$I$34:$I$777,СВЦЭМ!$A$34:$A$777,$A322,СВЦЭМ!$B$34:$B$777,D$296)+'СЕТ СН'!$F$13-'СЕТ СН'!$F$21</f>
        <v>-578.75</v>
      </c>
      <c r="E322" s="37">
        <f>SUMIFS(СВЦЭМ!$I$34:$I$777,СВЦЭМ!$A$34:$A$777,$A322,СВЦЭМ!$B$34:$B$777,E$296)+'СЕТ СН'!$F$13-'СЕТ СН'!$F$21</f>
        <v>-578.75</v>
      </c>
      <c r="F322" s="37">
        <f>SUMIFS(СВЦЭМ!$I$34:$I$777,СВЦЭМ!$A$34:$A$777,$A322,СВЦЭМ!$B$34:$B$777,F$296)+'СЕТ СН'!$F$13-'СЕТ СН'!$F$21</f>
        <v>-578.75</v>
      </c>
      <c r="G322" s="37">
        <f>SUMIFS(СВЦЭМ!$I$34:$I$777,СВЦЭМ!$A$34:$A$777,$A322,СВЦЭМ!$B$34:$B$777,G$296)+'СЕТ СН'!$F$13-'СЕТ СН'!$F$21</f>
        <v>-578.75</v>
      </c>
      <c r="H322" s="37">
        <f>SUMIFS(СВЦЭМ!$I$34:$I$777,СВЦЭМ!$A$34:$A$777,$A322,СВЦЭМ!$B$34:$B$777,H$296)+'СЕТ СН'!$F$13-'СЕТ СН'!$F$21</f>
        <v>-578.75</v>
      </c>
      <c r="I322" s="37">
        <f>SUMIFS(СВЦЭМ!$I$34:$I$777,СВЦЭМ!$A$34:$A$777,$A322,СВЦЭМ!$B$34:$B$777,I$296)+'СЕТ СН'!$F$13-'СЕТ СН'!$F$21</f>
        <v>-578.75</v>
      </c>
      <c r="J322" s="37">
        <f>SUMIFS(СВЦЭМ!$I$34:$I$777,СВЦЭМ!$A$34:$A$777,$A322,СВЦЭМ!$B$34:$B$777,J$296)+'СЕТ СН'!$F$13-'СЕТ СН'!$F$21</f>
        <v>-578.75</v>
      </c>
      <c r="K322" s="37">
        <f>SUMIFS(СВЦЭМ!$I$34:$I$777,СВЦЭМ!$A$34:$A$777,$A322,СВЦЭМ!$B$34:$B$777,K$296)+'СЕТ СН'!$F$13-'СЕТ СН'!$F$21</f>
        <v>-578.75</v>
      </c>
      <c r="L322" s="37">
        <f>SUMIFS(СВЦЭМ!$I$34:$I$777,СВЦЭМ!$A$34:$A$777,$A322,СВЦЭМ!$B$34:$B$777,L$296)+'СЕТ СН'!$F$13-'СЕТ СН'!$F$21</f>
        <v>-578.75</v>
      </c>
      <c r="M322" s="37">
        <f>SUMIFS(СВЦЭМ!$I$34:$I$777,СВЦЭМ!$A$34:$A$777,$A322,СВЦЭМ!$B$34:$B$777,M$296)+'СЕТ СН'!$F$13-'СЕТ СН'!$F$21</f>
        <v>-578.75</v>
      </c>
      <c r="N322" s="37">
        <f>SUMIFS(СВЦЭМ!$I$34:$I$777,СВЦЭМ!$A$34:$A$777,$A322,СВЦЭМ!$B$34:$B$777,N$296)+'СЕТ СН'!$F$13-'СЕТ СН'!$F$21</f>
        <v>-578.75</v>
      </c>
      <c r="O322" s="37">
        <f>SUMIFS(СВЦЭМ!$I$34:$I$777,СВЦЭМ!$A$34:$A$777,$A322,СВЦЭМ!$B$34:$B$777,O$296)+'СЕТ СН'!$F$13-'СЕТ СН'!$F$21</f>
        <v>-578.75</v>
      </c>
      <c r="P322" s="37">
        <f>SUMIFS(СВЦЭМ!$I$34:$I$777,СВЦЭМ!$A$34:$A$777,$A322,СВЦЭМ!$B$34:$B$777,P$296)+'СЕТ СН'!$F$13-'СЕТ СН'!$F$21</f>
        <v>-578.75</v>
      </c>
      <c r="Q322" s="37">
        <f>SUMIFS(СВЦЭМ!$I$34:$I$777,СВЦЭМ!$A$34:$A$777,$A322,СВЦЭМ!$B$34:$B$777,Q$296)+'СЕТ СН'!$F$13-'СЕТ СН'!$F$21</f>
        <v>-578.75</v>
      </c>
      <c r="R322" s="37">
        <f>SUMIFS(СВЦЭМ!$I$34:$I$777,СВЦЭМ!$A$34:$A$777,$A322,СВЦЭМ!$B$34:$B$777,R$296)+'СЕТ СН'!$F$13-'СЕТ СН'!$F$21</f>
        <v>-578.75</v>
      </c>
      <c r="S322" s="37">
        <f>SUMIFS(СВЦЭМ!$I$34:$I$777,СВЦЭМ!$A$34:$A$777,$A322,СВЦЭМ!$B$34:$B$777,S$296)+'СЕТ СН'!$F$13-'СЕТ СН'!$F$21</f>
        <v>-578.75</v>
      </c>
      <c r="T322" s="37">
        <f>SUMIFS(СВЦЭМ!$I$34:$I$777,СВЦЭМ!$A$34:$A$777,$A322,СВЦЭМ!$B$34:$B$777,T$296)+'СЕТ СН'!$F$13-'СЕТ СН'!$F$21</f>
        <v>-578.75</v>
      </c>
      <c r="U322" s="37">
        <f>SUMIFS(СВЦЭМ!$I$34:$I$777,СВЦЭМ!$A$34:$A$777,$A322,СВЦЭМ!$B$34:$B$777,U$296)+'СЕТ СН'!$F$13-'СЕТ СН'!$F$21</f>
        <v>-578.75</v>
      </c>
      <c r="V322" s="37">
        <f>SUMIFS(СВЦЭМ!$I$34:$I$777,СВЦЭМ!$A$34:$A$777,$A322,СВЦЭМ!$B$34:$B$777,V$296)+'СЕТ СН'!$F$13-'СЕТ СН'!$F$21</f>
        <v>-578.75</v>
      </c>
      <c r="W322" s="37">
        <f>SUMIFS(СВЦЭМ!$I$34:$I$777,СВЦЭМ!$A$34:$A$777,$A322,СВЦЭМ!$B$34:$B$777,W$296)+'СЕТ СН'!$F$13-'СЕТ СН'!$F$21</f>
        <v>-578.75</v>
      </c>
      <c r="X322" s="37">
        <f>SUMIFS(СВЦЭМ!$I$34:$I$777,СВЦЭМ!$A$34:$A$777,$A322,СВЦЭМ!$B$34:$B$777,X$296)+'СЕТ СН'!$F$13-'СЕТ СН'!$F$21</f>
        <v>-578.75</v>
      </c>
      <c r="Y322" s="37">
        <f>SUMIFS(СВЦЭМ!$I$34:$I$777,СВЦЭМ!$A$34:$A$777,$A322,СВЦЭМ!$B$34:$B$777,Y$296)+'СЕТ СН'!$F$13-'СЕТ СН'!$F$21</f>
        <v>-578.75</v>
      </c>
    </row>
    <row r="323" spans="1:27" ht="15.75" x14ac:dyDescent="0.2">
      <c r="A323" s="36">
        <f t="shared" si="8"/>
        <v>43096</v>
      </c>
      <c r="B323" s="37">
        <f>SUMIFS(СВЦЭМ!$I$34:$I$777,СВЦЭМ!$A$34:$A$777,$A323,СВЦЭМ!$B$34:$B$777,B$296)+'СЕТ СН'!$F$13-'СЕТ СН'!$F$21</f>
        <v>-578.75</v>
      </c>
      <c r="C323" s="37">
        <f>SUMIFS(СВЦЭМ!$I$34:$I$777,СВЦЭМ!$A$34:$A$777,$A323,СВЦЭМ!$B$34:$B$777,C$296)+'СЕТ СН'!$F$13-'СЕТ СН'!$F$21</f>
        <v>-578.75</v>
      </c>
      <c r="D323" s="37">
        <f>SUMIFS(СВЦЭМ!$I$34:$I$777,СВЦЭМ!$A$34:$A$777,$A323,СВЦЭМ!$B$34:$B$777,D$296)+'СЕТ СН'!$F$13-'СЕТ СН'!$F$21</f>
        <v>-578.75</v>
      </c>
      <c r="E323" s="37">
        <f>SUMIFS(СВЦЭМ!$I$34:$I$777,СВЦЭМ!$A$34:$A$777,$A323,СВЦЭМ!$B$34:$B$777,E$296)+'СЕТ СН'!$F$13-'СЕТ СН'!$F$21</f>
        <v>-578.75</v>
      </c>
      <c r="F323" s="37">
        <f>SUMIFS(СВЦЭМ!$I$34:$I$777,СВЦЭМ!$A$34:$A$777,$A323,СВЦЭМ!$B$34:$B$777,F$296)+'СЕТ СН'!$F$13-'СЕТ СН'!$F$21</f>
        <v>-578.75</v>
      </c>
      <c r="G323" s="37">
        <f>SUMIFS(СВЦЭМ!$I$34:$I$777,СВЦЭМ!$A$34:$A$777,$A323,СВЦЭМ!$B$34:$B$777,G$296)+'СЕТ СН'!$F$13-'СЕТ СН'!$F$21</f>
        <v>-578.75</v>
      </c>
      <c r="H323" s="37">
        <f>SUMIFS(СВЦЭМ!$I$34:$I$777,СВЦЭМ!$A$34:$A$777,$A323,СВЦЭМ!$B$34:$B$777,H$296)+'СЕТ СН'!$F$13-'СЕТ СН'!$F$21</f>
        <v>-578.75</v>
      </c>
      <c r="I323" s="37">
        <f>SUMIFS(СВЦЭМ!$I$34:$I$777,СВЦЭМ!$A$34:$A$777,$A323,СВЦЭМ!$B$34:$B$777,I$296)+'СЕТ СН'!$F$13-'СЕТ СН'!$F$21</f>
        <v>-578.75</v>
      </c>
      <c r="J323" s="37">
        <f>SUMIFS(СВЦЭМ!$I$34:$I$777,СВЦЭМ!$A$34:$A$777,$A323,СВЦЭМ!$B$34:$B$777,J$296)+'СЕТ СН'!$F$13-'СЕТ СН'!$F$21</f>
        <v>-578.75</v>
      </c>
      <c r="K323" s="37">
        <f>SUMIFS(СВЦЭМ!$I$34:$I$777,СВЦЭМ!$A$34:$A$777,$A323,СВЦЭМ!$B$34:$B$777,K$296)+'СЕТ СН'!$F$13-'СЕТ СН'!$F$21</f>
        <v>-578.75</v>
      </c>
      <c r="L323" s="37">
        <f>SUMIFS(СВЦЭМ!$I$34:$I$777,СВЦЭМ!$A$34:$A$777,$A323,СВЦЭМ!$B$34:$B$777,L$296)+'СЕТ СН'!$F$13-'СЕТ СН'!$F$21</f>
        <v>-578.75</v>
      </c>
      <c r="M323" s="37">
        <f>SUMIFS(СВЦЭМ!$I$34:$I$777,СВЦЭМ!$A$34:$A$777,$A323,СВЦЭМ!$B$34:$B$777,M$296)+'СЕТ СН'!$F$13-'СЕТ СН'!$F$21</f>
        <v>-578.75</v>
      </c>
      <c r="N323" s="37">
        <f>SUMIFS(СВЦЭМ!$I$34:$I$777,СВЦЭМ!$A$34:$A$777,$A323,СВЦЭМ!$B$34:$B$777,N$296)+'СЕТ СН'!$F$13-'СЕТ СН'!$F$21</f>
        <v>-578.75</v>
      </c>
      <c r="O323" s="37">
        <f>SUMIFS(СВЦЭМ!$I$34:$I$777,СВЦЭМ!$A$34:$A$777,$A323,СВЦЭМ!$B$34:$B$777,O$296)+'СЕТ СН'!$F$13-'СЕТ СН'!$F$21</f>
        <v>-578.75</v>
      </c>
      <c r="P323" s="37">
        <f>SUMIFS(СВЦЭМ!$I$34:$I$777,СВЦЭМ!$A$34:$A$777,$A323,СВЦЭМ!$B$34:$B$777,P$296)+'СЕТ СН'!$F$13-'СЕТ СН'!$F$21</f>
        <v>-578.75</v>
      </c>
      <c r="Q323" s="37">
        <f>SUMIFS(СВЦЭМ!$I$34:$I$777,СВЦЭМ!$A$34:$A$777,$A323,СВЦЭМ!$B$34:$B$777,Q$296)+'СЕТ СН'!$F$13-'СЕТ СН'!$F$21</f>
        <v>-578.75</v>
      </c>
      <c r="R323" s="37">
        <f>SUMIFS(СВЦЭМ!$I$34:$I$777,СВЦЭМ!$A$34:$A$777,$A323,СВЦЭМ!$B$34:$B$777,R$296)+'СЕТ СН'!$F$13-'СЕТ СН'!$F$21</f>
        <v>-578.75</v>
      </c>
      <c r="S323" s="37">
        <f>SUMIFS(СВЦЭМ!$I$34:$I$777,СВЦЭМ!$A$34:$A$777,$A323,СВЦЭМ!$B$34:$B$777,S$296)+'СЕТ СН'!$F$13-'СЕТ СН'!$F$21</f>
        <v>-578.75</v>
      </c>
      <c r="T323" s="37">
        <f>SUMIFS(СВЦЭМ!$I$34:$I$777,СВЦЭМ!$A$34:$A$777,$A323,СВЦЭМ!$B$34:$B$777,T$296)+'СЕТ СН'!$F$13-'СЕТ СН'!$F$21</f>
        <v>-578.75</v>
      </c>
      <c r="U323" s="37">
        <f>SUMIFS(СВЦЭМ!$I$34:$I$777,СВЦЭМ!$A$34:$A$777,$A323,СВЦЭМ!$B$34:$B$777,U$296)+'СЕТ СН'!$F$13-'СЕТ СН'!$F$21</f>
        <v>-578.75</v>
      </c>
      <c r="V323" s="37">
        <f>SUMIFS(СВЦЭМ!$I$34:$I$777,СВЦЭМ!$A$34:$A$777,$A323,СВЦЭМ!$B$34:$B$777,V$296)+'СЕТ СН'!$F$13-'СЕТ СН'!$F$21</f>
        <v>-578.75</v>
      </c>
      <c r="W323" s="37">
        <f>SUMIFS(СВЦЭМ!$I$34:$I$777,СВЦЭМ!$A$34:$A$777,$A323,СВЦЭМ!$B$34:$B$777,W$296)+'СЕТ СН'!$F$13-'СЕТ СН'!$F$21</f>
        <v>-578.75</v>
      </c>
      <c r="X323" s="37">
        <f>SUMIFS(СВЦЭМ!$I$34:$I$777,СВЦЭМ!$A$34:$A$777,$A323,СВЦЭМ!$B$34:$B$777,X$296)+'СЕТ СН'!$F$13-'СЕТ СН'!$F$21</f>
        <v>-578.75</v>
      </c>
      <c r="Y323" s="37">
        <f>SUMIFS(СВЦЭМ!$I$34:$I$777,СВЦЭМ!$A$34:$A$777,$A323,СВЦЭМ!$B$34:$B$777,Y$296)+'СЕТ СН'!$F$13-'СЕТ СН'!$F$21</f>
        <v>-578.75</v>
      </c>
    </row>
    <row r="324" spans="1:27" ht="15.75" x14ac:dyDescent="0.2">
      <c r="A324" s="36">
        <f t="shared" si="8"/>
        <v>43097</v>
      </c>
      <c r="B324" s="37">
        <f>SUMIFS(СВЦЭМ!$I$34:$I$777,СВЦЭМ!$A$34:$A$777,$A324,СВЦЭМ!$B$34:$B$777,B$296)+'СЕТ СН'!$F$13-'СЕТ СН'!$F$21</f>
        <v>-578.75</v>
      </c>
      <c r="C324" s="37">
        <f>SUMIFS(СВЦЭМ!$I$34:$I$777,СВЦЭМ!$A$34:$A$777,$A324,СВЦЭМ!$B$34:$B$777,C$296)+'СЕТ СН'!$F$13-'СЕТ СН'!$F$21</f>
        <v>-578.75</v>
      </c>
      <c r="D324" s="37">
        <f>SUMIFS(СВЦЭМ!$I$34:$I$777,СВЦЭМ!$A$34:$A$777,$A324,СВЦЭМ!$B$34:$B$777,D$296)+'СЕТ СН'!$F$13-'СЕТ СН'!$F$21</f>
        <v>-578.75</v>
      </c>
      <c r="E324" s="37">
        <f>SUMIFS(СВЦЭМ!$I$34:$I$777,СВЦЭМ!$A$34:$A$777,$A324,СВЦЭМ!$B$34:$B$777,E$296)+'СЕТ СН'!$F$13-'СЕТ СН'!$F$21</f>
        <v>-578.75</v>
      </c>
      <c r="F324" s="37">
        <f>SUMIFS(СВЦЭМ!$I$34:$I$777,СВЦЭМ!$A$34:$A$777,$A324,СВЦЭМ!$B$34:$B$777,F$296)+'СЕТ СН'!$F$13-'СЕТ СН'!$F$21</f>
        <v>-578.75</v>
      </c>
      <c r="G324" s="37">
        <f>SUMIFS(СВЦЭМ!$I$34:$I$777,СВЦЭМ!$A$34:$A$777,$A324,СВЦЭМ!$B$34:$B$777,G$296)+'СЕТ СН'!$F$13-'СЕТ СН'!$F$21</f>
        <v>-578.75</v>
      </c>
      <c r="H324" s="37">
        <f>SUMIFS(СВЦЭМ!$I$34:$I$777,СВЦЭМ!$A$34:$A$777,$A324,СВЦЭМ!$B$34:$B$777,H$296)+'СЕТ СН'!$F$13-'СЕТ СН'!$F$21</f>
        <v>-578.75</v>
      </c>
      <c r="I324" s="37">
        <f>SUMIFS(СВЦЭМ!$I$34:$I$777,СВЦЭМ!$A$34:$A$777,$A324,СВЦЭМ!$B$34:$B$777,I$296)+'СЕТ СН'!$F$13-'СЕТ СН'!$F$21</f>
        <v>-578.75</v>
      </c>
      <c r="J324" s="37">
        <f>SUMIFS(СВЦЭМ!$I$34:$I$777,СВЦЭМ!$A$34:$A$777,$A324,СВЦЭМ!$B$34:$B$777,J$296)+'СЕТ СН'!$F$13-'СЕТ СН'!$F$21</f>
        <v>-578.75</v>
      </c>
      <c r="K324" s="37">
        <f>SUMIFS(СВЦЭМ!$I$34:$I$777,СВЦЭМ!$A$34:$A$777,$A324,СВЦЭМ!$B$34:$B$777,K$296)+'СЕТ СН'!$F$13-'СЕТ СН'!$F$21</f>
        <v>-578.75</v>
      </c>
      <c r="L324" s="37">
        <f>SUMIFS(СВЦЭМ!$I$34:$I$777,СВЦЭМ!$A$34:$A$777,$A324,СВЦЭМ!$B$34:$B$777,L$296)+'СЕТ СН'!$F$13-'СЕТ СН'!$F$21</f>
        <v>-578.75</v>
      </c>
      <c r="M324" s="37">
        <f>SUMIFS(СВЦЭМ!$I$34:$I$777,СВЦЭМ!$A$34:$A$777,$A324,СВЦЭМ!$B$34:$B$777,M$296)+'СЕТ СН'!$F$13-'СЕТ СН'!$F$21</f>
        <v>-578.75</v>
      </c>
      <c r="N324" s="37">
        <f>SUMIFS(СВЦЭМ!$I$34:$I$777,СВЦЭМ!$A$34:$A$777,$A324,СВЦЭМ!$B$34:$B$777,N$296)+'СЕТ СН'!$F$13-'СЕТ СН'!$F$21</f>
        <v>-578.75</v>
      </c>
      <c r="O324" s="37">
        <f>SUMIFS(СВЦЭМ!$I$34:$I$777,СВЦЭМ!$A$34:$A$777,$A324,СВЦЭМ!$B$34:$B$777,O$296)+'СЕТ СН'!$F$13-'СЕТ СН'!$F$21</f>
        <v>-578.75</v>
      </c>
      <c r="P324" s="37">
        <f>SUMIFS(СВЦЭМ!$I$34:$I$777,СВЦЭМ!$A$34:$A$777,$A324,СВЦЭМ!$B$34:$B$777,P$296)+'СЕТ СН'!$F$13-'СЕТ СН'!$F$21</f>
        <v>-578.75</v>
      </c>
      <c r="Q324" s="37">
        <f>SUMIFS(СВЦЭМ!$I$34:$I$777,СВЦЭМ!$A$34:$A$777,$A324,СВЦЭМ!$B$34:$B$777,Q$296)+'СЕТ СН'!$F$13-'СЕТ СН'!$F$21</f>
        <v>-578.75</v>
      </c>
      <c r="R324" s="37">
        <f>SUMIFS(СВЦЭМ!$I$34:$I$777,СВЦЭМ!$A$34:$A$777,$A324,СВЦЭМ!$B$34:$B$777,R$296)+'СЕТ СН'!$F$13-'СЕТ СН'!$F$21</f>
        <v>-578.75</v>
      </c>
      <c r="S324" s="37">
        <f>SUMIFS(СВЦЭМ!$I$34:$I$777,СВЦЭМ!$A$34:$A$777,$A324,СВЦЭМ!$B$34:$B$777,S$296)+'СЕТ СН'!$F$13-'СЕТ СН'!$F$21</f>
        <v>-578.75</v>
      </c>
      <c r="T324" s="37">
        <f>SUMIFS(СВЦЭМ!$I$34:$I$777,СВЦЭМ!$A$34:$A$777,$A324,СВЦЭМ!$B$34:$B$777,T$296)+'СЕТ СН'!$F$13-'СЕТ СН'!$F$21</f>
        <v>-578.75</v>
      </c>
      <c r="U324" s="37">
        <f>SUMIFS(СВЦЭМ!$I$34:$I$777,СВЦЭМ!$A$34:$A$777,$A324,СВЦЭМ!$B$34:$B$777,U$296)+'СЕТ СН'!$F$13-'СЕТ СН'!$F$21</f>
        <v>-578.75</v>
      </c>
      <c r="V324" s="37">
        <f>SUMIFS(СВЦЭМ!$I$34:$I$777,СВЦЭМ!$A$34:$A$777,$A324,СВЦЭМ!$B$34:$B$777,V$296)+'СЕТ СН'!$F$13-'СЕТ СН'!$F$21</f>
        <v>-578.75</v>
      </c>
      <c r="W324" s="37">
        <f>SUMIFS(СВЦЭМ!$I$34:$I$777,СВЦЭМ!$A$34:$A$777,$A324,СВЦЭМ!$B$34:$B$777,W$296)+'СЕТ СН'!$F$13-'СЕТ СН'!$F$21</f>
        <v>-578.75</v>
      </c>
      <c r="X324" s="37">
        <f>SUMIFS(СВЦЭМ!$I$34:$I$777,СВЦЭМ!$A$34:$A$777,$A324,СВЦЭМ!$B$34:$B$777,X$296)+'СЕТ СН'!$F$13-'СЕТ СН'!$F$21</f>
        <v>-578.75</v>
      </c>
      <c r="Y324" s="37">
        <f>SUMIFS(СВЦЭМ!$I$34:$I$777,СВЦЭМ!$A$34:$A$777,$A324,СВЦЭМ!$B$34:$B$777,Y$296)+'СЕТ СН'!$F$13-'СЕТ СН'!$F$21</f>
        <v>-578.75</v>
      </c>
    </row>
    <row r="325" spans="1:27" ht="15.75" x14ac:dyDescent="0.2">
      <c r="A325" s="36">
        <f t="shared" si="8"/>
        <v>43098</v>
      </c>
      <c r="B325" s="37">
        <f>SUMIFS(СВЦЭМ!$I$34:$I$777,СВЦЭМ!$A$34:$A$777,$A325,СВЦЭМ!$B$34:$B$777,B$296)+'СЕТ СН'!$F$13-'СЕТ СН'!$F$21</f>
        <v>-578.75</v>
      </c>
      <c r="C325" s="37">
        <f>SUMIFS(СВЦЭМ!$I$34:$I$777,СВЦЭМ!$A$34:$A$777,$A325,СВЦЭМ!$B$34:$B$777,C$296)+'СЕТ СН'!$F$13-'СЕТ СН'!$F$21</f>
        <v>-578.75</v>
      </c>
      <c r="D325" s="37">
        <f>SUMIFS(СВЦЭМ!$I$34:$I$777,СВЦЭМ!$A$34:$A$777,$A325,СВЦЭМ!$B$34:$B$777,D$296)+'СЕТ СН'!$F$13-'СЕТ СН'!$F$21</f>
        <v>-578.75</v>
      </c>
      <c r="E325" s="37">
        <f>SUMIFS(СВЦЭМ!$I$34:$I$777,СВЦЭМ!$A$34:$A$777,$A325,СВЦЭМ!$B$34:$B$777,E$296)+'СЕТ СН'!$F$13-'СЕТ СН'!$F$21</f>
        <v>-578.75</v>
      </c>
      <c r="F325" s="37">
        <f>SUMIFS(СВЦЭМ!$I$34:$I$777,СВЦЭМ!$A$34:$A$777,$A325,СВЦЭМ!$B$34:$B$777,F$296)+'СЕТ СН'!$F$13-'СЕТ СН'!$F$21</f>
        <v>-578.75</v>
      </c>
      <c r="G325" s="37">
        <f>SUMIFS(СВЦЭМ!$I$34:$I$777,СВЦЭМ!$A$34:$A$777,$A325,СВЦЭМ!$B$34:$B$777,G$296)+'СЕТ СН'!$F$13-'СЕТ СН'!$F$21</f>
        <v>-578.75</v>
      </c>
      <c r="H325" s="37">
        <f>SUMIFS(СВЦЭМ!$I$34:$I$777,СВЦЭМ!$A$34:$A$777,$A325,СВЦЭМ!$B$34:$B$777,H$296)+'СЕТ СН'!$F$13-'СЕТ СН'!$F$21</f>
        <v>-578.75</v>
      </c>
      <c r="I325" s="37">
        <f>SUMIFS(СВЦЭМ!$I$34:$I$777,СВЦЭМ!$A$34:$A$777,$A325,СВЦЭМ!$B$34:$B$777,I$296)+'СЕТ СН'!$F$13-'СЕТ СН'!$F$21</f>
        <v>-578.75</v>
      </c>
      <c r="J325" s="37">
        <f>SUMIFS(СВЦЭМ!$I$34:$I$777,СВЦЭМ!$A$34:$A$777,$A325,СВЦЭМ!$B$34:$B$777,J$296)+'СЕТ СН'!$F$13-'СЕТ СН'!$F$21</f>
        <v>-578.75</v>
      </c>
      <c r="K325" s="37">
        <f>SUMIFS(СВЦЭМ!$I$34:$I$777,СВЦЭМ!$A$34:$A$777,$A325,СВЦЭМ!$B$34:$B$777,K$296)+'СЕТ СН'!$F$13-'СЕТ СН'!$F$21</f>
        <v>-578.75</v>
      </c>
      <c r="L325" s="37">
        <f>SUMIFS(СВЦЭМ!$I$34:$I$777,СВЦЭМ!$A$34:$A$777,$A325,СВЦЭМ!$B$34:$B$777,L$296)+'СЕТ СН'!$F$13-'СЕТ СН'!$F$21</f>
        <v>-578.75</v>
      </c>
      <c r="M325" s="37">
        <f>SUMIFS(СВЦЭМ!$I$34:$I$777,СВЦЭМ!$A$34:$A$777,$A325,СВЦЭМ!$B$34:$B$777,M$296)+'СЕТ СН'!$F$13-'СЕТ СН'!$F$21</f>
        <v>-578.75</v>
      </c>
      <c r="N325" s="37">
        <f>SUMIFS(СВЦЭМ!$I$34:$I$777,СВЦЭМ!$A$34:$A$777,$A325,СВЦЭМ!$B$34:$B$777,N$296)+'СЕТ СН'!$F$13-'СЕТ СН'!$F$21</f>
        <v>-578.75</v>
      </c>
      <c r="O325" s="37">
        <f>SUMIFS(СВЦЭМ!$I$34:$I$777,СВЦЭМ!$A$34:$A$777,$A325,СВЦЭМ!$B$34:$B$777,O$296)+'СЕТ СН'!$F$13-'СЕТ СН'!$F$21</f>
        <v>-578.75</v>
      </c>
      <c r="P325" s="37">
        <f>SUMIFS(СВЦЭМ!$I$34:$I$777,СВЦЭМ!$A$34:$A$777,$A325,СВЦЭМ!$B$34:$B$777,P$296)+'СЕТ СН'!$F$13-'СЕТ СН'!$F$21</f>
        <v>-578.75</v>
      </c>
      <c r="Q325" s="37">
        <f>SUMIFS(СВЦЭМ!$I$34:$I$777,СВЦЭМ!$A$34:$A$777,$A325,СВЦЭМ!$B$34:$B$777,Q$296)+'СЕТ СН'!$F$13-'СЕТ СН'!$F$21</f>
        <v>-578.75</v>
      </c>
      <c r="R325" s="37">
        <f>SUMIFS(СВЦЭМ!$I$34:$I$777,СВЦЭМ!$A$34:$A$777,$A325,СВЦЭМ!$B$34:$B$777,R$296)+'СЕТ СН'!$F$13-'СЕТ СН'!$F$21</f>
        <v>-578.75</v>
      </c>
      <c r="S325" s="37">
        <f>SUMIFS(СВЦЭМ!$I$34:$I$777,СВЦЭМ!$A$34:$A$777,$A325,СВЦЭМ!$B$34:$B$777,S$296)+'СЕТ СН'!$F$13-'СЕТ СН'!$F$21</f>
        <v>-578.75</v>
      </c>
      <c r="T325" s="37">
        <f>SUMIFS(СВЦЭМ!$I$34:$I$777,СВЦЭМ!$A$34:$A$777,$A325,СВЦЭМ!$B$34:$B$777,T$296)+'СЕТ СН'!$F$13-'СЕТ СН'!$F$21</f>
        <v>-578.75</v>
      </c>
      <c r="U325" s="37">
        <f>SUMIFS(СВЦЭМ!$I$34:$I$777,СВЦЭМ!$A$34:$A$777,$A325,СВЦЭМ!$B$34:$B$777,U$296)+'СЕТ СН'!$F$13-'СЕТ СН'!$F$21</f>
        <v>-578.75</v>
      </c>
      <c r="V325" s="37">
        <f>SUMIFS(СВЦЭМ!$I$34:$I$777,СВЦЭМ!$A$34:$A$777,$A325,СВЦЭМ!$B$34:$B$777,V$296)+'СЕТ СН'!$F$13-'СЕТ СН'!$F$21</f>
        <v>-578.75</v>
      </c>
      <c r="W325" s="37">
        <f>SUMIFS(СВЦЭМ!$I$34:$I$777,СВЦЭМ!$A$34:$A$777,$A325,СВЦЭМ!$B$34:$B$777,W$296)+'СЕТ СН'!$F$13-'СЕТ СН'!$F$21</f>
        <v>-578.75</v>
      </c>
      <c r="X325" s="37">
        <f>SUMIFS(СВЦЭМ!$I$34:$I$777,СВЦЭМ!$A$34:$A$777,$A325,СВЦЭМ!$B$34:$B$777,X$296)+'СЕТ СН'!$F$13-'СЕТ СН'!$F$21</f>
        <v>-578.75</v>
      </c>
      <c r="Y325" s="37">
        <f>SUMIFS(СВЦЭМ!$I$34:$I$777,СВЦЭМ!$A$34:$A$777,$A325,СВЦЭМ!$B$34:$B$777,Y$296)+'СЕТ СН'!$F$13-'СЕТ СН'!$F$21</f>
        <v>-578.75</v>
      </c>
    </row>
    <row r="326" spans="1:27" ht="15.75" x14ac:dyDescent="0.2">
      <c r="A326" s="36">
        <f t="shared" si="8"/>
        <v>43099</v>
      </c>
      <c r="B326" s="37">
        <f>SUMIFS(СВЦЭМ!$I$34:$I$777,СВЦЭМ!$A$34:$A$777,$A326,СВЦЭМ!$B$34:$B$777,B$296)+'СЕТ СН'!$F$13-'СЕТ СН'!$F$21</f>
        <v>-578.75</v>
      </c>
      <c r="C326" s="37">
        <f>SUMIFS(СВЦЭМ!$I$34:$I$777,СВЦЭМ!$A$34:$A$777,$A326,СВЦЭМ!$B$34:$B$777,C$296)+'СЕТ СН'!$F$13-'СЕТ СН'!$F$21</f>
        <v>-578.75</v>
      </c>
      <c r="D326" s="37">
        <f>SUMIFS(СВЦЭМ!$I$34:$I$777,СВЦЭМ!$A$34:$A$777,$A326,СВЦЭМ!$B$34:$B$777,D$296)+'СЕТ СН'!$F$13-'СЕТ СН'!$F$21</f>
        <v>-578.75</v>
      </c>
      <c r="E326" s="37">
        <f>SUMIFS(СВЦЭМ!$I$34:$I$777,СВЦЭМ!$A$34:$A$777,$A326,СВЦЭМ!$B$34:$B$777,E$296)+'СЕТ СН'!$F$13-'СЕТ СН'!$F$21</f>
        <v>-578.75</v>
      </c>
      <c r="F326" s="37">
        <f>SUMIFS(СВЦЭМ!$I$34:$I$777,СВЦЭМ!$A$34:$A$777,$A326,СВЦЭМ!$B$34:$B$777,F$296)+'СЕТ СН'!$F$13-'СЕТ СН'!$F$21</f>
        <v>-578.75</v>
      </c>
      <c r="G326" s="37">
        <f>SUMIFS(СВЦЭМ!$I$34:$I$777,СВЦЭМ!$A$34:$A$777,$A326,СВЦЭМ!$B$34:$B$777,G$296)+'СЕТ СН'!$F$13-'СЕТ СН'!$F$21</f>
        <v>-578.75</v>
      </c>
      <c r="H326" s="37">
        <f>SUMIFS(СВЦЭМ!$I$34:$I$777,СВЦЭМ!$A$34:$A$777,$A326,СВЦЭМ!$B$34:$B$777,H$296)+'СЕТ СН'!$F$13-'СЕТ СН'!$F$21</f>
        <v>-578.75</v>
      </c>
      <c r="I326" s="37">
        <f>SUMIFS(СВЦЭМ!$I$34:$I$777,СВЦЭМ!$A$34:$A$777,$A326,СВЦЭМ!$B$34:$B$777,I$296)+'СЕТ СН'!$F$13-'СЕТ СН'!$F$21</f>
        <v>-578.75</v>
      </c>
      <c r="J326" s="37">
        <f>SUMIFS(СВЦЭМ!$I$34:$I$777,СВЦЭМ!$A$34:$A$777,$A326,СВЦЭМ!$B$34:$B$777,J$296)+'СЕТ СН'!$F$13-'СЕТ СН'!$F$21</f>
        <v>-578.75</v>
      </c>
      <c r="K326" s="37">
        <f>SUMIFS(СВЦЭМ!$I$34:$I$777,СВЦЭМ!$A$34:$A$777,$A326,СВЦЭМ!$B$34:$B$777,K$296)+'СЕТ СН'!$F$13-'СЕТ СН'!$F$21</f>
        <v>-578.75</v>
      </c>
      <c r="L326" s="37">
        <f>SUMIFS(СВЦЭМ!$I$34:$I$777,СВЦЭМ!$A$34:$A$777,$A326,СВЦЭМ!$B$34:$B$777,L$296)+'СЕТ СН'!$F$13-'СЕТ СН'!$F$21</f>
        <v>-578.75</v>
      </c>
      <c r="M326" s="37">
        <f>SUMIFS(СВЦЭМ!$I$34:$I$777,СВЦЭМ!$A$34:$A$777,$A326,СВЦЭМ!$B$34:$B$777,M$296)+'СЕТ СН'!$F$13-'СЕТ СН'!$F$21</f>
        <v>-578.75</v>
      </c>
      <c r="N326" s="37">
        <f>SUMIFS(СВЦЭМ!$I$34:$I$777,СВЦЭМ!$A$34:$A$777,$A326,СВЦЭМ!$B$34:$B$777,N$296)+'СЕТ СН'!$F$13-'СЕТ СН'!$F$21</f>
        <v>-578.75</v>
      </c>
      <c r="O326" s="37">
        <f>SUMIFS(СВЦЭМ!$I$34:$I$777,СВЦЭМ!$A$34:$A$777,$A326,СВЦЭМ!$B$34:$B$777,O$296)+'СЕТ СН'!$F$13-'СЕТ СН'!$F$21</f>
        <v>-578.75</v>
      </c>
      <c r="P326" s="37">
        <f>SUMIFS(СВЦЭМ!$I$34:$I$777,СВЦЭМ!$A$34:$A$777,$A326,СВЦЭМ!$B$34:$B$777,P$296)+'СЕТ СН'!$F$13-'СЕТ СН'!$F$21</f>
        <v>-578.75</v>
      </c>
      <c r="Q326" s="37">
        <f>SUMIFS(СВЦЭМ!$I$34:$I$777,СВЦЭМ!$A$34:$A$777,$A326,СВЦЭМ!$B$34:$B$777,Q$296)+'СЕТ СН'!$F$13-'СЕТ СН'!$F$21</f>
        <v>-578.75</v>
      </c>
      <c r="R326" s="37">
        <f>SUMIFS(СВЦЭМ!$I$34:$I$777,СВЦЭМ!$A$34:$A$777,$A326,СВЦЭМ!$B$34:$B$777,R$296)+'СЕТ СН'!$F$13-'СЕТ СН'!$F$21</f>
        <v>-578.75</v>
      </c>
      <c r="S326" s="37">
        <f>SUMIFS(СВЦЭМ!$I$34:$I$777,СВЦЭМ!$A$34:$A$777,$A326,СВЦЭМ!$B$34:$B$777,S$296)+'СЕТ СН'!$F$13-'СЕТ СН'!$F$21</f>
        <v>-578.75</v>
      </c>
      <c r="T326" s="37">
        <f>SUMIFS(СВЦЭМ!$I$34:$I$777,СВЦЭМ!$A$34:$A$777,$A326,СВЦЭМ!$B$34:$B$777,T$296)+'СЕТ СН'!$F$13-'СЕТ СН'!$F$21</f>
        <v>-578.75</v>
      </c>
      <c r="U326" s="37">
        <f>SUMIFS(СВЦЭМ!$I$34:$I$777,СВЦЭМ!$A$34:$A$777,$A326,СВЦЭМ!$B$34:$B$777,U$296)+'СЕТ СН'!$F$13-'СЕТ СН'!$F$21</f>
        <v>-578.75</v>
      </c>
      <c r="V326" s="37">
        <f>SUMIFS(СВЦЭМ!$I$34:$I$777,СВЦЭМ!$A$34:$A$777,$A326,СВЦЭМ!$B$34:$B$777,V$296)+'СЕТ СН'!$F$13-'СЕТ СН'!$F$21</f>
        <v>-578.75</v>
      </c>
      <c r="W326" s="37">
        <f>SUMIFS(СВЦЭМ!$I$34:$I$777,СВЦЭМ!$A$34:$A$777,$A326,СВЦЭМ!$B$34:$B$777,W$296)+'СЕТ СН'!$F$13-'СЕТ СН'!$F$21</f>
        <v>-578.75</v>
      </c>
      <c r="X326" s="37">
        <f>SUMIFS(СВЦЭМ!$I$34:$I$777,СВЦЭМ!$A$34:$A$777,$A326,СВЦЭМ!$B$34:$B$777,X$296)+'СЕТ СН'!$F$13-'СЕТ СН'!$F$21</f>
        <v>-578.75</v>
      </c>
      <c r="Y326" s="37">
        <f>SUMIFS(СВЦЭМ!$I$34:$I$777,СВЦЭМ!$A$34:$A$777,$A326,СВЦЭМ!$B$34:$B$777,Y$296)+'СЕТ СН'!$F$13-'СЕТ СН'!$F$21</f>
        <v>-578.75</v>
      </c>
    </row>
    <row r="327" spans="1:27" ht="15.75" x14ac:dyDescent="0.2">
      <c r="A327" s="36">
        <f t="shared" si="8"/>
        <v>43100</v>
      </c>
      <c r="B327" s="37">
        <f>SUMIFS(СВЦЭМ!$I$34:$I$777,СВЦЭМ!$A$34:$A$777,$A327,СВЦЭМ!$B$34:$B$777,B$296)+'СЕТ СН'!$F$13-'СЕТ СН'!$F$21</f>
        <v>-578.75</v>
      </c>
      <c r="C327" s="37">
        <f>SUMIFS(СВЦЭМ!$I$34:$I$777,СВЦЭМ!$A$34:$A$777,$A327,СВЦЭМ!$B$34:$B$777,C$296)+'СЕТ СН'!$F$13-'СЕТ СН'!$F$21</f>
        <v>-578.75</v>
      </c>
      <c r="D327" s="37">
        <f>SUMIFS(СВЦЭМ!$I$34:$I$777,СВЦЭМ!$A$34:$A$777,$A327,СВЦЭМ!$B$34:$B$777,D$296)+'СЕТ СН'!$F$13-'СЕТ СН'!$F$21</f>
        <v>-578.75</v>
      </c>
      <c r="E327" s="37">
        <f>SUMIFS(СВЦЭМ!$I$34:$I$777,СВЦЭМ!$A$34:$A$777,$A327,СВЦЭМ!$B$34:$B$777,E$296)+'СЕТ СН'!$F$13-'СЕТ СН'!$F$21</f>
        <v>-578.75</v>
      </c>
      <c r="F327" s="37">
        <f>SUMIFS(СВЦЭМ!$I$34:$I$777,СВЦЭМ!$A$34:$A$777,$A327,СВЦЭМ!$B$34:$B$777,F$296)+'СЕТ СН'!$F$13-'СЕТ СН'!$F$21</f>
        <v>-578.75</v>
      </c>
      <c r="G327" s="37">
        <f>SUMIFS(СВЦЭМ!$I$34:$I$777,СВЦЭМ!$A$34:$A$777,$A327,СВЦЭМ!$B$34:$B$777,G$296)+'СЕТ СН'!$F$13-'СЕТ СН'!$F$21</f>
        <v>-578.75</v>
      </c>
      <c r="H327" s="37">
        <f>SUMIFS(СВЦЭМ!$I$34:$I$777,СВЦЭМ!$A$34:$A$777,$A327,СВЦЭМ!$B$34:$B$777,H$296)+'СЕТ СН'!$F$13-'СЕТ СН'!$F$21</f>
        <v>-578.75</v>
      </c>
      <c r="I327" s="37">
        <f>SUMIFS(СВЦЭМ!$I$34:$I$777,СВЦЭМ!$A$34:$A$777,$A327,СВЦЭМ!$B$34:$B$777,I$296)+'СЕТ СН'!$F$13-'СЕТ СН'!$F$21</f>
        <v>-578.75</v>
      </c>
      <c r="J327" s="37">
        <f>SUMIFS(СВЦЭМ!$I$34:$I$777,СВЦЭМ!$A$34:$A$777,$A327,СВЦЭМ!$B$34:$B$777,J$296)+'СЕТ СН'!$F$13-'СЕТ СН'!$F$21</f>
        <v>-578.75</v>
      </c>
      <c r="K327" s="37">
        <f>SUMIFS(СВЦЭМ!$I$34:$I$777,СВЦЭМ!$A$34:$A$777,$A327,СВЦЭМ!$B$34:$B$777,K$296)+'СЕТ СН'!$F$13-'СЕТ СН'!$F$21</f>
        <v>-578.75</v>
      </c>
      <c r="L327" s="37">
        <f>SUMIFS(СВЦЭМ!$I$34:$I$777,СВЦЭМ!$A$34:$A$777,$A327,СВЦЭМ!$B$34:$B$777,L$296)+'СЕТ СН'!$F$13-'СЕТ СН'!$F$21</f>
        <v>-578.75</v>
      </c>
      <c r="M327" s="37">
        <f>SUMIFS(СВЦЭМ!$I$34:$I$777,СВЦЭМ!$A$34:$A$777,$A327,СВЦЭМ!$B$34:$B$777,M$296)+'СЕТ СН'!$F$13-'СЕТ СН'!$F$21</f>
        <v>-578.75</v>
      </c>
      <c r="N327" s="37">
        <f>SUMIFS(СВЦЭМ!$I$34:$I$777,СВЦЭМ!$A$34:$A$777,$A327,СВЦЭМ!$B$34:$B$777,N$296)+'СЕТ СН'!$F$13-'СЕТ СН'!$F$21</f>
        <v>-578.75</v>
      </c>
      <c r="O327" s="37">
        <f>SUMIFS(СВЦЭМ!$I$34:$I$777,СВЦЭМ!$A$34:$A$777,$A327,СВЦЭМ!$B$34:$B$777,O$296)+'СЕТ СН'!$F$13-'СЕТ СН'!$F$21</f>
        <v>-578.75</v>
      </c>
      <c r="P327" s="37">
        <f>SUMIFS(СВЦЭМ!$I$34:$I$777,СВЦЭМ!$A$34:$A$777,$A327,СВЦЭМ!$B$34:$B$777,P$296)+'СЕТ СН'!$F$13-'СЕТ СН'!$F$21</f>
        <v>-578.75</v>
      </c>
      <c r="Q327" s="37">
        <f>SUMIFS(СВЦЭМ!$I$34:$I$777,СВЦЭМ!$A$34:$A$777,$A327,СВЦЭМ!$B$34:$B$777,Q$296)+'СЕТ СН'!$F$13-'СЕТ СН'!$F$21</f>
        <v>-578.75</v>
      </c>
      <c r="R327" s="37">
        <f>SUMIFS(СВЦЭМ!$I$34:$I$777,СВЦЭМ!$A$34:$A$777,$A327,СВЦЭМ!$B$34:$B$777,R$296)+'СЕТ СН'!$F$13-'СЕТ СН'!$F$21</f>
        <v>-578.75</v>
      </c>
      <c r="S327" s="37">
        <f>SUMIFS(СВЦЭМ!$I$34:$I$777,СВЦЭМ!$A$34:$A$777,$A327,СВЦЭМ!$B$34:$B$777,S$296)+'СЕТ СН'!$F$13-'СЕТ СН'!$F$21</f>
        <v>-578.75</v>
      </c>
      <c r="T327" s="37">
        <f>SUMIFS(СВЦЭМ!$I$34:$I$777,СВЦЭМ!$A$34:$A$777,$A327,СВЦЭМ!$B$34:$B$777,T$296)+'СЕТ СН'!$F$13-'СЕТ СН'!$F$21</f>
        <v>-578.75</v>
      </c>
      <c r="U327" s="37">
        <f>SUMIFS(СВЦЭМ!$I$34:$I$777,СВЦЭМ!$A$34:$A$777,$A327,СВЦЭМ!$B$34:$B$777,U$296)+'СЕТ СН'!$F$13-'СЕТ СН'!$F$21</f>
        <v>-578.75</v>
      </c>
      <c r="V327" s="37">
        <f>SUMIFS(СВЦЭМ!$I$34:$I$777,СВЦЭМ!$A$34:$A$777,$A327,СВЦЭМ!$B$34:$B$777,V$296)+'СЕТ СН'!$F$13-'СЕТ СН'!$F$21</f>
        <v>-578.75</v>
      </c>
      <c r="W327" s="37">
        <f>SUMIFS(СВЦЭМ!$I$34:$I$777,СВЦЭМ!$A$34:$A$777,$A327,СВЦЭМ!$B$34:$B$777,W$296)+'СЕТ СН'!$F$13-'СЕТ СН'!$F$21</f>
        <v>-578.75</v>
      </c>
      <c r="X327" s="37">
        <f>SUMIFS(СВЦЭМ!$I$34:$I$777,СВЦЭМ!$A$34:$A$777,$A327,СВЦЭМ!$B$34:$B$777,X$296)+'СЕТ СН'!$F$13-'СЕТ СН'!$F$21</f>
        <v>-578.75</v>
      </c>
      <c r="Y327" s="37">
        <f>SUMIFS(СВЦЭМ!$I$34:$I$777,СВЦЭМ!$A$34:$A$777,$A327,СВЦЭМ!$B$34:$B$777,Y$296)+'СЕТ СН'!$F$13-'СЕТ СН'!$F$21</f>
        <v>-578.75</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7"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18"/>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7" customFormat="1" ht="12.75" customHeight="1" x14ac:dyDescent="0.2">
      <c r="A331" s="119"/>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01.12.2017</v>
      </c>
      <c r="B332" s="37">
        <f>SUMIFS(СВЦЭМ!$J$34:$J$777,СВЦЭМ!$A$34:$A$777,$A332,СВЦЭМ!$B$34:$B$777,B$331)+'СЕТ СН'!$F$13-'СЕТ СН'!$F$21</f>
        <v>60.875921930000004</v>
      </c>
      <c r="C332" s="37">
        <f>SUMIFS(СВЦЭМ!$J$34:$J$777,СВЦЭМ!$A$34:$A$777,$A332,СВЦЭМ!$B$34:$B$777,C$331)+'СЕТ СН'!$F$13-'СЕТ СН'!$F$21</f>
        <v>96.720107409999969</v>
      </c>
      <c r="D332" s="37">
        <f>SUMIFS(СВЦЭМ!$J$34:$J$777,СВЦЭМ!$A$34:$A$777,$A332,СВЦЭМ!$B$34:$B$777,D$331)+'СЕТ СН'!$F$13-'СЕТ СН'!$F$21</f>
        <v>95.693099670000038</v>
      </c>
      <c r="E332" s="37">
        <f>SUMIFS(СВЦЭМ!$J$34:$J$777,СВЦЭМ!$A$34:$A$777,$A332,СВЦЭМ!$B$34:$B$777,E$331)+'СЕТ СН'!$F$13-'СЕТ СН'!$F$21</f>
        <v>102.12593723999998</v>
      </c>
      <c r="F332" s="37">
        <f>SUMIFS(СВЦЭМ!$J$34:$J$777,СВЦЭМ!$A$34:$A$777,$A332,СВЦЭМ!$B$34:$B$777,F$331)+'СЕТ СН'!$F$13-'СЕТ СН'!$F$21</f>
        <v>105.45914730000004</v>
      </c>
      <c r="G332" s="37">
        <f>SUMIFS(СВЦЭМ!$J$34:$J$777,СВЦЭМ!$A$34:$A$777,$A332,СВЦЭМ!$B$34:$B$777,G$331)+'СЕТ СН'!$F$13-'СЕТ СН'!$F$21</f>
        <v>93.864116940000031</v>
      </c>
      <c r="H332" s="37">
        <f>SUMIFS(СВЦЭМ!$J$34:$J$777,СВЦЭМ!$A$34:$A$777,$A332,СВЦЭМ!$B$34:$B$777,H$331)+'СЕТ СН'!$F$13-'СЕТ СН'!$F$21</f>
        <v>55.29782302000001</v>
      </c>
      <c r="I332" s="37">
        <f>SUMIFS(СВЦЭМ!$J$34:$J$777,СВЦЭМ!$A$34:$A$777,$A332,СВЦЭМ!$B$34:$B$777,I$331)+'СЕТ СН'!$F$13-'СЕТ СН'!$F$21</f>
        <v>9.6479768399999557</v>
      </c>
      <c r="J332" s="37">
        <f>SUMIFS(СВЦЭМ!$J$34:$J$777,СВЦЭМ!$A$34:$A$777,$A332,СВЦЭМ!$B$34:$B$777,J$331)+'СЕТ СН'!$F$13-'СЕТ СН'!$F$21</f>
        <v>-23.790834519999976</v>
      </c>
      <c r="K332" s="37">
        <f>SUMIFS(СВЦЭМ!$J$34:$J$777,СВЦЭМ!$A$34:$A$777,$A332,СВЦЭМ!$B$34:$B$777,K$331)+'СЕТ СН'!$F$13-'СЕТ СН'!$F$21</f>
        <v>-53.78268836999996</v>
      </c>
      <c r="L332" s="37">
        <f>SUMIFS(СВЦЭМ!$J$34:$J$777,СВЦЭМ!$A$34:$A$777,$A332,СВЦЭМ!$B$34:$B$777,L$331)+'СЕТ СН'!$F$13-'СЕТ СН'!$F$21</f>
        <v>-78.147096099999999</v>
      </c>
      <c r="M332" s="37">
        <f>SUMIFS(СВЦЭМ!$J$34:$J$777,СВЦЭМ!$A$34:$A$777,$A332,СВЦЭМ!$B$34:$B$777,M$331)+'СЕТ СН'!$F$13-'СЕТ СН'!$F$21</f>
        <v>-81.666206129999978</v>
      </c>
      <c r="N332" s="37">
        <f>SUMIFS(СВЦЭМ!$J$34:$J$777,СВЦЭМ!$A$34:$A$777,$A332,СВЦЭМ!$B$34:$B$777,N$331)+'СЕТ СН'!$F$13-'СЕТ СН'!$F$21</f>
        <v>-67.10311575999998</v>
      </c>
      <c r="O332" s="37">
        <f>SUMIFS(СВЦЭМ!$J$34:$J$777,СВЦЭМ!$A$34:$A$777,$A332,СВЦЭМ!$B$34:$B$777,O$331)+'СЕТ СН'!$F$13-'СЕТ СН'!$F$21</f>
        <v>-63.761050270000055</v>
      </c>
      <c r="P332" s="37">
        <f>SUMIFS(СВЦЭМ!$J$34:$J$777,СВЦЭМ!$A$34:$A$777,$A332,СВЦЭМ!$B$34:$B$777,P$331)+'СЕТ СН'!$F$13-'СЕТ СН'!$F$21</f>
        <v>-61.031065839999997</v>
      </c>
      <c r="Q332" s="37">
        <f>SUMIFS(СВЦЭМ!$J$34:$J$777,СВЦЭМ!$A$34:$A$777,$A332,СВЦЭМ!$B$34:$B$777,Q$331)+'СЕТ СН'!$F$13-'СЕТ СН'!$F$21</f>
        <v>-59.726115189999973</v>
      </c>
      <c r="R332" s="37">
        <f>SUMIFS(СВЦЭМ!$J$34:$J$777,СВЦЭМ!$A$34:$A$777,$A332,СВЦЭМ!$B$34:$B$777,R$331)+'СЕТ СН'!$F$13-'СЕТ СН'!$F$21</f>
        <v>-56.12692162999997</v>
      </c>
      <c r="S332" s="37">
        <f>SUMIFS(СВЦЭМ!$J$34:$J$777,СВЦЭМ!$A$34:$A$777,$A332,СВЦЭМ!$B$34:$B$777,S$331)+'СЕТ СН'!$F$13-'СЕТ СН'!$F$21</f>
        <v>-72.98128552999998</v>
      </c>
      <c r="T332" s="37">
        <f>SUMIFS(СВЦЭМ!$J$34:$J$777,СВЦЭМ!$A$34:$A$777,$A332,СВЦЭМ!$B$34:$B$777,T$331)+'СЕТ СН'!$F$13-'СЕТ СН'!$F$21</f>
        <v>-92.830843360000017</v>
      </c>
      <c r="U332" s="37">
        <f>SUMIFS(СВЦЭМ!$J$34:$J$777,СВЦЭМ!$A$34:$A$777,$A332,СВЦЭМ!$B$34:$B$777,U$331)+'СЕТ СН'!$F$13-'СЕТ СН'!$F$21</f>
        <v>-91.789148679999983</v>
      </c>
      <c r="V332" s="37">
        <f>SUMIFS(СВЦЭМ!$J$34:$J$777,СВЦЭМ!$A$34:$A$777,$A332,СВЦЭМ!$B$34:$B$777,V$331)+'СЕТ СН'!$F$13-'СЕТ СН'!$F$21</f>
        <v>-86.695366859999979</v>
      </c>
      <c r="W332" s="37">
        <f>SUMIFS(СВЦЭМ!$J$34:$J$777,СВЦЭМ!$A$34:$A$777,$A332,СВЦЭМ!$B$34:$B$777,W$331)+'СЕТ СН'!$F$13-'СЕТ СН'!$F$21</f>
        <v>-42.460334429999989</v>
      </c>
      <c r="X332" s="37">
        <f>SUMIFS(СВЦЭМ!$J$34:$J$777,СВЦЭМ!$A$34:$A$777,$A332,СВЦЭМ!$B$34:$B$777,X$331)+'СЕТ СН'!$F$13-'СЕТ СН'!$F$21</f>
        <v>-2.8648732999999993</v>
      </c>
      <c r="Y332" s="37">
        <f>SUMIFS(СВЦЭМ!$J$34:$J$777,СВЦЭМ!$A$34:$A$777,$A332,СВЦЭМ!$B$34:$B$777,Y$331)+'СЕТ СН'!$F$13-'СЕТ СН'!$F$21</f>
        <v>37.383294569999975</v>
      </c>
      <c r="AA332" s="46"/>
    </row>
    <row r="333" spans="1:27" ht="15.75" x14ac:dyDescent="0.2">
      <c r="A333" s="36">
        <f>A332+1</f>
        <v>43071</v>
      </c>
      <c r="B333" s="37">
        <f>SUMIFS(СВЦЭМ!$J$34:$J$777,СВЦЭМ!$A$34:$A$777,$A333,СВЦЭМ!$B$34:$B$777,B$331)+'СЕТ СН'!$F$13-'СЕТ СН'!$F$21</f>
        <v>59.271396520000053</v>
      </c>
      <c r="C333" s="37">
        <f>SUMIFS(СВЦЭМ!$J$34:$J$777,СВЦЭМ!$A$34:$A$777,$A333,СВЦЭМ!$B$34:$B$777,C$331)+'СЕТ СН'!$F$13-'СЕТ СН'!$F$21</f>
        <v>107.26979162999999</v>
      </c>
      <c r="D333" s="37">
        <f>SUMIFS(СВЦЭМ!$J$34:$J$777,СВЦЭМ!$A$34:$A$777,$A333,СВЦЭМ!$B$34:$B$777,D$331)+'СЕТ СН'!$F$13-'СЕТ СН'!$F$21</f>
        <v>109.57674014999998</v>
      </c>
      <c r="E333" s="37">
        <f>SUMIFS(СВЦЭМ!$J$34:$J$777,СВЦЭМ!$A$34:$A$777,$A333,СВЦЭМ!$B$34:$B$777,E$331)+'СЕТ СН'!$F$13-'СЕТ СН'!$F$21</f>
        <v>108.33254500999999</v>
      </c>
      <c r="F333" s="37">
        <f>SUMIFS(СВЦЭМ!$J$34:$J$777,СВЦЭМ!$A$34:$A$777,$A333,СВЦЭМ!$B$34:$B$777,F$331)+'СЕТ СН'!$F$13-'СЕТ СН'!$F$21</f>
        <v>108.73361728999998</v>
      </c>
      <c r="G333" s="37">
        <f>SUMIFS(СВЦЭМ!$J$34:$J$777,СВЦЭМ!$A$34:$A$777,$A333,СВЦЭМ!$B$34:$B$777,G$331)+'СЕТ СН'!$F$13-'СЕТ СН'!$F$21</f>
        <v>109.47793569999999</v>
      </c>
      <c r="H333" s="37">
        <f>SUMIFS(СВЦЭМ!$J$34:$J$777,СВЦЭМ!$A$34:$A$777,$A333,СВЦЭМ!$B$34:$B$777,H$331)+'СЕТ СН'!$F$13-'СЕТ СН'!$F$21</f>
        <v>105.57404527999995</v>
      </c>
      <c r="I333" s="37">
        <f>SUMIFS(СВЦЭМ!$J$34:$J$777,СВЦЭМ!$A$34:$A$777,$A333,СВЦЭМ!$B$34:$B$777,I$331)+'СЕТ СН'!$F$13-'СЕТ СН'!$F$21</f>
        <v>55.102135670000052</v>
      </c>
      <c r="J333" s="37">
        <f>SUMIFS(СВЦЭМ!$J$34:$J$777,СВЦЭМ!$A$34:$A$777,$A333,СВЦЭМ!$B$34:$B$777,J$331)+'СЕТ СН'!$F$13-'СЕТ СН'!$F$21</f>
        <v>5.4547392399999808</v>
      </c>
      <c r="K333" s="37">
        <f>SUMIFS(СВЦЭМ!$J$34:$J$777,СВЦЭМ!$A$34:$A$777,$A333,СВЦЭМ!$B$34:$B$777,K$331)+'СЕТ СН'!$F$13-'СЕТ СН'!$F$21</f>
        <v>-21.255527280000024</v>
      </c>
      <c r="L333" s="37">
        <f>SUMIFS(СВЦЭМ!$J$34:$J$777,СВЦЭМ!$A$34:$A$777,$A333,СВЦЭМ!$B$34:$B$777,L$331)+'СЕТ СН'!$F$13-'СЕТ СН'!$F$21</f>
        <v>-86.719125879999979</v>
      </c>
      <c r="M333" s="37">
        <f>SUMIFS(СВЦЭМ!$J$34:$J$777,СВЦЭМ!$A$34:$A$777,$A333,СВЦЭМ!$B$34:$B$777,M$331)+'СЕТ СН'!$F$13-'СЕТ СН'!$F$21</f>
        <v>-94.813984160000018</v>
      </c>
      <c r="N333" s="37">
        <f>SUMIFS(СВЦЭМ!$J$34:$J$777,СВЦЭМ!$A$34:$A$777,$A333,СВЦЭМ!$B$34:$B$777,N$331)+'СЕТ СН'!$F$13-'СЕТ СН'!$F$21</f>
        <v>-97.998676509999996</v>
      </c>
      <c r="O333" s="37">
        <f>SUMIFS(СВЦЭМ!$J$34:$J$777,СВЦЭМ!$A$34:$A$777,$A333,СВЦЭМ!$B$34:$B$777,O$331)+'СЕТ СН'!$F$13-'СЕТ СН'!$F$21</f>
        <v>-102.20301466000001</v>
      </c>
      <c r="P333" s="37">
        <f>SUMIFS(СВЦЭМ!$J$34:$J$777,СВЦЭМ!$A$34:$A$777,$A333,СВЦЭМ!$B$34:$B$777,P$331)+'СЕТ СН'!$F$13-'СЕТ СН'!$F$21</f>
        <v>-106.78548697999997</v>
      </c>
      <c r="Q333" s="37">
        <f>SUMIFS(СВЦЭМ!$J$34:$J$777,СВЦЭМ!$A$34:$A$777,$A333,СВЦЭМ!$B$34:$B$777,Q$331)+'СЕТ СН'!$F$13-'СЕТ СН'!$F$21</f>
        <v>-104.70010409000002</v>
      </c>
      <c r="R333" s="37">
        <f>SUMIFS(СВЦЭМ!$J$34:$J$777,СВЦЭМ!$A$34:$A$777,$A333,СВЦЭМ!$B$34:$B$777,R$331)+'СЕТ СН'!$F$13-'СЕТ СН'!$F$21</f>
        <v>-102.40507624000003</v>
      </c>
      <c r="S333" s="37">
        <f>SUMIFS(СВЦЭМ!$J$34:$J$777,СВЦЭМ!$A$34:$A$777,$A333,СВЦЭМ!$B$34:$B$777,S$331)+'СЕТ СН'!$F$13-'СЕТ СН'!$F$21</f>
        <v>-91.56263223000002</v>
      </c>
      <c r="T333" s="37">
        <f>SUMIFS(СВЦЭМ!$J$34:$J$777,СВЦЭМ!$A$34:$A$777,$A333,СВЦЭМ!$B$34:$B$777,T$331)+'СЕТ СН'!$F$13-'СЕТ СН'!$F$21</f>
        <v>-71.240954559999977</v>
      </c>
      <c r="U333" s="37">
        <f>SUMIFS(СВЦЭМ!$J$34:$J$777,СВЦЭМ!$A$34:$A$777,$A333,СВЦЭМ!$B$34:$B$777,U$331)+'СЕТ СН'!$F$13-'СЕТ СН'!$F$21</f>
        <v>-48.788371849999976</v>
      </c>
      <c r="V333" s="37">
        <f>SUMIFS(СВЦЭМ!$J$34:$J$777,СВЦЭМ!$A$34:$A$777,$A333,СВЦЭМ!$B$34:$B$777,V$331)+'СЕТ СН'!$F$13-'СЕТ СН'!$F$21</f>
        <v>-47.772642990000008</v>
      </c>
      <c r="W333" s="37">
        <f>SUMIFS(СВЦЭМ!$J$34:$J$777,СВЦЭМ!$A$34:$A$777,$A333,СВЦЭМ!$B$34:$B$777,W$331)+'СЕТ СН'!$F$13-'СЕТ СН'!$F$21</f>
        <v>-28.65692604000003</v>
      </c>
      <c r="X333" s="37">
        <f>SUMIFS(СВЦЭМ!$J$34:$J$777,СВЦЭМ!$A$34:$A$777,$A333,СВЦЭМ!$B$34:$B$777,X$331)+'СЕТ СН'!$F$13-'СЕТ СН'!$F$21</f>
        <v>8.0576769900000045</v>
      </c>
      <c r="Y333" s="37">
        <f>SUMIFS(СВЦЭМ!$J$34:$J$777,СВЦЭМ!$A$34:$A$777,$A333,СВЦЭМ!$B$34:$B$777,Y$331)+'СЕТ СН'!$F$13-'СЕТ СН'!$F$21</f>
        <v>30.161354729999971</v>
      </c>
    </row>
    <row r="334" spans="1:27" ht="15.75" x14ac:dyDescent="0.2">
      <c r="A334" s="36">
        <f t="shared" ref="A334:A362" si="9">A333+1</f>
        <v>43072</v>
      </c>
      <c r="B334" s="37">
        <f>SUMIFS(СВЦЭМ!$J$34:$J$777,СВЦЭМ!$A$34:$A$777,$A334,СВЦЭМ!$B$34:$B$777,B$331)+'СЕТ СН'!$F$13-'СЕТ СН'!$F$21</f>
        <v>61.239101440000013</v>
      </c>
      <c r="C334" s="37">
        <f>SUMIFS(СВЦЭМ!$J$34:$J$777,СВЦЭМ!$A$34:$A$777,$A334,СВЦЭМ!$B$34:$B$777,C$331)+'СЕТ СН'!$F$13-'СЕТ СН'!$F$21</f>
        <v>108.65261640999995</v>
      </c>
      <c r="D334" s="37">
        <f>SUMIFS(СВЦЭМ!$J$34:$J$777,СВЦЭМ!$A$34:$A$777,$A334,СВЦЭМ!$B$34:$B$777,D$331)+'СЕТ СН'!$F$13-'СЕТ СН'!$F$21</f>
        <v>111.17105888000003</v>
      </c>
      <c r="E334" s="37">
        <f>SUMIFS(СВЦЭМ!$J$34:$J$777,СВЦЭМ!$A$34:$A$777,$A334,СВЦЭМ!$B$34:$B$777,E$331)+'СЕТ СН'!$F$13-'СЕТ СН'!$F$21</f>
        <v>109.71002451000004</v>
      </c>
      <c r="F334" s="37">
        <f>SUMIFS(СВЦЭМ!$J$34:$J$777,СВЦЭМ!$A$34:$A$777,$A334,СВЦЭМ!$B$34:$B$777,F$331)+'СЕТ СН'!$F$13-'СЕТ СН'!$F$21</f>
        <v>108.60949888000005</v>
      </c>
      <c r="G334" s="37">
        <f>SUMIFS(СВЦЭМ!$J$34:$J$777,СВЦЭМ!$A$34:$A$777,$A334,СВЦЭМ!$B$34:$B$777,G$331)+'СЕТ СН'!$F$13-'СЕТ СН'!$F$21</f>
        <v>110.20179752000001</v>
      </c>
      <c r="H334" s="37">
        <f>SUMIFS(СВЦЭМ!$J$34:$J$777,СВЦЭМ!$A$34:$A$777,$A334,СВЦЭМ!$B$34:$B$777,H$331)+'СЕТ СН'!$F$13-'СЕТ СН'!$F$21</f>
        <v>105.35061928000005</v>
      </c>
      <c r="I334" s="37">
        <f>SUMIFS(СВЦЭМ!$J$34:$J$777,СВЦЭМ!$A$34:$A$777,$A334,СВЦЭМ!$B$34:$B$777,I$331)+'СЕТ СН'!$F$13-'СЕТ СН'!$F$21</f>
        <v>52.53600401999995</v>
      </c>
      <c r="J334" s="37">
        <f>SUMIFS(СВЦЭМ!$J$34:$J$777,СВЦЭМ!$A$34:$A$777,$A334,СВЦЭМ!$B$34:$B$777,J$331)+'СЕТ СН'!$F$13-'СЕТ СН'!$F$21</f>
        <v>2.2545426000000361</v>
      </c>
      <c r="K334" s="37">
        <f>SUMIFS(СВЦЭМ!$J$34:$J$777,СВЦЭМ!$A$34:$A$777,$A334,СВЦЭМ!$B$34:$B$777,K$331)+'СЕТ СН'!$F$13-'СЕТ СН'!$F$21</f>
        <v>-41.831109979999951</v>
      </c>
      <c r="L334" s="37">
        <f>SUMIFS(СВЦЭМ!$J$34:$J$777,СВЦЭМ!$A$34:$A$777,$A334,СВЦЭМ!$B$34:$B$777,L$331)+'СЕТ СН'!$F$13-'СЕТ СН'!$F$21</f>
        <v>-87.76287536000001</v>
      </c>
      <c r="M334" s="37">
        <f>SUMIFS(СВЦЭМ!$J$34:$J$777,СВЦЭМ!$A$34:$A$777,$A334,СВЦЭМ!$B$34:$B$777,M$331)+'СЕТ СН'!$F$13-'СЕТ СН'!$F$21</f>
        <v>-93.679617059999998</v>
      </c>
      <c r="N334" s="37">
        <f>SUMIFS(СВЦЭМ!$J$34:$J$777,СВЦЭМ!$A$34:$A$777,$A334,СВЦЭМ!$B$34:$B$777,N$331)+'СЕТ СН'!$F$13-'СЕТ СН'!$F$21</f>
        <v>-98.048746010000002</v>
      </c>
      <c r="O334" s="37">
        <f>SUMIFS(СВЦЭМ!$J$34:$J$777,СВЦЭМ!$A$34:$A$777,$A334,СВЦЭМ!$B$34:$B$777,O$331)+'СЕТ СН'!$F$13-'СЕТ СН'!$F$21</f>
        <v>-98.953342430000021</v>
      </c>
      <c r="P334" s="37">
        <f>SUMIFS(СВЦЭМ!$J$34:$J$777,СВЦЭМ!$A$34:$A$777,$A334,СВЦЭМ!$B$34:$B$777,P$331)+'СЕТ СН'!$F$13-'СЕТ СН'!$F$21</f>
        <v>-101.16929157999999</v>
      </c>
      <c r="Q334" s="37">
        <f>SUMIFS(СВЦЭМ!$J$34:$J$777,СВЦЭМ!$A$34:$A$777,$A334,СВЦЭМ!$B$34:$B$777,Q$331)+'СЕТ СН'!$F$13-'СЕТ СН'!$F$21</f>
        <v>-101.72639484000001</v>
      </c>
      <c r="R334" s="37">
        <f>SUMIFS(СВЦЭМ!$J$34:$J$777,СВЦЭМ!$A$34:$A$777,$A334,СВЦЭМ!$B$34:$B$777,R$331)+'СЕТ СН'!$F$13-'СЕТ СН'!$F$21</f>
        <v>-100.72656692999999</v>
      </c>
      <c r="S334" s="37">
        <f>SUMIFS(СВЦЭМ!$J$34:$J$777,СВЦЭМ!$A$34:$A$777,$A334,СВЦЭМ!$B$34:$B$777,S$331)+'СЕТ СН'!$F$13-'СЕТ СН'!$F$21</f>
        <v>-89.524139160000004</v>
      </c>
      <c r="T334" s="37">
        <f>SUMIFS(СВЦЭМ!$J$34:$J$777,СВЦЭМ!$A$34:$A$777,$A334,СВЦЭМ!$B$34:$B$777,T$331)+'СЕТ СН'!$F$13-'СЕТ СН'!$F$21</f>
        <v>-60.087150439999959</v>
      </c>
      <c r="U334" s="37">
        <f>SUMIFS(СВЦЭМ!$J$34:$J$777,СВЦЭМ!$A$34:$A$777,$A334,СВЦЭМ!$B$34:$B$777,U$331)+'СЕТ СН'!$F$13-'СЕТ СН'!$F$21</f>
        <v>-22.581152950000046</v>
      </c>
      <c r="V334" s="37">
        <f>SUMIFS(СВЦЭМ!$J$34:$J$777,СВЦЭМ!$A$34:$A$777,$A334,СВЦЭМ!$B$34:$B$777,V$331)+'СЕТ СН'!$F$13-'СЕТ СН'!$F$21</f>
        <v>-38.248457669999993</v>
      </c>
      <c r="W334" s="37">
        <f>SUMIFS(СВЦЭМ!$J$34:$J$777,СВЦЭМ!$A$34:$A$777,$A334,СВЦЭМ!$B$34:$B$777,W$331)+'СЕТ СН'!$F$13-'СЕТ СН'!$F$21</f>
        <v>-24.559885770000051</v>
      </c>
      <c r="X334" s="37">
        <f>SUMIFS(СВЦЭМ!$J$34:$J$777,СВЦЭМ!$A$34:$A$777,$A334,СВЦЭМ!$B$34:$B$777,X$331)+'СЕТ СН'!$F$13-'СЕТ СН'!$F$21</f>
        <v>12.168615550000027</v>
      </c>
      <c r="Y334" s="37">
        <f>SUMIFS(СВЦЭМ!$J$34:$J$777,СВЦЭМ!$A$34:$A$777,$A334,СВЦЭМ!$B$34:$B$777,Y$331)+'СЕТ СН'!$F$13-'СЕТ СН'!$F$21</f>
        <v>35.818489399999976</v>
      </c>
    </row>
    <row r="335" spans="1:27" ht="15.75" x14ac:dyDescent="0.2">
      <c r="A335" s="36">
        <f t="shared" si="9"/>
        <v>43073</v>
      </c>
      <c r="B335" s="37">
        <f>SUMIFS(СВЦЭМ!$J$34:$J$777,СВЦЭМ!$A$34:$A$777,$A335,СВЦЭМ!$B$34:$B$777,B$331)+'СЕТ СН'!$F$13-'СЕТ СН'!$F$21</f>
        <v>64.225627600000053</v>
      </c>
      <c r="C335" s="37">
        <f>SUMIFS(СВЦЭМ!$J$34:$J$777,СВЦЭМ!$A$34:$A$777,$A335,СВЦЭМ!$B$34:$B$777,C$331)+'СЕТ СН'!$F$13-'СЕТ СН'!$F$21</f>
        <v>82.113274870000055</v>
      </c>
      <c r="D335" s="37">
        <f>SUMIFS(СВЦЭМ!$J$34:$J$777,СВЦЭМ!$A$34:$A$777,$A335,СВЦЭМ!$B$34:$B$777,D$331)+'СЕТ СН'!$F$13-'СЕТ СН'!$F$21</f>
        <v>101.27963519000002</v>
      </c>
      <c r="E335" s="37">
        <f>SUMIFS(СВЦЭМ!$J$34:$J$777,СВЦЭМ!$A$34:$A$777,$A335,СВЦЭМ!$B$34:$B$777,E$331)+'СЕТ СН'!$F$13-'СЕТ СН'!$F$21</f>
        <v>104.77708471000005</v>
      </c>
      <c r="F335" s="37">
        <f>SUMIFS(СВЦЭМ!$J$34:$J$777,СВЦЭМ!$A$34:$A$777,$A335,СВЦЭМ!$B$34:$B$777,F$331)+'СЕТ СН'!$F$13-'СЕТ СН'!$F$21</f>
        <v>102.25167900999998</v>
      </c>
      <c r="G335" s="37">
        <f>SUMIFS(СВЦЭМ!$J$34:$J$777,СВЦЭМ!$A$34:$A$777,$A335,СВЦЭМ!$B$34:$B$777,G$331)+'СЕТ СН'!$F$13-'СЕТ СН'!$F$21</f>
        <v>96.153497990000005</v>
      </c>
      <c r="H335" s="37">
        <f>SUMIFS(СВЦЭМ!$J$34:$J$777,СВЦЭМ!$A$34:$A$777,$A335,СВЦЭМ!$B$34:$B$777,H$331)+'СЕТ СН'!$F$13-'СЕТ СН'!$F$21</f>
        <v>72.629592900000034</v>
      </c>
      <c r="I335" s="37">
        <f>SUMIFS(СВЦЭМ!$J$34:$J$777,СВЦЭМ!$A$34:$A$777,$A335,СВЦЭМ!$B$34:$B$777,I$331)+'СЕТ СН'!$F$13-'СЕТ СН'!$F$21</f>
        <v>29.770601309999961</v>
      </c>
      <c r="J335" s="37">
        <f>SUMIFS(СВЦЭМ!$J$34:$J$777,СВЦЭМ!$A$34:$A$777,$A335,СВЦЭМ!$B$34:$B$777,J$331)+'СЕТ СН'!$F$13-'СЕТ СН'!$F$21</f>
        <v>12.082726589999993</v>
      </c>
      <c r="K335" s="37">
        <f>SUMIFS(СВЦЭМ!$J$34:$J$777,СВЦЭМ!$A$34:$A$777,$A335,СВЦЭМ!$B$34:$B$777,K$331)+'СЕТ СН'!$F$13-'СЕТ СН'!$F$21</f>
        <v>-45.749602050000021</v>
      </c>
      <c r="L335" s="37">
        <f>SUMIFS(СВЦЭМ!$J$34:$J$777,СВЦЭМ!$A$34:$A$777,$A335,СВЦЭМ!$B$34:$B$777,L$331)+'СЕТ СН'!$F$13-'СЕТ СН'!$F$21</f>
        <v>-77.50664433999998</v>
      </c>
      <c r="M335" s="37">
        <f>SUMIFS(СВЦЭМ!$J$34:$J$777,СВЦЭМ!$A$34:$A$777,$A335,СВЦЭМ!$B$34:$B$777,M$331)+'СЕТ СН'!$F$13-'СЕТ СН'!$F$21</f>
        <v>-91.589134829999978</v>
      </c>
      <c r="N335" s="37">
        <f>SUMIFS(СВЦЭМ!$J$34:$J$777,СВЦЭМ!$A$34:$A$777,$A335,СВЦЭМ!$B$34:$B$777,N$331)+'СЕТ СН'!$F$13-'СЕТ СН'!$F$21</f>
        <v>-59.620332250000047</v>
      </c>
      <c r="O335" s="37">
        <f>SUMIFS(СВЦЭМ!$J$34:$J$777,СВЦЭМ!$A$34:$A$777,$A335,СВЦЭМ!$B$34:$B$777,O$331)+'СЕТ СН'!$F$13-'СЕТ СН'!$F$21</f>
        <v>-55.751133959999947</v>
      </c>
      <c r="P335" s="37">
        <f>SUMIFS(СВЦЭМ!$J$34:$J$777,СВЦЭМ!$A$34:$A$777,$A335,СВЦЭМ!$B$34:$B$777,P$331)+'СЕТ СН'!$F$13-'СЕТ СН'!$F$21</f>
        <v>-51.041643099999987</v>
      </c>
      <c r="Q335" s="37">
        <f>SUMIFS(СВЦЭМ!$J$34:$J$777,СВЦЭМ!$A$34:$A$777,$A335,СВЦЭМ!$B$34:$B$777,Q$331)+'СЕТ СН'!$F$13-'СЕТ СН'!$F$21</f>
        <v>-50.258177309999951</v>
      </c>
      <c r="R335" s="37">
        <f>SUMIFS(СВЦЭМ!$J$34:$J$777,СВЦЭМ!$A$34:$A$777,$A335,СВЦЭМ!$B$34:$B$777,R$331)+'СЕТ СН'!$F$13-'СЕТ СН'!$F$21</f>
        <v>-47.28258500000004</v>
      </c>
      <c r="S335" s="37">
        <f>SUMIFS(СВЦЭМ!$J$34:$J$777,СВЦЭМ!$A$34:$A$777,$A335,СВЦЭМ!$B$34:$B$777,S$331)+'СЕТ СН'!$F$13-'СЕТ СН'!$F$21</f>
        <v>-89.331152089999989</v>
      </c>
      <c r="T335" s="37">
        <f>SUMIFS(СВЦЭМ!$J$34:$J$777,СВЦЭМ!$A$34:$A$777,$A335,СВЦЭМ!$B$34:$B$777,T$331)+'СЕТ СН'!$F$13-'СЕТ СН'!$F$21</f>
        <v>-87.919119099999989</v>
      </c>
      <c r="U335" s="37">
        <f>SUMIFS(СВЦЭМ!$J$34:$J$777,СВЦЭМ!$A$34:$A$777,$A335,СВЦЭМ!$B$34:$B$777,U$331)+'СЕТ СН'!$F$13-'СЕТ СН'!$F$21</f>
        <v>-96.732577929999991</v>
      </c>
      <c r="V335" s="37">
        <f>SUMIFS(СВЦЭМ!$J$34:$J$777,СВЦЭМ!$A$34:$A$777,$A335,СВЦЭМ!$B$34:$B$777,V$331)+'СЕТ СН'!$F$13-'СЕТ СН'!$F$21</f>
        <v>-96.726434439999991</v>
      </c>
      <c r="W335" s="37">
        <f>SUMIFS(СВЦЭМ!$J$34:$J$777,СВЦЭМ!$A$34:$A$777,$A335,СВЦЭМ!$B$34:$B$777,W$331)+'СЕТ СН'!$F$13-'СЕТ СН'!$F$21</f>
        <v>-54.454959310000049</v>
      </c>
      <c r="X335" s="37">
        <f>SUMIFS(СВЦЭМ!$J$34:$J$777,СВЦЭМ!$A$34:$A$777,$A335,СВЦЭМ!$B$34:$B$777,X$331)+'СЕТ СН'!$F$13-'СЕТ СН'!$F$21</f>
        <v>-8.7372514099999989</v>
      </c>
      <c r="Y335" s="37">
        <f>SUMIFS(СВЦЭМ!$J$34:$J$777,СВЦЭМ!$A$34:$A$777,$A335,СВЦЭМ!$B$34:$B$777,Y$331)+'СЕТ СН'!$F$13-'СЕТ СН'!$F$21</f>
        <v>19.927721249999991</v>
      </c>
    </row>
    <row r="336" spans="1:27" ht="15.75" x14ac:dyDescent="0.2">
      <c r="A336" s="36">
        <f t="shared" si="9"/>
        <v>43074</v>
      </c>
      <c r="B336" s="37">
        <f>SUMIFS(СВЦЭМ!$J$34:$J$777,СВЦЭМ!$A$34:$A$777,$A336,СВЦЭМ!$B$34:$B$777,B$331)+'СЕТ СН'!$F$13-'СЕТ СН'!$F$21</f>
        <v>59.719080400000053</v>
      </c>
      <c r="C336" s="37">
        <f>SUMIFS(СВЦЭМ!$J$34:$J$777,СВЦЭМ!$A$34:$A$777,$A336,СВЦЭМ!$B$34:$B$777,C$331)+'СЕТ СН'!$F$13-'СЕТ СН'!$F$21</f>
        <v>81.445559300000014</v>
      </c>
      <c r="D336" s="37">
        <f>SUMIFS(СВЦЭМ!$J$34:$J$777,СВЦЭМ!$A$34:$A$777,$A336,СВЦЭМ!$B$34:$B$777,D$331)+'СЕТ СН'!$F$13-'СЕТ СН'!$F$21</f>
        <v>105.58131564999996</v>
      </c>
      <c r="E336" s="37">
        <f>SUMIFS(СВЦЭМ!$J$34:$J$777,СВЦЭМ!$A$34:$A$777,$A336,СВЦЭМ!$B$34:$B$777,E$331)+'СЕТ СН'!$F$13-'СЕТ СН'!$F$21</f>
        <v>114.62439542000004</v>
      </c>
      <c r="F336" s="37">
        <f>SUMIFS(СВЦЭМ!$J$34:$J$777,СВЦЭМ!$A$34:$A$777,$A336,СВЦЭМ!$B$34:$B$777,F$331)+'СЕТ СН'!$F$13-'СЕТ СН'!$F$21</f>
        <v>109.90858228000002</v>
      </c>
      <c r="G336" s="37">
        <f>SUMIFS(СВЦЭМ!$J$34:$J$777,СВЦЭМ!$A$34:$A$777,$A336,СВЦЭМ!$B$34:$B$777,G$331)+'СЕТ СН'!$F$13-'СЕТ СН'!$F$21</f>
        <v>100.39488908999999</v>
      </c>
      <c r="H336" s="37">
        <f>SUMIFS(СВЦЭМ!$J$34:$J$777,СВЦЭМ!$A$34:$A$777,$A336,СВЦЭМ!$B$34:$B$777,H$331)+'СЕТ СН'!$F$13-'СЕТ СН'!$F$21</f>
        <v>60.606279539999946</v>
      </c>
      <c r="I336" s="37">
        <f>SUMIFS(СВЦЭМ!$J$34:$J$777,СВЦЭМ!$A$34:$A$777,$A336,СВЦЭМ!$B$34:$B$777,I$331)+'СЕТ СН'!$F$13-'СЕТ СН'!$F$21</f>
        <v>43.177838250000036</v>
      </c>
      <c r="J336" s="37">
        <f>SUMIFS(СВЦЭМ!$J$34:$J$777,СВЦЭМ!$A$34:$A$777,$A336,СВЦЭМ!$B$34:$B$777,J$331)+'СЕТ СН'!$F$13-'СЕТ СН'!$F$21</f>
        <v>10.445011000000022</v>
      </c>
      <c r="K336" s="37">
        <f>SUMIFS(СВЦЭМ!$J$34:$J$777,СВЦЭМ!$A$34:$A$777,$A336,СВЦЭМ!$B$34:$B$777,K$331)+'СЕТ СН'!$F$13-'СЕТ СН'!$F$21</f>
        <v>-27.275226470000007</v>
      </c>
      <c r="L336" s="37">
        <f>SUMIFS(СВЦЭМ!$J$34:$J$777,СВЦЭМ!$A$34:$A$777,$A336,СВЦЭМ!$B$34:$B$777,L$331)+'СЕТ СН'!$F$13-'СЕТ СН'!$F$21</f>
        <v>-63.277194140000006</v>
      </c>
      <c r="M336" s="37">
        <f>SUMIFS(СВЦЭМ!$J$34:$J$777,СВЦЭМ!$A$34:$A$777,$A336,СВЦЭМ!$B$34:$B$777,M$331)+'СЕТ СН'!$F$13-'СЕТ СН'!$F$21</f>
        <v>-71.302426879999985</v>
      </c>
      <c r="N336" s="37">
        <f>SUMIFS(СВЦЭМ!$J$34:$J$777,СВЦЭМ!$A$34:$A$777,$A336,СВЦЭМ!$B$34:$B$777,N$331)+'СЕТ СН'!$F$13-'СЕТ СН'!$F$21</f>
        <v>-63.302085250000005</v>
      </c>
      <c r="O336" s="37">
        <f>SUMIFS(СВЦЭМ!$J$34:$J$777,СВЦЭМ!$A$34:$A$777,$A336,СВЦЭМ!$B$34:$B$777,O$331)+'СЕТ СН'!$F$13-'СЕТ СН'!$F$21</f>
        <v>-58.215117530000043</v>
      </c>
      <c r="P336" s="37">
        <f>SUMIFS(СВЦЭМ!$J$34:$J$777,СВЦЭМ!$A$34:$A$777,$A336,СВЦЭМ!$B$34:$B$777,P$331)+'СЕТ СН'!$F$13-'СЕТ СН'!$F$21</f>
        <v>-53.792717799999991</v>
      </c>
      <c r="Q336" s="37">
        <f>SUMIFS(СВЦЭМ!$J$34:$J$777,СВЦЭМ!$A$34:$A$777,$A336,СВЦЭМ!$B$34:$B$777,Q$331)+'СЕТ СН'!$F$13-'СЕТ СН'!$F$21</f>
        <v>-50.255382520000012</v>
      </c>
      <c r="R336" s="37">
        <f>SUMIFS(СВЦЭМ!$J$34:$J$777,СВЦЭМ!$A$34:$A$777,$A336,СВЦЭМ!$B$34:$B$777,R$331)+'СЕТ СН'!$F$13-'СЕТ СН'!$F$21</f>
        <v>-54.737715060000028</v>
      </c>
      <c r="S336" s="37">
        <f>SUMIFS(СВЦЭМ!$J$34:$J$777,СВЦЭМ!$A$34:$A$777,$A336,СВЦЭМ!$B$34:$B$777,S$331)+'СЕТ СН'!$F$13-'СЕТ СН'!$F$21</f>
        <v>-69.803922310000019</v>
      </c>
      <c r="T336" s="37">
        <f>SUMIFS(СВЦЭМ!$J$34:$J$777,СВЦЭМ!$A$34:$A$777,$A336,СВЦЭМ!$B$34:$B$777,T$331)+'СЕТ СН'!$F$13-'СЕТ СН'!$F$21</f>
        <v>-88.77734528000002</v>
      </c>
      <c r="U336" s="37">
        <f>SUMIFS(СВЦЭМ!$J$34:$J$777,СВЦЭМ!$A$34:$A$777,$A336,СВЦЭМ!$B$34:$B$777,U$331)+'СЕТ СН'!$F$13-'СЕТ СН'!$F$21</f>
        <v>-84.614061129999982</v>
      </c>
      <c r="V336" s="37">
        <f>SUMIFS(СВЦЭМ!$J$34:$J$777,СВЦЭМ!$A$34:$A$777,$A336,СВЦЭМ!$B$34:$B$777,V$331)+'СЕТ СН'!$F$13-'СЕТ СН'!$F$21</f>
        <v>-74.103169530000002</v>
      </c>
      <c r="W336" s="37">
        <f>SUMIFS(СВЦЭМ!$J$34:$J$777,СВЦЭМ!$A$34:$A$777,$A336,СВЦЭМ!$B$34:$B$777,W$331)+'СЕТ СН'!$F$13-'СЕТ СН'!$F$21</f>
        <v>-42.533327259999965</v>
      </c>
      <c r="X336" s="37">
        <f>SUMIFS(СВЦЭМ!$J$34:$J$777,СВЦЭМ!$A$34:$A$777,$A336,СВЦЭМ!$B$34:$B$777,X$331)+'СЕТ СН'!$F$13-'СЕТ СН'!$F$21</f>
        <v>-3.788794869999947</v>
      </c>
      <c r="Y336" s="37">
        <f>SUMIFS(СВЦЭМ!$J$34:$J$777,СВЦЭМ!$A$34:$A$777,$A336,СВЦЭМ!$B$34:$B$777,Y$331)+'СЕТ СН'!$F$13-'СЕТ СН'!$F$21</f>
        <v>41.884118230000013</v>
      </c>
    </row>
    <row r="337" spans="1:25" ht="15.75" x14ac:dyDescent="0.2">
      <c r="A337" s="36">
        <f t="shared" si="9"/>
        <v>43075</v>
      </c>
      <c r="B337" s="37">
        <f>SUMIFS(СВЦЭМ!$J$34:$J$777,СВЦЭМ!$A$34:$A$777,$A337,СВЦЭМ!$B$34:$B$777,B$331)+'СЕТ СН'!$F$13-'СЕТ СН'!$F$21</f>
        <v>65.300814609999975</v>
      </c>
      <c r="C337" s="37">
        <f>SUMIFS(СВЦЭМ!$J$34:$J$777,СВЦЭМ!$A$34:$A$777,$A337,СВЦЭМ!$B$34:$B$777,C$331)+'СЕТ СН'!$F$13-'СЕТ СН'!$F$21</f>
        <v>86.108057069999973</v>
      </c>
      <c r="D337" s="37">
        <f>SUMIFS(СВЦЭМ!$J$34:$J$777,СВЦЭМ!$A$34:$A$777,$A337,СВЦЭМ!$B$34:$B$777,D$331)+'СЕТ СН'!$F$13-'СЕТ СН'!$F$21</f>
        <v>112.74300045999996</v>
      </c>
      <c r="E337" s="37">
        <f>SUMIFS(СВЦЭМ!$J$34:$J$777,СВЦЭМ!$A$34:$A$777,$A337,СВЦЭМ!$B$34:$B$777,E$331)+'СЕТ СН'!$F$13-'СЕТ СН'!$F$21</f>
        <v>118.30766466</v>
      </c>
      <c r="F337" s="37">
        <f>SUMIFS(СВЦЭМ!$J$34:$J$777,СВЦЭМ!$A$34:$A$777,$A337,СВЦЭМ!$B$34:$B$777,F$331)+'СЕТ СН'!$F$13-'СЕТ СН'!$F$21</f>
        <v>117.69758823999996</v>
      </c>
      <c r="G337" s="37">
        <f>SUMIFS(СВЦЭМ!$J$34:$J$777,СВЦЭМ!$A$34:$A$777,$A337,СВЦЭМ!$B$34:$B$777,G$331)+'СЕТ СН'!$F$13-'СЕТ СН'!$F$21</f>
        <v>108.10517973000003</v>
      </c>
      <c r="H337" s="37">
        <f>SUMIFS(СВЦЭМ!$J$34:$J$777,СВЦЭМ!$A$34:$A$777,$A337,СВЦЭМ!$B$34:$B$777,H$331)+'СЕТ СН'!$F$13-'СЕТ СН'!$F$21</f>
        <v>68.601839929999983</v>
      </c>
      <c r="I337" s="37">
        <f>SUMIFS(СВЦЭМ!$J$34:$J$777,СВЦЭМ!$A$34:$A$777,$A337,СВЦЭМ!$B$34:$B$777,I$331)+'СЕТ СН'!$F$13-'СЕТ СН'!$F$21</f>
        <v>54.046378300000015</v>
      </c>
      <c r="J337" s="37">
        <f>SUMIFS(СВЦЭМ!$J$34:$J$777,СВЦЭМ!$A$34:$A$777,$A337,СВЦЭМ!$B$34:$B$777,J$331)+'СЕТ СН'!$F$13-'СЕТ СН'!$F$21</f>
        <v>24.117723210000008</v>
      </c>
      <c r="K337" s="37">
        <f>SUMIFS(СВЦЭМ!$J$34:$J$777,СВЦЭМ!$A$34:$A$777,$A337,СВЦЭМ!$B$34:$B$777,K$331)+'СЕТ СН'!$F$13-'СЕТ СН'!$F$21</f>
        <v>4.3851175199999943</v>
      </c>
      <c r="L337" s="37">
        <f>SUMIFS(СВЦЭМ!$J$34:$J$777,СВЦЭМ!$A$34:$A$777,$A337,СВЦЭМ!$B$34:$B$777,L$331)+'СЕТ СН'!$F$13-'СЕТ СН'!$F$21</f>
        <v>-30.425935569999979</v>
      </c>
      <c r="M337" s="37">
        <f>SUMIFS(СВЦЭМ!$J$34:$J$777,СВЦЭМ!$A$34:$A$777,$A337,СВЦЭМ!$B$34:$B$777,M$331)+'СЕТ СН'!$F$13-'СЕТ СН'!$F$21</f>
        <v>-34.124662510000007</v>
      </c>
      <c r="N337" s="37">
        <f>SUMIFS(СВЦЭМ!$J$34:$J$777,СВЦЭМ!$A$34:$A$777,$A337,СВЦЭМ!$B$34:$B$777,N$331)+'СЕТ СН'!$F$13-'СЕТ СН'!$F$21</f>
        <v>-35.784907419999968</v>
      </c>
      <c r="O337" s="37">
        <f>SUMIFS(СВЦЭМ!$J$34:$J$777,СВЦЭМ!$A$34:$A$777,$A337,СВЦЭМ!$B$34:$B$777,O$331)+'СЕТ СН'!$F$13-'СЕТ СН'!$F$21</f>
        <v>-35.830699699999968</v>
      </c>
      <c r="P337" s="37">
        <f>SUMIFS(СВЦЭМ!$J$34:$J$777,СВЦЭМ!$A$34:$A$777,$A337,СВЦЭМ!$B$34:$B$777,P$331)+'СЕТ СН'!$F$13-'СЕТ СН'!$F$21</f>
        <v>-30.786276840000028</v>
      </c>
      <c r="Q337" s="37">
        <f>SUMIFS(СВЦЭМ!$J$34:$J$777,СВЦЭМ!$A$34:$A$777,$A337,СВЦЭМ!$B$34:$B$777,Q$331)+'СЕТ СН'!$F$13-'СЕТ СН'!$F$21</f>
        <v>-28.876287680000019</v>
      </c>
      <c r="R337" s="37">
        <f>SUMIFS(СВЦЭМ!$J$34:$J$777,СВЦЭМ!$A$34:$A$777,$A337,СВЦЭМ!$B$34:$B$777,R$331)+'СЕТ СН'!$F$13-'СЕТ СН'!$F$21</f>
        <v>-28.866608199999973</v>
      </c>
      <c r="S337" s="37">
        <f>SUMIFS(СВЦЭМ!$J$34:$J$777,СВЦЭМ!$A$34:$A$777,$A337,СВЦЭМ!$B$34:$B$777,S$331)+'СЕТ СН'!$F$13-'СЕТ СН'!$F$21</f>
        <v>-43.316532489999986</v>
      </c>
      <c r="T337" s="37">
        <f>SUMIFS(СВЦЭМ!$J$34:$J$777,СВЦЭМ!$A$34:$A$777,$A337,СВЦЭМ!$B$34:$B$777,T$331)+'СЕТ СН'!$F$13-'СЕТ СН'!$F$21</f>
        <v>-60.670972610000035</v>
      </c>
      <c r="U337" s="37">
        <f>SUMIFS(СВЦЭМ!$J$34:$J$777,СВЦЭМ!$A$34:$A$777,$A337,СВЦЭМ!$B$34:$B$777,U$331)+'СЕТ СН'!$F$13-'СЕТ СН'!$F$21</f>
        <v>-58.398522849999949</v>
      </c>
      <c r="V337" s="37">
        <f>SUMIFS(СВЦЭМ!$J$34:$J$777,СВЦЭМ!$A$34:$A$777,$A337,СВЦЭМ!$B$34:$B$777,V$331)+'СЕТ СН'!$F$13-'СЕТ СН'!$F$21</f>
        <v>-50.665359989999956</v>
      </c>
      <c r="W337" s="37">
        <f>SUMIFS(СВЦЭМ!$J$34:$J$777,СВЦЭМ!$A$34:$A$777,$A337,СВЦЭМ!$B$34:$B$777,W$331)+'СЕТ СН'!$F$13-'СЕТ СН'!$F$21</f>
        <v>-19.031893770000011</v>
      </c>
      <c r="X337" s="37">
        <f>SUMIFS(СВЦЭМ!$J$34:$J$777,СВЦЭМ!$A$34:$A$777,$A337,СВЦЭМ!$B$34:$B$777,X$331)+'СЕТ СН'!$F$13-'СЕТ СН'!$F$21</f>
        <v>23.711276640000051</v>
      </c>
      <c r="Y337" s="37">
        <f>SUMIFS(СВЦЭМ!$J$34:$J$777,СВЦЭМ!$A$34:$A$777,$A337,СВЦЭМ!$B$34:$B$777,Y$331)+'СЕТ СН'!$F$13-'СЕТ СН'!$F$21</f>
        <v>61.435284509999974</v>
      </c>
    </row>
    <row r="338" spans="1:25" ht="15.75" x14ac:dyDescent="0.2">
      <c r="A338" s="36">
        <f t="shared" si="9"/>
        <v>43076</v>
      </c>
      <c r="B338" s="37">
        <f>SUMIFS(СВЦЭМ!$J$34:$J$777,СВЦЭМ!$A$34:$A$777,$A338,СВЦЭМ!$B$34:$B$777,B$331)+'СЕТ СН'!$F$13-'СЕТ СН'!$F$21</f>
        <v>75.996398119999981</v>
      </c>
      <c r="C338" s="37">
        <f>SUMIFS(СВЦЭМ!$J$34:$J$777,СВЦЭМ!$A$34:$A$777,$A338,СВЦЭМ!$B$34:$B$777,C$331)+'СЕТ СН'!$F$13-'СЕТ СН'!$F$21</f>
        <v>108.52016705999995</v>
      </c>
      <c r="D338" s="37">
        <f>SUMIFS(СВЦЭМ!$J$34:$J$777,СВЦЭМ!$A$34:$A$777,$A338,СВЦЭМ!$B$34:$B$777,D$331)+'СЕТ СН'!$F$13-'СЕТ СН'!$F$21</f>
        <v>125.97755457000005</v>
      </c>
      <c r="E338" s="37">
        <f>SUMIFS(СВЦЭМ!$J$34:$J$777,СВЦЭМ!$A$34:$A$777,$A338,СВЦЭМ!$B$34:$B$777,E$331)+'СЕТ СН'!$F$13-'СЕТ СН'!$F$21</f>
        <v>131.31305391000001</v>
      </c>
      <c r="F338" s="37">
        <f>SUMIFS(СВЦЭМ!$J$34:$J$777,СВЦЭМ!$A$34:$A$777,$A338,СВЦЭМ!$B$34:$B$777,F$331)+'СЕТ СН'!$F$13-'СЕТ СН'!$F$21</f>
        <v>132.42105094999999</v>
      </c>
      <c r="G338" s="37">
        <f>SUMIFS(СВЦЭМ!$J$34:$J$777,СВЦЭМ!$A$34:$A$777,$A338,СВЦЭМ!$B$34:$B$777,G$331)+'СЕТ СН'!$F$13-'СЕТ СН'!$F$21</f>
        <v>129.92784612000003</v>
      </c>
      <c r="H338" s="37">
        <f>SUMIFS(СВЦЭМ!$J$34:$J$777,СВЦЭМ!$A$34:$A$777,$A338,СВЦЭМ!$B$34:$B$777,H$331)+'СЕТ СН'!$F$13-'СЕТ СН'!$F$21</f>
        <v>98.80476299999998</v>
      </c>
      <c r="I338" s="37">
        <f>SUMIFS(СВЦЭМ!$J$34:$J$777,СВЦЭМ!$A$34:$A$777,$A338,СВЦЭМ!$B$34:$B$777,I$331)+'СЕТ СН'!$F$13-'СЕТ СН'!$F$21</f>
        <v>62.944502009999951</v>
      </c>
      <c r="J338" s="37">
        <f>SUMIFS(СВЦЭМ!$J$34:$J$777,СВЦЭМ!$A$34:$A$777,$A338,СВЦЭМ!$B$34:$B$777,J$331)+'СЕТ СН'!$F$13-'СЕТ СН'!$F$21</f>
        <v>31.001216760000034</v>
      </c>
      <c r="K338" s="37">
        <f>SUMIFS(СВЦЭМ!$J$34:$J$777,СВЦЭМ!$A$34:$A$777,$A338,СВЦЭМ!$B$34:$B$777,K$331)+'СЕТ СН'!$F$13-'СЕТ СН'!$F$21</f>
        <v>-5.1138961699999754</v>
      </c>
      <c r="L338" s="37">
        <f>SUMIFS(СВЦЭМ!$J$34:$J$777,СВЦЭМ!$A$34:$A$777,$A338,СВЦЭМ!$B$34:$B$777,L$331)+'СЕТ СН'!$F$13-'СЕТ СН'!$F$21</f>
        <v>-47.656581439999968</v>
      </c>
      <c r="M338" s="37">
        <f>SUMIFS(СВЦЭМ!$J$34:$J$777,СВЦЭМ!$A$34:$A$777,$A338,СВЦЭМ!$B$34:$B$777,M$331)+'СЕТ СН'!$F$13-'СЕТ СН'!$F$21</f>
        <v>-53.004287249999948</v>
      </c>
      <c r="N338" s="37">
        <f>SUMIFS(СВЦЭМ!$J$34:$J$777,СВЦЭМ!$A$34:$A$777,$A338,СВЦЭМ!$B$34:$B$777,N$331)+'СЕТ СН'!$F$13-'СЕТ СН'!$F$21</f>
        <v>-39.925313510000024</v>
      </c>
      <c r="O338" s="37">
        <f>SUMIFS(СВЦЭМ!$J$34:$J$777,СВЦЭМ!$A$34:$A$777,$A338,СВЦЭМ!$B$34:$B$777,O$331)+'СЕТ СН'!$F$13-'СЕТ СН'!$F$21</f>
        <v>-35.059646530000009</v>
      </c>
      <c r="P338" s="37">
        <f>SUMIFS(СВЦЭМ!$J$34:$J$777,СВЦЭМ!$A$34:$A$777,$A338,СВЦЭМ!$B$34:$B$777,P$331)+'СЕТ СН'!$F$13-'СЕТ СН'!$F$21</f>
        <v>-28.773570950000021</v>
      </c>
      <c r="Q338" s="37">
        <f>SUMIFS(СВЦЭМ!$J$34:$J$777,СВЦЭМ!$A$34:$A$777,$A338,СВЦЭМ!$B$34:$B$777,Q$331)+'СЕТ СН'!$F$13-'СЕТ СН'!$F$21</f>
        <v>-26.908552579999991</v>
      </c>
      <c r="R338" s="37">
        <f>SUMIFS(СВЦЭМ!$J$34:$J$777,СВЦЭМ!$A$34:$A$777,$A338,СВЦЭМ!$B$34:$B$777,R$331)+'СЕТ СН'!$F$13-'СЕТ СН'!$F$21</f>
        <v>-29.730411600000025</v>
      </c>
      <c r="S338" s="37">
        <f>SUMIFS(СВЦЭМ!$J$34:$J$777,СВЦЭМ!$A$34:$A$777,$A338,СВЦЭМ!$B$34:$B$777,S$331)+'СЕТ СН'!$F$13-'СЕТ СН'!$F$21</f>
        <v>-46.536939110000048</v>
      </c>
      <c r="T338" s="37">
        <f>SUMIFS(СВЦЭМ!$J$34:$J$777,СВЦЭМ!$A$34:$A$777,$A338,СВЦЭМ!$B$34:$B$777,T$331)+'СЕТ СН'!$F$13-'СЕТ СН'!$F$21</f>
        <v>-63.351889970000002</v>
      </c>
      <c r="U338" s="37">
        <f>SUMIFS(СВЦЭМ!$J$34:$J$777,СВЦЭМ!$A$34:$A$777,$A338,СВЦЭМ!$B$34:$B$777,U$331)+'СЕТ СН'!$F$13-'СЕТ СН'!$F$21</f>
        <v>-62.381007970000041</v>
      </c>
      <c r="V338" s="37">
        <f>SUMIFS(СВЦЭМ!$J$34:$J$777,СВЦЭМ!$A$34:$A$777,$A338,СВЦЭМ!$B$34:$B$777,V$331)+'СЕТ СН'!$F$13-'СЕТ СН'!$F$21</f>
        <v>-54.037472610000009</v>
      </c>
      <c r="W338" s="37">
        <f>SUMIFS(СВЦЭМ!$J$34:$J$777,СВЦЭМ!$A$34:$A$777,$A338,СВЦЭМ!$B$34:$B$777,W$331)+'СЕТ СН'!$F$13-'СЕТ СН'!$F$21</f>
        <v>-22.310569180000016</v>
      </c>
      <c r="X338" s="37">
        <f>SUMIFS(СВЦЭМ!$J$34:$J$777,СВЦЭМ!$A$34:$A$777,$A338,СВЦЭМ!$B$34:$B$777,X$331)+'СЕТ СН'!$F$13-'СЕТ СН'!$F$21</f>
        <v>23.221631229999957</v>
      </c>
      <c r="Y338" s="37">
        <f>SUMIFS(СВЦЭМ!$J$34:$J$777,СВЦЭМ!$A$34:$A$777,$A338,СВЦЭМ!$B$34:$B$777,Y$331)+'СЕТ СН'!$F$13-'СЕТ СН'!$F$21</f>
        <v>67.054406060000019</v>
      </c>
    </row>
    <row r="339" spans="1:25" ht="15.75" x14ac:dyDescent="0.2">
      <c r="A339" s="36">
        <f t="shared" si="9"/>
        <v>43077</v>
      </c>
      <c r="B339" s="37">
        <f>SUMIFS(СВЦЭМ!$J$34:$J$777,СВЦЭМ!$A$34:$A$777,$A339,СВЦЭМ!$B$34:$B$777,B$331)+'СЕТ СН'!$F$13-'СЕТ СН'!$F$21</f>
        <v>48.523286460000008</v>
      </c>
      <c r="C339" s="37">
        <f>SUMIFS(СВЦЭМ!$J$34:$J$777,СВЦЭМ!$A$34:$A$777,$A339,СВЦЭМ!$B$34:$B$777,C$331)+'СЕТ СН'!$F$13-'СЕТ СН'!$F$21</f>
        <v>76.309285939999995</v>
      </c>
      <c r="D339" s="37">
        <f>SUMIFS(СВЦЭМ!$J$34:$J$777,СВЦЭМ!$A$34:$A$777,$A339,СВЦЭМ!$B$34:$B$777,D$331)+'СЕТ СН'!$F$13-'СЕТ СН'!$F$21</f>
        <v>99.321616260000042</v>
      </c>
      <c r="E339" s="37">
        <f>SUMIFS(СВЦЭМ!$J$34:$J$777,СВЦЭМ!$A$34:$A$777,$A339,СВЦЭМ!$B$34:$B$777,E$331)+'СЕТ СН'!$F$13-'СЕТ СН'!$F$21</f>
        <v>107.84718199999998</v>
      </c>
      <c r="F339" s="37">
        <f>SUMIFS(СВЦЭМ!$J$34:$J$777,СВЦЭМ!$A$34:$A$777,$A339,СВЦЭМ!$B$34:$B$777,F$331)+'СЕТ СН'!$F$13-'СЕТ СН'!$F$21</f>
        <v>118.50507650999998</v>
      </c>
      <c r="G339" s="37">
        <f>SUMIFS(СВЦЭМ!$J$34:$J$777,СВЦЭМ!$A$34:$A$777,$A339,СВЦЭМ!$B$34:$B$777,G$331)+'СЕТ СН'!$F$13-'СЕТ СН'!$F$21</f>
        <v>110.64615144000004</v>
      </c>
      <c r="H339" s="37">
        <f>SUMIFS(СВЦЭМ!$J$34:$J$777,СВЦЭМ!$A$34:$A$777,$A339,СВЦЭМ!$B$34:$B$777,H$331)+'СЕТ СН'!$F$13-'СЕТ СН'!$F$21</f>
        <v>78.354360150000048</v>
      </c>
      <c r="I339" s="37">
        <f>SUMIFS(СВЦЭМ!$J$34:$J$777,СВЦЭМ!$A$34:$A$777,$A339,СВЦЭМ!$B$34:$B$777,I$331)+'СЕТ СН'!$F$13-'СЕТ СН'!$F$21</f>
        <v>28.08416767999995</v>
      </c>
      <c r="J339" s="37">
        <f>SUMIFS(СВЦЭМ!$J$34:$J$777,СВЦЭМ!$A$34:$A$777,$A339,СВЦЭМ!$B$34:$B$777,J$331)+'СЕТ СН'!$F$13-'СЕТ СН'!$F$21</f>
        <v>-1.7101097700000309</v>
      </c>
      <c r="K339" s="37">
        <f>SUMIFS(СВЦЭМ!$J$34:$J$777,СВЦЭМ!$A$34:$A$777,$A339,СВЦЭМ!$B$34:$B$777,K$331)+'СЕТ СН'!$F$13-'СЕТ СН'!$F$21</f>
        <v>-14.952574099999993</v>
      </c>
      <c r="L339" s="37">
        <f>SUMIFS(СВЦЭМ!$J$34:$J$777,СВЦЭМ!$A$34:$A$777,$A339,СВЦЭМ!$B$34:$B$777,L$331)+'СЕТ СН'!$F$13-'СЕТ СН'!$F$21</f>
        <v>-48.478848080000034</v>
      </c>
      <c r="M339" s="37">
        <f>SUMIFS(СВЦЭМ!$J$34:$J$777,СВЦЭМ!$A$34:$A$777,$A339,СВЦЭМ!$B$34:$B$777,M$331)+'СЕТ СН'!$F$13-'СЕТ СН'!$F$21</f>
        <v>-50.530747890000043</v>
      </c>
      <c r="N339" s="37">
        <f>SUMIFS(СВЦЭМ!$J$34:$J$777,СВЦЭМ!$A$34:$A$777,$A339,СВЦЭМ!$B$34:$B$777,N$331)+'СЕТ СН'!$F$13-'СЕТ СН'!$F$21</f>
        <v>-43.054565310000044</v>
      </c>
      <c r="O339" s="37">
        <f>SUMIFS(СВЦЭМ!$J$34:$J$777,СВЦЭМ!$A$34:$A$777,$A339,СВЦЭМ!$B$34:$B$777,O$331)+'СЕТ СН'!$F$13-'СЕТ СН'!$F$21</f>
        <v>-27.628481950000037</v>
      </c>
      <c r="P339" s="37">
        <f>SUMIFS(СВЦЭМ!$J$34:$J$777,СВЦЭМ!$A$34:$A$777,$A339,СВЦЭМ!$B$34:$B$777,P$331)+'СЕТ СН'!$F$13-'СЕТ СН'!$F$21</f>
        <v>-41.777472569999986</v>
      </c>
      <c r="Q339" s="37">
        <f>SUMIFS(СВЦЭМ!$J$34:$J$777,СВЦЭМ!$A$34:$A$777,$A339,СВЦЭМ!$B$34:$B$777,Q$331)+'СЕТ СН'!$F$13-'СЕТ СН'!$F$21</f>
        <v>-47.394445079999969</v>
      </c>
      <c r="R339" s="37">
        <f>SUMIFS(СВЦЭМ!$J$34:$J$777,СВЦЭМ!$A$34:$A$777,$A339,СВЦЭМ!$B$34:$B$777,R$331)+'СЕТ СН'!$F$13-'СЕТ СН'!$F$21</f>
        <v>-49.324282939999989</v>
      </c>
      <c r="S339" s="37">
        <f>SUMIFS(СВЦЭМ!$J$34:$J$777,СВЦЭМ!$A$34:$A$777,$A339,СВЦЭМ!$B$34:$B$777,S$331)+'СЕТ СН'!$F$13-'СЕТ СН'!$F$21</f>
        <v>-69.774721660000012</v>
      </c>
      <c r="T339" s="37">
        <f>SUMIFS(СВЦЭМ!$J$34:$J$777,СВЦЭМ!$A$34:$A$777,$A339,СВЦЭМ!$B$34:$B$777,T$331)+'СЕТ СН'!$F$13-'СЕТ СН'!$F$21</f>
        <v>-89.913294590000021</v>
      </c>
      <c r="U339" s="37">
        <f>SUMIFS(СВЦЭМ!$J$34:$J$777,СВЦЭМ!$A$34:$A$777,$A339,СВЦЭМ!$B$34:$B$777,U$331)+'СЕТ СН'!$F$13-'СЕТ СН'!$F$21</f>
        <v>-89.124218830000018</v>
      </c>
      <c r="V339" s="37">
        <f>SUMIFS(СВЦЭМ!$J$34:$J$777,СВЦЭМ!$A$34:$A$777,$A339,СВЦЭМ!$B$34:$B$777,V$331)+'СЕТ СН'!$F$13-'СЕТ СН'!$F$21</f>
        <v>-78.492103299999997</v>
      </c>
      <c r="W339" s="37">
        <f>SUMIFS(СВЦЭМ!$J$34:$J$777,СВЦЭМ!$A$34:$A$777,$A339,СВЦЭМ!$B$34:$B$777,W$331)+'СЕТ СН'!$F$13-'СЕТ СН'!$F$21</f>
        <v>-45.05969097000002</v>
      </c>
      <c r="X339" s="37">
        <f>SUMIFS(СВЦЭМ!$J$34:$J$777,СВЦЭМ!$A$34:$A$777,$A339,СВЦЭМ!$B$34:$B$777,X$331)+'СЕТ СН'!$F$13-'СЕТ СН'!$F$21</f>
        <v>-1.3939795700000559</v>
      </c>
      <c r="Y339" s="37">
        <f>SUMIFS(СВЦЭМ!$J$34:$J$777,СВЦЭМ!$A$34:$A$777,$A339,СВЦЭМ!$B$34:$B$777,Y$331)+'СЕТ СН'!$F$13-'СЕТ СН'!$F$21</f>
        <v>44.178977120000013</v>
      </c>
    </row>
    <row r="340" spans="1:25" ht="15.75" x14ac:dyDescent="0.2">
      <c r="A340" s="36">
        <f t="shared" si="9"/>
        <v>43078</v>
      </c>
      <c r="B340" s="37">
        <f>SUMIFS(СВЦЭМ!$J$34:$J$777,СВЦЭМ!$A$34:$A$777,$A340,СВЦЭМ!$B$34:$B$777,B$331)+'СЕТ СН'!$F$13-'СЕТ СН'!$F$21</f>
        <v>76.541933399999948</v>
      </c>
      <c r="C340" s="37">
        <f>SUMIFS(СВЦЭМ!$J$34:$J$777,СВЦЭМ!$A$34:$A$777,$A340,СВЦЭМ!$B$34:$B$777,C$331)+'СЕТ СН'!$F$13-'СЕТ СН'!$F$21</f>
        <v>104.29259520999994</v>
      </c>
      <c r="D340" s="37">
        <f>SUMIFS(СВЦЭМ!$J$34:$J$777,СВЦЭМ!$A$34:$A$777,$A340,СВЦЭМ!$B$34:$B$777,D$331)+'СЕТ СН'!$F$13-'СЕТ СН'!$F$21</f>
        <v>125.34546851000005</v>
      </c>
      <c r="E340" s="37">
        <f>SUMIFS(СВЦЭМ!$J$34:$J$777,СВЦЭМ!$A$34:$A$777,$A340,СВЦЭМ!$B$34:$B$777,E$331)+'СЕТ СН'!$F$13-'СЕТ СН'!$F$21</f>
        <v>131.83498314999997</v>
      </c>
      <c r="F340" s="37">
        <f>SUMIFS(СВЦЭМ!$J$34:$J$777,СВЦЭМ!$A$34:$A$777,$A340,СВЦЭМ!$B$34:$B$777,F$331)+'СЕТ СН'!$F$13-'СЕТ СН'!$F$21</f>
        <v>132.80429620999996</v>
      </c>
      <c r="G340" s="37">
        <f>SUMIFS(СВЦЭМ!$J$34:$J$777,СВЦЭМ!$A$34:$A$777,$A340,СВЦЭМ!$B$34:$B$777,G$331)+'СЕТ СН'!$F$13-'СЕТ СН'!$F$21</f>
        <v>126.40279472999998</v>
      </c>
      <c r="H340" s="37">
        <f>SUMIFS(СВЦЭМ!$J$34:$J$777,СВЦЭМ!$A$34:$A$777,$A340,СВЦЭМ!$B$34:$B$777,H$331)+'СЕТ СН'!$F$13-'СЕТ СН'!$F$21</f>
        <v>108.44798285000002</v>
      </c>
      <c r="I340" s="37">
        <f>SUMIFS(СВЦЭМ!$J$34:$J$777,СВЦЭМ!$A$34:$A$777,$A340,СВЦЭМ!$B$34:$B$777,I$331)+'СЕТ СН'!$F$13-'СЕТ СН'!$F$21</f>
        <v>74.373189170000046</v>
      </c>
      <c r="J340" s="37">
        <f>SUMIFS(СВЦЭМ!$J$34:$J$777,СВЦЭМ!$A$34:$A$777,$A340,СВЦЭМ!$B$34:$B$777,J$331)+'СЕТ СН'!$F$13-'СЕТ СН'!$F$21</f>
        <v>30.158899020000035</v>
      </c>
      <c r="K340" s="37">
        <f>SUMIFS(СВЦЭМ!$J$34:$J$777,СВЦЭМ!$A$34:$A$777,$A340,СВЦЭМ!$B$34:$B$777,K$331)+'СЕТ СН'!$F$13-'СЕТ СН'!$F$21</f>
        <v>-26.964973790000045</v>
      </c>
      <c r="L340" s="37">
        <f>SUMIFS(СВЦЭМ!$J$34:$J$777,СВЦЭМ!$A$34:$A$777,$A340,СВЦЭМ!$B$34:$B$777,L$331)+'СЕТ СН'!$F$13-'СЕТ СН'!$F$21</f>
        <v>-73.922979359999999</v>
      </c>
      <c r="M340" s="37">
        <f>SUMIFS(СВЦЭМ!$J$34:$J$777,СВЦЭМ!$A$34:$A$777,$A340,СВЦЭМ!$B$34:$B$777,M$331)+'СЕТ СН'!$F$13-'СЕТ СН'!$F$21</f>
        <v>-83.391804180000008</v>
      </c>
      <c r="N340" s="37">
        <f>SUMIFS(СВЦЭМ!$J$34:$J$777,СВЦЭМ!$A$34:$A$777,$A340,СВЦЭМ!$B$34:$B$777,N$331)+'СЕТ СН'!$F$13-'СЕТ СН'!$F$21</f>
        <v>-86.703011049999986</v>
      </c>
      <c r="O340" s="37">
        <f>SUMIFS(СВЦЭМ!$J$34:$J$777,СВЦЭМ!$A$34:$A$777,$A340,СВЦЭМ!$B$34:$B$777,O$331)+'СЕТ СН'!$F$13-'СЕТ СН'!$F$21</f>
        <v>-89.575592710000024</v>
      </c>
      <c r="P340" s="37">
        <f>SUMIFS(СВЦЭМ!$J$34:$J$777,СВЦЭМ!$A$34:$A$777,$A340,СВЦЭМ!$B$34:$B$777,P$331)+'СЕТ СН'!$F$13-'СЕТ СН'!$F$21</f>
        <v>-91.334367840000027</v>
      </c>
      <c r="Q340" s="37">
        <f>SUMIFS(СВЦЭМ!$J$34:$J$777,СВЦЭМ!$A$34:$A$777,$A340,СВЦЭМ!$B$34:$B$777,Q$331)+'СЕТ СН'!$F$13-'СЕТ СН'!$F$21</f>
        <v>-90.177981690000024</v>
      </c>
      <c r="R340" s="37">
        <f>SUMIFS(СВЦЭМ!$J$34:$J$777,СВЦЭМ!$A$34:$A$777,$A340,СВЦЭМ!$B$34:$B$777,R$331)+'СЕТ СН'!$F$13-'СЕТ СН'!$F$21</f>
        <v>-88.291403749999972</v>
      </c>
      <c r="S340" s="37">
        <f>SUMIFS(СВЦЭМ!$J$34:$J$777,СВЦЭМ!$A$34:$A$777,$A340,СВЦЭМ!$B$34:$B$777,S$331)+'СЕТ СН'!$F$13-'СЕТ СН'!$F$21</f>
        <v>-83.056156129999977</v>
      </c>
      <c r="T340" s="37">
        <f>SUMIFS(СВЦЭМ!$J$34:$J$777,СВЦЭМ!$A$34:$A$777,$A340,СВЦЭМ!$B$34:$B$777,T$331)+'СЕТ СН'!$F$13-'СЕТ СН'!$F$21</f>
        <v>-78.701116409999997</v>
      </c>
      <c r="U340" s="37">
        <f>SUMIFS(СВЦЭМ!$J$34:$J$777,СВЦЭМ!$A$34:$A$777,$A340,СВЦЭМ!$B$34:$B$777,U$331)+'СЕТ СН'!$F$13-'СЕТ СН'!$F$21</f>
        <v>-81.066720990000022</v>
      </c>
      <c r="V340" s="37">
        <f>SUMIFS(СВЦЭМ!$J$34:$J$777,СВЦЭМ!$A$34:$A$777,$A340,СВЦЭМ!$B$34:$B$777,V$331)+'СЕТ СН'!$F$13-'СЕТ СН'!$F$21</f>
        <v>-82.131998720000013</v>
      </c>
      <c r="W340" s="37">
        <f>SUMIFS(СВЦЭМ!$J$34:$J$777,СВЦЭМ!$A$34:$A$777,$A340,СВЦЭМ!$B$34:$B$777,W$331)+'СЕТ СН'!$F$13-'СЕТ СН'!$F$21</f>
        <v>-31.386904619999996</v>
      </c>
      <c r="X340" s="37">
        <f>SUMIFS(СВЦЭМ!$J$34:$J$777,СВЦЭМ!$A$34:$A$777,$A340,СВЦЭМ!$B$34:$B$777,X$331)+'СЕТ СН'!$F$13-'СЕТ СН'!$F$21</f>
        <v>11.353924549999988</v>
      </c>
      <c r="Y340" s="37">
        <f>SUMIFS(СВЦЭМ!$J$34:$J$777,СВЦЭМ!$A$34:$A$777,$A340,СВЦЭМ!$B$34:$B$777,Y$331)+'СЕТ СН'!$F$13-'СЕТ СН'!$F$21</f>
        <v>58.045382549999999</v>
      </c>
    </row>
    <row r="341" spans="1:25" ht="15.75" x14ac:dyDescent="0.2">
      <c r="A341" s="36">
        <f t="shared" si="9"/>
        <v>43079</v>
      </c>
      <c r="B341" s="37">
        <f>SUMIFS(СВЦЭМ!$J$34:$J$777,СВЦЭМ!$A$34:$A$777,$A341,СВЦЭМ!$B$34:$B$777,B$331)+'СЕТ СН'!$F$13-'СЕТ СН'!$F$21</f>
        <v>77.871793669999988</v>
      </c>
      <c r="C341" s="37">
        <f>SUMIFS(СВЦЭМ!$J$34:$J$777,СВЦЭМ!$A$34:$A$777,$A341,СВЦЭМ!$B$34:$B$777,C$331)+'СЕТ СН'!$F$13-'СЕТ СН'!$F$21</f>
        <v>65.802380630000016</v>
      </c>
      <c r="D341" s="37">
        <f>SUMIFS(СВЦЭМ!$J$34:$J$777,СВЦЭМ!$A$34:$A$777,$A341,СВЦЭМ!$B$34:$B$777,D$331)+'СЕТ СН'!$F$13-'СЕТ СН'!$F$21</f>
        <v>68.186108959999956</v>
      </c>
      <c r="E341" s="37">
        <f>SUMIFS(СВЦЭМ!$J$34:$J$777,СВЦЭМ!$A$34:$A$777,$A341,СВЦЭМ!$B$34:$B$777,E$331)+'СЕТ СН'!$F$13-'СЕТ СН'!$F$21</f>
        <v>68.410397940000053</v>
      </c>
      <c r="F341" s="37">
        <f>SUMIFS(СВЦЭМ!$J$34:$J$777,СВЦЭМ!$A$34:$A$777,$A341,СВЦЭМ!$B$34:$B$777,F$331)+'СЕТ СН'!$F$13-'СЕТ СН'!$F$21</f>
        <v>67.519757860000027</v>
      </c>
      <c r="G341" s="37">
        <f>SUMIFS(СВЦЭМ!$J$34:$J$777,СВЦЭМ!$A$34:$A$777,$A341,СВЦЭМ!$B$34:$B$777,G$331)+'СЕТ СН'!$F$13-'СЕТ СН'!$F$21</f>
        <v>68.850799159999951</v>
      </c>
      <c r="H341" s="37">
        <f>SUMIFS(СВЦЭМ!$J$34:$J$777,СВЦЭМ!$A$34:$A$777,$A341,СВЦЭМ!$B$34:$B$777,H$331)+'СЕТ СН'!$F$13-'СЕТ СН'!$F$21</f>
        <v>62.819269510000026</v>
      </c>
      <c r="I341" s="37">
        <f>SUMIFS(СВЦЭМ!$J$34:$J$777,СВЦЭМ!$A$34:$A$777,$A341,СВЦЭМ!$B$34:$B$777,I$331)+'СЕТ СН'!$F$13-'СЕТ СН'!$F$21</f>
        <v>42.615999790000046</v>
      </c>
      <c r="J341" s="37">
        <f>SUMIFS(СВЦЭМ!$J$34:$J$777,СВЦЭМ!$A$34:$A$777,$A341,СВЦЭМ!$B$34:$B$777,J$331)+'СЕТ СН'!$F$13-'СЕТ СН'!$F$21</f>
        <v>-7.0676372799999854</v>
      </c>
      <c r="K341" s="37">
        <f>SUMIFS(СВЦЭМ!$J$34:$J$777,СВЦЭМ!$A$34:$A$777,$A341,СВЦЭМ!$B$34:$B$777,K$331)+'СЕТ СН'!$F$13-'СЕТ СН'!$F$21</f>
        <v>-11.756732790000001</v>
      </c>
      <c r="L341" s="37">
        <f>SUMIFS(СВЦЭМ!$J$34:$J$777,СВЦЭМ!$A$34:$A$777,$A341,СВЦЭМ!$B$34:$B$777,L$331)+'СЕТ СН'!$F$13-'СЕТ СН'!$F$21</f>
        <v>-68.888027500000021</v>
      </c>
      <c r="M341" s="37">
        <f>SUMIFS(СВЦЭМ!$J$34:$J$777,СВЦЭМ!$A$34:$A$777,$A341,СВЦЭМ!$B$34:$B$777,M$331)+'СЕТ СН'!$F$13-'СЕТ СН'!$F$21</f>
        <v>-75.62319543000001</v>
      </c>
      <c r="N341" s="37">
        <f>SUMIFS(СВЦЭМ!$J$34:$J$777,СВЦЭМ!$A$34:$A$777,$A341,СВЦЭМ!$B$34:$B$777,N$331)+'СЕТ СН'!$F$13-'СЕТ СН'!$F$21</f>
        <v>-38.415455670000028</v>
      </c>
      <c r="O341" s="37">
        <f>SUMIFS(СВЦЭМ!$J$34:$J$777,СВЦЭМ!$A$34:$A$777,$A341,СВЦЭМ!$B$34:$B$777,O$331)+'СЕТ СН'!$F$13-'СЕТ СН'!$F$21</f>
        <v>-40.617262839999967</v>
      </c>
      <c r="P341" s="37">
        <f>SUMIFS(СВЦЭМ!$J$34:$J$777,СВЦЭМ!$A$34:$A$777,$A341,СВЦЭМ!$B$34:$B$777,P$331)+'СЕТ СН'!$F$13-'СЕТ СН'!$F$21</f>
        <v>-42.82142202</v>
      </c>
      <c r="Q341" s="37">
        <f>SUMIFS(СВЦЭМ!$J$34:$J$777,СВЦЭМ!$A$34:$A$777,$A341,СВЦЭМ!$B$34:$B$777,Q$331)+'СЕТ СН'!$F$13-'СЕТ СН'!$F$21</f>
        <v>-44.553027840000027</v>
      </c>
      <c r="R341" s="37">
        <f>SUMIFS(СВЦЭМ!$J$34:$J$777,СВЦЭМ!$A$34:$A$777,$A341,СВЦЭМ!$B$34:$B$777,R$331)+'СЕТ СН'!$F$13-'СЕТ СН'!$F$21</f>
        <v>-41.637804709999955</v>
      </c>
      <c r="S341" s="37">
        <f>SUMIFS(СВЦЭМ!$J$34:$J$777,СВЦЭМ!$A$34:$A$777,$A341,СВЦЭМ!$B$34:$B$777,S$331)+'СЕТ СН'!$F$13-'СЕТ СН'!$F$21</f>
        <v>-63.466389560000039</v>
      </c>
      <c r="T341" s="37">
        <f>SUMIFS(СВЦЭМ!$J$34:$J$777,СВЦЭМ!$A$34:$A$777,$A341,СВЦЭМ!$B$34:$B$777,T$331)+'СЕТ СН'!$F$13-'СЕТ СН'!$F$21</f>
        <v>-88.30421124999998</v>
      </c>
      <c r="U341" s="37">
        <f>SUMIFS(СВЦЭМ!$J$34:$J$777,СВЦЭМ!$A$34:$A$777,$A341,СВЦЭМ!$B$34:$B$777,U$331)+'СЕТ СН'!$F$13-'СЕТ СН'!$F$21</f>
        <v>-90.136922710000022</v>
      </c>
      <c r="V341" s="37">
        <f>SUMIFS(СВЦЭМ!$J$34:$J$777,СВЦЭМ!$A$34:$A$777,$A341,СВЦЭМ!$B$34:$B$777,V$331)+'СЕТ СН'!$F$13-'СЕТ СН'!$F$21</f>
        <v>-89.93201565999999</v>
      </c>
      <c r="W341" s="37">
        <f>SUMIFS(СВЦЭМ!$J$34:$J$777,СВЦЭМ!$A$34:$A$777,$A341,СВЦЭМ!$B$34:$B$777,W$331)+'СЕТ СН'!$F$13-'СЕТ СН'!$F$21</f>
        <v>-68.982260810000014</v>
      </c>
      <c r="X341" s="37">
        <f>SUMIFS(СВЦЭМ!$J$34:$J$777,СВЦЭМ!$A$34:$A$777,$A341,СВЦЭМ!$B$34:$B$777,X$331)+'СЕТ СН'!$F$13-'СЕТ СН'!$F$21</f>
        <v>9.9831471999999621</v>
      </c>
      <c r="Y341" s="37">
        <f>SUMIFS(СВЦЭМ!$J$34:$J$777,СВЦЭМ!$A$34:$A$777,$A341,СВЦЭМ!$B$34:$B$777,Y$331)+'СЕТ СН'!$F$13-'СЕТ СН'!$F$21</f>
        <v>18.650901429999976</v>
      </c>
    </row>
    <row r="342" spans="1:25" ht="15.75" x14ac:dyDescent="0.2">
      <c r="A342" s="36">
        <f t="shared" si="9"/>
        <v>43080</v>
      </c>
      <c r="B342" s="37">
        <f>SUMIFS(СВЦЭМ!$J$34:$J$777,СВЦЭМ!$A$34:$A$777,$A342,СВЦЭМ!$B$34:$B$777,B$331)+'СЕТ СН'!$F$13-'СЕТ СН'!$F$21</f>
        <v>61.283703410000044</v>
      </c>
      <c r="C342" s="37">
        <f>SUMIFS(СВЦЭМ!$J$34:$J$777,СВЦЭМ!$A$34:$A$777,$A342,СВЦЭМ!$B$34:$B$777,C$331)+'СЕТ СН'!$F$13-'СЕТ СН'!$F$21</f>
        <v>96.360462310000003</v>
      </c>
      <c r="D342" s="37">
        <f>SUMIFS(СВЦЭМ!$J$34:$J$777,СВЦЭМ!$A$34:$A$777,$A342,СВЦЭМ!$B$34:$B$777,D$331)+'СЕТ СН'!$F$13-'СЕТ СН'!$F$21</f>
        <v>117.92452098000001</v>
      </c>
      <c r="E342" s="37">
        <f>SUMIFS(СВЦЭМ!$J$34:$J$777,СВЦЭМ!$A$34:$A$777,$A342,СВЦЭМ!$B$34:$B$777,E$331)+'СЕТ СН'!$F$13-'СЕТ СН'!$F$21</f>
        <v>122.29545298999994</v>
      </c>
      <c r="F342" s="37">
        <f>SUMIFS(СВЦЭМ!$J$34:$J$777,СВЦЭМ!$A$34:$A$777,$A342,СВЦЭМ!$B$34:$B$777,F$331)+'СЕТ СН'!$F$13-'СЕТ СН'!$F$21</f>
        <v>120.84488036000005</v>
      </c>
      <c r="G342" s="37">
        <f>SUMIFS(СВЦЭМ!$J$34:$J$777,СВЦЭМ!$A$34:$A$777,$A342,СВЦЭМ!$B$34:$B$777,G$331)+'СЕТ СН'!$F$13-'СЕТ СН'!$F$21</f>
        <v>107.29121564000002</v>
      </c>
      <c r="H342" s="37">
        <f>SUMIFS(СВЦЭМ!$J$34:$J$777,СВЦЭМ!$A$34:$A$777,$A342,СВЦЭМ!$B$34:$B$777,H$331)+'СЕТ СН'!$F$13-'СЕТ СН'!$F$21</f>
        <v>84.101319310000008</v>
      </c>
      <c r="I342" s="37">
        <f>SUMIFS(СВЦЭМ!$J$34:$J$777,СВЦЭМ!$A$34:$A$777,$A342,СВЦЭМ!$B$34:$B$777,I$331)+'СЕТ СН'!$F$13-'СЕТ СН'!$F$21</f>
        <v>44.19134581000003</v>
      </c>
      <c r="J342" s="37">
        <f>SUMIFS(СВЦЭМ!$J$34:$J$777,СВЦЭМ!$A$34:$A$777,$A342,СВЦЭМ!$B$34:$B$777,J$331)+'СЕТ СН'!$F$13-'СЕТ СН'!$F$21</f>
        <v>10.773291950000043</v>
      </c>
      <c r="K342" s="37">
        <f>SUMIFS(СВЦЭМ!$J$34:$J$777,СВЦЭМ!$A$34:$A$777,$A342,СВЦЭМ!$B$34:$B$777,K$331)+'СЕТ СН'!$F$13-'СЕТ СН'!$F$21</f>
        <v>-32.202262750000045</v>
      </c>
      <c r="L342" s="37">
        <f>SUMIFS(СВЦЭМ!$J$34:$J$777,СВЦЭМ!$A$34:$A$777,$A342,СВЦЭМ!$B$34:$B$777,L$331)+'СЕТ СН'!$F$13-'СЕТ СН'!$F$21</f>
        <v>-68.075277009999979</v>
      </c>
      <c r="M342" s="37">
        <f>SUMIFS(СВЦЭМ!$J$34:$J$777,СВЦЭМ!$A$34:$A$777,$A342,СВЦЭМ!$B$34:$B$777,M$331)+'СЕТ СН'!$F$13-'СЕТ СН'!$F$21</f>
        <v>-75.981685700000014</v>
      </c>
      <c r="N342" s="37">
        <f>SUMIFS(СВЦЭМ!$J$34:$J$777,СВЦЭМ!$A$34:$A$777,$A342,СВЦЭМ!$B$34:$B$777,N$331)+'СЕТ СН'!$F$13-'СЕТ СН'!$F$21</f>
        <v>-80.771746689999986</v>
      </c>
      <c r="O342" s="37">
        <f>SUMIFS(СВЦЭМ!$J$34:$J$777,СВЦЭМ!$A$34:$A$777,$A342,СВЦЭМ!$B$34:$B$777,O$331)+'СЕТ СН'!$F$13-'СЕТ СН'!$F$21</f>
        <v>-67.675764179999987</v>
      </c>
      <c r="P342" s="37">
        <f>SUMIFS(СВЦЭМ!$J$34:$J$777,СВЦЭМ!$A$34:$A$777,$A342,СВЦЭМ!$B$34:$B$777,P$331)+'СЕТ СН'!$F$13-'СЕТ СН'!$F$21</f>
        <v>-58.938189100000045</v>
      </c>
      <c r="Q342" s="37">
        <f>SUMIFS(СВЦЭМ!$J$34:$J$777,СВЦЭМ!$A$34:$A$777,$A342,СВЦЭМ!$B$34:$B$777,Q$331)+'СЕТ СН'!$F$13-'СЕТ СН'!$F$21</f>
        <v>-49.488345999999979</v>
      </c>
      <c r="R342" s="37">
        <f>SUMIFS(СВЦЭМ!$J$34:$J$777,СВЦЭМ!$A$34:$A$777,$A342,СВЦЭМ!$B$34:$B$777,R$331)+'СЕТ СН'!$F$13-'СЕТ СН'!$F$21</f>
        <v>-46.884341640000002</v>
      </c>
      <c r="S342" s="37">
        <f>SUMIFS(СВЦЭМ!$J$34:$J$777,СВЦЭМ!$A$34:$A$777,$A342,СВЦЭМ!$B$34:$B$777,S$331)+'СЕТ СН'!$F$13-'СЕТ СН'!$F$21</f>
        <v>-44.51334061</v>
      </c>
      <c r="T342" s="37">
        <f>SUMIFS(СВЦЭМ!$J$34:$J$777,СВЦЭМ!$A$34:$A$777,$A342,СВЦЭМ!$B$34:$B$777,T$331)+'СЕТ СН'!$F$13-'СЕТ СН'!$F$21</f>
        <v>-41.147215820000042</v>
      </c>
      <c r="U342" s="37">
        <f>SUMIFS(СВЦЭМ!$J$34:$J$777,СВЦЭМ!$A$34:$A$777,$A342,СВЦЭМ!$B$34:$B$777,U$331)+'СЕТ СН'!$F$13-'СЕТ СН'!$F$21</f>
        <v>-43.721425769999996</v>
      </c>
      <c r="V342" s="37">
        <f>SUMIFS(СВЦЭМ!$J$34:$J$777,СВЦЭМ!$A$34:$A$777,$A342,СВЦЭМ!$B$34:$B$777,V$331)+'СЕТ СН'!$F$13-'СЕТ СН'!$F$21</f>
        <v>-44.202423070000009</v>
      </c>
      <c r="W342" s="37">
        <f>SUMIFS(СВЦЭМ!$J$34:$J$777,СВЦЭМ!$A$34:$A$777,$A342,СВЦЭМ!$B$34:$B$777,W$331)+'СЕТ СН'!$F$13-'СЕТ СН'!$F$21</f>
        <v>-2.3942742499999667</v>
      </c>
      <c r="X342" s="37">
        <f>SUMIFS(СВЦЭМ!$J$34:$J$777,СВЦЭМ!$A$34:$A$777,$A342,СВЦЭМ!$B$34:$B$777,X$331)+'СЕТ СН'!$F$13-'СЕТ СН'!$F$21</f>
        <v>41.493747480000025</v>
      </c>
      <c r="Y342" s="37">
        <f>SUMIFS(СВЦЭМ!$J$34:$J$777,СВЦЭМ!$A$34:$A$777,$A342,СВЦЭМ!$B$34:$B$777,Y$331)+'СЕТ СН'!$F$13-'СЕТ СН'!$F$21</f>
        <v>85.185642649999977</v>
      </c>
    </row>
    <row r="343" spans="1:25" ht="15.75" x14ac:dyDescent="0.2">
      <c r="A343" s="36">
        <f t="shared" si="9"/>
        <v>43081</v>
      </c>
      <c r="B343" s="37">
        <f>SUMIFS(СВЦЭМ!$J$34:$J$777,СВЦЭМ!$A$34:$A$777,$A343,СВЦЭМ!$B$34:$B$777,B$331)+'СЕТ СН'!$F$13-'СЕТ СН'!$F$21</f>
        <v>110.86887566999997</v>
      </c>
      <c r="C343" s="37">
        <f>SUMIFS(СВЦЭМ!$J$34:$J$777,СВЦЭМ!$A$34:$A$777,$A343,СВЦЭМ!$B$34:$B$777,C$331)+'СЕТ СН'!$F$13-'СЕТ СН'!$F$21</f>
        <v>116.56805554000005</v>
      </c>
      <c r="D343" s="37">
        <f>SUMIFS(СВЦЭМ!$J$34:$J$777,СВЦЭМ!$A$34:$A$777,$A343,СВЦЭМ!$B$34:$B$777,D$331)+'СЕТ СН'!$F$13-'СЕТ СН'!$F$21</f>
        <v>126.21714571999996</v>
      </c>
      <c r="E343" s="37">
        <f>SUMIFS(СВЦЭМ!$J$34:$J$777,СВЦЭМ!$A$34:$A$777,$A343,СВЦЭМ!$B$34:$B$777,E$331)+'СЕТ СН'!$F$13-'СЕТ СН'!$F$21</f>
        <v>128.29216828999995</v>
      </c>
      <c r="F343" s="37">
        <f>SUMIFS(СВЦЭМ!$J$34:$J$777,СВЦЭМ!$A$34:$A$777,$A343,СВЦЭМ!$B$34:$B$777,F$331)+'СЕТ СН'!$F$13-'СЕТ СН'!$F$21</f>
        <v>128.31391934999999</v>
      </c>
      <c r="G343" s="37">
        <f>SUMIFS(СВЦЭМ!$J$34:$J$777,СВЦЭМ!$A$34:$A$777,$A343,СВЦЭМ!$B$34:$B$777,G$331)+'СЕТ СН'!$F$13-'СЕТ СН'!$F$21</f>
        <v>121.71401288000004</v>
      </c>
      <c r="H343" s="37">
        <f>SUMIFS(СВЦЭМ!$J$34:$J$777,СВЦЭМ!$A$34:$A$777,$A343,СВЦЭМ!$B$34:$B$777,H$331)+'СЕТ СН'!$F$13-'СЕТ СН'!$F$21</f>
        <v>112.58549184000003</v>
      </c>
      <c r="I343" s="37">
        <f>SUMIFS(СВЦЭМ!$J$34:$J$777,СВЦЭМ!$A$34:$A$777,$A343,СВЦЭМ!$B$34:$B$777,I$331)+'СЕТ СН'!$F$13-'СЕТ СН'!$F$21</f>
        <v>47.315081139999961</v>
      </c>
      <c r="J343" s="37">
        <f>SUMIFS(СВЦЭМ!$J$34:$J$777,СВЦЭМ!$A$34:$A$777,$A343,СВЦЭМ!$B$34:$B$777,J$331)+'СЕТ СН'!$F$13-'СЕТ СН'!$F$21</f>
        <v>14.74378648000004</v>
      </c>
      <c r="K343" s="37">
        <f>SUMIFS(СВЦЭМ!$J$34:$J$777,СВЦЭМ!$A$34:$A$777,$A343,СВЦЭМ!$B$34:$B$777,K$331)+'СЕТ СН'!$F$13-'СЕТ СН'!$F$21</f>
        <v>-22.67391525000005</v>
      </c>
      <c r="L343" s="37">
        <f>SUMIFS(СВЦЭМ!$J$34:$J$777,СВЦЭМ!$A$34:$A$777,$A343,СВЦЭМ!$B$34:$B$777,L$331)+'СЕТ СН'!$F$13-'СЕТ СН'!$F$21</f>
        <v>-57.64259297000001</v>
      </c>
      <c r="M343" s="37">
        <f>SUMIFS(СВЦЭМ!$J$34:$J$777,СВЦЭМ!$A$34:$A$777,$A343,СВЦЭМ!$B$34:$B$777,M$331)+'СЕТ СН'!$F$13-'СЕТ СН'!$F$21</f>
        <v>-64.315372000000025</v>
      </c>
      <c r="N343" s="37">
        <f>SUMIFS(СВЦЭМ!$J$34:$J$777,СВЦЭМ!$A$34:$A$777,$A343,СВЦЭМ!$B$34:$B$777,N$331)+'СЕТ СН'!$F$13-'СЕТ СН'!$F$21</f>
        <v>-64.025704300000029</v>
      </c>
      <c r="O343" s="37">
        <f>SUMIFS(СВЦЭМ!$J$34:$J$777,СВЦЭМ!$A$34:$A$777,$A343,СВЦЭМ!$B$34:$B$777,O$331)+'СЕТ СН'!$F$13-'СЕТ СН'!$F$21</f>
        <v>-20.059721800000034</v>
      </c>
      <c r="P343" s="37">
        <f>SUMIFS(СВЦЭМ!$J$34:$J$777,СВЦЭМ!$A$34:$A$777,$A343,СВЦЭМ!$B$34:$B$777,P$331)+'СЕТ СН'!$F$13-'СЕТ СН'!$F$21</f>
        <v>-7.0403519799999685</v>
      </c>
      <c r="Q343" s="37">
        <f>SUMIFS(СВЦЭМ!$J$34:$J$777,СВЦЭМ!$A$34:$A$777,$A343,СВЦЭМ!$B$34:$B$777,Q$331)+'СЕТ СН'!$F$13-'СЕТ СН'!$F$21</f>
        <v>-4.7274579099999983</v>
      </c>
      <c r="R343" s="37">
        <f>SUMIFS(СВЦЭМ!$J$34:$J$777,СВЦЭМ!$A$34:$A$777,$A343,СВЦЭМ!$B$34:$B$777,R$331)+'СЕТ СН'!$F$13-'СЕТ СН'!$F$21</f>
        <v>-36.85790841000005</v>
      </c>
      <c r="S343" s="37">
        <f>SUMIFS(СВЦЭМ!$J$34:$J$777,СВЦЭМ!$A$34:$A$777,$A343,СВЦЭМ!$B$34:$B$777,S$331)+'СЕТ СН'!$F$13-'СЕТ СН'!$F$21</f>
        <v>-41.15356399999996</v>
      </c>
      <c r="T343" s="37">
        <f>SUMIFS(СВЦЭМ!$J$34:$J$777,СВЦЭМ!$A$34:$A$777,$A343,СВЦЭМ!$B$34:$B$777,T$331)+'СЕТ СН'!$F$13-'СЕТ СН'!$F$21</f>
        <v>-35.862972669999976</v>
      </c>
      <c r="U343" s="37">
        <f>SUMIFS(СВЦЭМ!$J$34:$J$777,СВЦЭМ!$A$34:$A$777,$A343,СВЦЭМ!$B$34:$B$777,U$331)+'СЕТ СН'!$F$13-'СЕТ СН'!$F$21</f>
        <v>-32.904966469999977</v>
      </c>
      <c r="V343" s="37">
        <f>SUMIFS(СВЦЭМ!$J$34:$J$777,СВЦЭМ!$A$34:$A$777,$A343,СВЦЭМ!$B$34:$B$777,V$331)+'СЕТ СН'!$F$13-'СЕТ СН'!$F$21</f>
        <v>-29.813112469999965</v>
      </c>
      <c r="W343" s="37">
        <f>SUMIFS(СВЦЭМ!$J$34:$J$777,СВЦЭМ!$A$34:$A$777,$A343,СВЦЭМ!$B$34:$B$777,W$331)+'СЕТ СН'!$F$13-'СЕТ СН'!$F$21</f>
        <v>-5.4084136100000251</v>
      </c>
      <c r="X343" s="37">
        <f>SUMIFS(СВЦЭМ!$J$34:$J$777,СВЦЭМ!$A$34:$A$777,$A343,СВЦЭМ!$B$34:$B$777,X$331)+'СЕТ СН'!$F$13-'СЕТ СН'!$F$21</f>
        <v>34.628021760000024</v>
      </c>
      <c r="Y343" s="37">
        <f>SUMIFS(СВЦЭМ!$J$34:$J$777,СВЦЭМ!$A$34:$A$777,$A343,СВЦЭМ!$B$34:$B$777,Y$331)+'СЕТ СН'!$F$13-'СЕТ СН'!$F$21</f>
        <v>54.004297080000015</v>
      </c>
    </row>
    <row r="344" spans="1:25" ht="15.75" x14ac:dyDescent="0.2">
      <c r="A344" s="36">
        <f t="shared" si="9"/>
        <v>43082</v>
      </c>
      <c r="B344" s="37">
        <f>SUMIFS(СВЦЭМ!$J$34:$J$777,СВЦЭМ!$A$34:$A$777,$A344,СВЦЭМ!$B$34:$B$777,B$331)+'СЕТ СН'!$F$13-'СЕТ СН'!$F$21</f>
        <v>83.709730659999991</v>
      </c>
      <c r="C344" s="37">
        <f>SUMIFS(СВЦЭМ!$J$34:$J$777,СВЦЭМ!$A$34:$A$777,$A344,СВЦЭМ!$B$34:$B$777,C$331)+'СЕТ СН'!$F$13-'СЕТ СН'!$F$21</f>
        <v>117.73130075999995</v>
      </c>
      <c r="D344" s="37">
        <f>SUMIFS(СВЦЭМ!$J$34:$J$777,СВЦЭМ!$A$34:$A$777,$A344,СВЦЭМ!$B$34:$B$777,D$331)+'СЕТ СН'!$F$13-'СЕТ СН'!$F$21</f>
        <v>129.42618104999997</v>
      </c>
      <c r="E344" s="37">
        <f>SUMIFS(СВЦЭМ!$J$34:$J$777,СВЦЭМ!$A$34:$A$777,$A344,СВЦЭМ!$B$34:$B$777,E$331)+'СЕТ СН'!$F$13-'СЕТ СН'!$F$21</f>
        <v>131.52780931999996</v>
      </c>
      <c r="F344" s="37">
        <f>SUMIFS(СВЦЭМ!$J$34:$J$777,СВЦЭМ!$A$34:$A$777,$A344,СВЦЭМ!$B$34:$B$777,F$331)+'СЕТ СН'!$F$13-'СЕТ СН'!$F$21</f>
        <v>132.27541170999996</v>
      </c>
      <c r="G344" s="37">
        <f>SUMIFS(СВЦЭМ!$J$34:$J$777,СВЦЭМ!$A$34:$A$777,$A344,СВЦЭМ!$B$34:$B$777,G$331)+'СЕТ СН'!$F$13-'СЕТ СН'!$F$21</f>
        <v>128.70300221000002</v>
      </c>
      <c r="H344" s="37">
        <f>SUMIFS(СВЦЭМ!$J$34:$J$777,СВЦЭМ!$A$34:$A$777,$A344,СВЦЭМ!$B$34:$B$777,H$331)+'СЕТ СН'!$F$13-'СЕТ СН'!$F$21</f>
        <v>92.596168260000013</v>
      </c>
      <c r="I344" s="37">
        <f>SUMIFS(СВЦЭМ!$J$34:$J$777,СВЦЭМ!$A$34:$A$777,$A344,СВЦЭМ!$B$34:$B$777,I$331)+'СЕТ СН'!$F$13-'СЕТ СН'!$F$21</f>
        <v>45.718453090000025</v>
      </c>
      <c r="J344" s="37">
        <f>SUMIFS(СВЦЭМ!$J$34:$J$777,СВЦЭМ!$A$34:$A$777,$A344,СВЦЭМ!$B$34:$B$777,J$331)+'СЕТ СН'!$F$13-'СЕТ СН'!$F$21</f>
        <v>35.35972135999998</v>
      </c>
      <c r="K344" s="37">
        <f>SUMIFS(СВЦЭМ!$J$34:$J$777,СВЦЭМ!$A$34:$A$777,$A344,СВЦЭМ!$B$34:$B$777,K$331)+'СЕТ СН'!$F$13-'СЕТ СН'!$F$21</f>
        <v>1.3859314600000516</v>
      </c>
      <c r="L344" s="37">
        <f>SUMIFS(СВЦЭМ!$J$34:$J$777,СВЦЭМ!$A$34:$A$777,$A344,СВЦЭМ!$B$34:$B$777,L$331)+'СЕТ СН'!$F$13-'СЕТ СН'!$F$21</f>
        <v>-29.952831230000015</v>
      </c>
      <c r="M344" s="37">
        <f>SUMIFS(СВЦЭМ!$J$34:$J$777,СВЦЭМ!$A$34:$A$777,$A344,СВЦЭМ!$B$34:$B$777,M$331)+'СЕТ СН'!$F$13-'СЕТ СН'!$F$21</f>
        <v>-43.655130460000009</v>
      </c>
      <c r="N344" s="37">
        <f>SUMIFS(СВЦЭМ!$J$34:$J$777,СВЦЭМ!$A$34:$A$777,$A344,СВЦЭМ!$B$34:$B$777,N$331)+'СЕТ СН'!$F$13-'СЕТ СН'!$F$21</f>
        <v>-49.396013049999965</v>
      </c>
      <c r="O344" s="37">
        <f>SUMIFS(СВЦЭМ!$J$34:$J$777,СВЦЭМ!$A$34:$A$777,$A344,СВЦЭМ!$B$34:$B$777,O$331)+'СЕТ СН'!$F$13-'СЕТ СН'!$F$21</f>
        <v>-50.199442900000008</v>
      </c>
      <c r="P344" s="37">
        <f>SUMIFS(СВЦЭМ!$J$34:$J$777,СВЦЭМ!$A$34:$A$777,$A344,СВЦЭМ!$B$34:$B$777,P$331)+'СЕТ СН'!$F$13-'СЕТ СН'!$F$21</f>
        <v>-48.001397200000042</v>
      </c>
      <c r="Q344" s="37">
        <f>SUMIFS(СВЦЭМ!$J$34:$J$777,СВЦЭМ!$A$34:$A$777,$A344,СВЦЭМ!$B$34:$B$777,Q$331)+'СЕТ СН'!$F$13-'СЕТ СН'!$F$21</f>
        <v>-46.498577299999965</v>
      </c>
      <c r="R344" s="37">
        <f>SUMIFS(СВЦЭМ!$J$34:$J$777,СВЦЭМ!$A$34:$A$777,$A344,СВЦЭМ!$B$34:$B$777,R$331)+'СЕТ СН'!$F$13-'СЕТ СН'!$F$21</f>
        <v>-44.036216579999973</v>
      </c>
      <c r="S344" s="37">
        <f>SUMIFS(СВЦЭМ!$J$34:$J$777,СВЦЭМ!$A$34:$A$777,$A344,СВЦЭМ!$B$34:$B$777,S$331)+'СЕТ СН'!$F$13-'СЕТ СН'!$F$21</f>
        <v>-44.056903029999944</v>
      </c>
      <c r="T344" s="37">
        <f>SUMIFS(СВЦЭМ!$J$34:$J$777,СВЦЭМ!$A$34:$A$777,$A344,СВЦЭМ!$B$34:$B$777,T$331)+'СЕТ СН'!$F$13-'СЕТ СН'!$F$21</f>
        <v>-33.497985470000003</v>
      </c>
      <c r="U344" s="37">
        <f>SUMIFS(СВЦЭМ!$J$34:$J$777,СВЦЭМ!$A$34:$A$777,$A344,СВЦЭМ!$B$34:$B$777,U$331)+'СЕТ СН'!$F$13-'СЕТ СН'!$F$21</f>
        <v>-31.987038890000008</v>
      </c>
      <c r="V344" s="37">
        <f>SUMIFS(СВЦЭМ!$J$34:$J$777,СВЦЭМ!$A$34:$A$777,$A344,СВЦЭМ!$B$34:$B$777,V$331)+'СЕТ СН'!$F$13-'СЕТ СН'!$F$21</f>
        <v>-34.977352829999973</v>
      </c>
      <c r="W344" s="37">
        <f>SUMIFS(СВЦЭМ!$J$34:$J$777,СВЦЭМ!$A$34:$A$777,$A344,СВЦЭМ!$B$34:$B$777,W$331)+'СЕТ СН'!$F$13-'СЕТ СН'!$F$21</f>
        <v>-20.036604750000038</v>
      </c>
      <c r="X344" s="37">
        <f>SUMIFS(СВЦЭМ!$J$34:$J$777,СВЦЭМ!$A$34:$A$777,$A344,СВЦЭМ!$B$34:$B$777,X$331)+'СЕТ СН'!$F$13-'СЕТ СН'!$F$21</f>
        <v>12.035653819999993</v>
      </c>
      <c r="Y344" s="37">
        <f>SUMIFS(СВЦЭМ!$J$34:$J$777,СВЦЭМ!$A$34:$A$777,$A344,СВЦЭМ!$B$34:$B$777,Y$331)+'СЕТ СН'!$F$13-'СЕТ СН'!$F$21</f>
        <v>17.555422130000011</v>
      </c>
    </row>
    <row r="345" spans="1:25" ht="15.75" x14ac:dyDescent="0.2">
      <c r="A345" s="36">
        <f t="shared" si="9"/>
        <v>43083</v>
      </c>
      <c r="B345" s="37">
        <f>SUMIFS(СВЦЭМ!$J$34:$J$777,СВЦЭМ!$A$34:$A$777,$A345,СВЦЭМ!$B$34:$B$777,B$331)+'СЕТ СН'!$F$13-'СЕТ СН'!$F$21</f>
        <v>18.4879909</v>
      </c>
      <c r="C345" s="37">
        <f>SUMIFS(СВЦЭМ!$J$34:$J$777,СВЦЭМ!$A$34:$A$777,$A345,СВЦЭМ!$B$34:$B$777,C$331)+'СЕТ СН'!$F$13-'СЕТ СН'!$F$21</f>
        <v>37.420767830000045</v>
      </c>
      <c r="D345" s="37">
        <f>SUMIFS(СВЦЭМ!$J$34:$J$777,СВЦЭМ!$A$34:$A$777,$A345,СВЦЭМ!$B$34:$B$777,D$331)+'СЕТ СН'!$F$13-'СЕТ СН'!$F$21</f>
        <v>80.243231150000042</v>
      </c>
      <c r="E345" s="37">
        <f>SUMIFS(СВЦЭМ!$J$34:$J$777,СВЦЭМ!$A$34:$A$777,$A345,СВЦЭМ!$B$34:$B$777,E$331)+'СЕТ СН'!$F$13-'СЕТ СН'!$F$21</f>
        <v>130.08159842999999</v>
      </c>
      <c r="F345" s="37">
        <f>SUMIFS(СВЦЭМ!$J$34:$J$777,СВЦЭМ!$A$34:$A$777,$A345,СВЦЭМ!$B$34:$B$777,F$331)+'СЕТ СН'!$F$13-'СЕТ СН'!$F$21</f>
        <v>130.95510216000002</v>
      </c>
      <c r="G345" s="37">
        <f>SUMIFS(СВЦЭМ!$J$34:$J$777,СВЦЭМ!$A$34:$A$777,$A345,СВЦЭМ!$B$34:$B$777,G$331)+'СЕТ СН'!$F$13-'СЕТ СН'!$F$21</f>
        <v>133.65672974999995</v>
      </c>
      <c r="H345" s="37">
        <f>SUMIFS(СВЦЭМ!$J$34:$J$777,СВЦЭМ!$A$34:$A$777,$A345,СВЦЭМ!$B$34:$B$777,H$331)+'СЕТ СН'!$F$13-'СЕТ СН'!$F$21</f>
        <v>109.99005977000002</v>
      </c>
      <c r="I345" s="37">
        <f>SUMIFS(СВЦЭМ!$J$34:$J$777,СВЦЭМ!$A$34:$A$777,$A345,СВЦЭМ!$B$34:$B$777,I$331)+'СЕТ СН'!$F$13-'СЕТ СН'!$F$21</f>
        <v>62.606793599999946</v>
      </c>
      <c r="J345" s="37">
        <f>SUMIFS(СВЦЭМ!$J$34:$J$777,СВЦЭМ!$A$34:$A$777,$A345,СВЦЭМ!$B$34:$B$777,J$331)+'СЕТ СН'!$F$13-'СЕТ СН'!$F$21</f>
        <v>27.832417340000006</v>
      </c>
      <c r="K345" s="37">
        <f>SUMIFS(СВЦЭМ!$J$34:$J$777,СВЦЭМ!$A$34:$A$777,$A345,СВЦЭМ!$B$34:$B$777,K$331)+'СЕТ СН'!$F$13-'СЕТ СН'!$F$21</f>
        <v>-1.2110222400000339</v>
      </c>
      <c r="L345" s="37">
        <f>SUMIFS(СВЦЭМ!$J$34:$J$777,СВЦЭМ!$A$34:$A$777,$A345,СВЦЭМ!$B$34:$B$777,L$331)+'СЕТ СН'!$F$13-'СЕТ СН'!$F$21</f>
        <v>-40.331436940000003</v>
      </c>
      <c r="M345" s="37">
        <f>SUMIFS(СВЦЭМ!$J$34:$J$777,СВЦЭМ!$A$34:$A$777,$A345,СВЦЭМ!$B$34:$B$777,M$331)+'СЕТ СН'!$F$13-'СЕТ СН'!$F$21</f>
        <v>-48.477014280000049</v>
      </c>
      <c r="N345" s="37">
        <f>SUMIFS(СВЦЭМ!$J$34:$J$777,СВЦЭМ!$A$34:$A$777,$A345,СВЦЭМ!$B$34:$B$777,N$331)+'СЕТ СН'!$F$13-'СЕТ СН'!$F$21</f>
        <v>-42.975217100000009</v>
      </c>
      <c r="O345" s="37">
        <f>SUMIFS(СВЦЭМ!$J$34:$J$777,СВЦЭМ!$A$34:$A$777,$A345,СВЦЭМ!$B$34:$B$777,O$331)+'СЕТ СН'!$F$13-'СЕТ СН'!$F$21</f>
        <v>-45.212260919999949</v>
      </c>
      <c r="P345" s="37">
        <f>SUMIFS(СВЦЭМ!$J$34:$J$777,СВЦЭМ!$A$34:$A$777,$A345,СВЦЭМ!$B$34:$B$777,P$331)+'СЕТ СН'!$F$13-'СЕТ СН'!$F$21</f>
        <v>-27.925595899999962</v>
      </c>
      <c r="Q345" s="37">
        <f>SUMIFS(СВЦЭМ!$J$34:$J$777,СВЦЭМ!$A$34:$A$777,$A345,СВЦЭМ!$B$34:$B$777,Q$331)+'СЕТ СН'!$F$13-'СЕТ СН'!$F$21</f>
        <v>-27.093986689999952</v>
      </c>
      <c r="R345" s="37">
        <f>SUMIFS(СВЦЭМ!$J$34:$J$777,СВЦЭМ!$A$34:$A$777,$A345,СВЦЭМ!$B$34:$B$777,R$331)+'СЕТ СН'!$F$13-'СЕТ СН'!$F$21</f>
        <v>-28.681448369999998</v>
      </c>
      <c r="S345" s="37">
        <f>SUMIFS(СВЦЭМ!$J$34:$J$777,СВЦЭМ!$A$34:$A$777,$A345,СВЦЭМ!$B$34:$B$777,S$331)+'СЕТ СН'!$F$13-'СЕТ СН'!$F$21</f>
        <v>-43.714388989999975</v>
      </c>
      <c r="T345" s="37">
        <f>SUMIFS(СВЦЭМ!$J$34:$J$777,СВЦЭМ!$A$34:$A$777,$A345,СВЦЭМ!$B$34:$B$777,T$331)+'СЕТ СН'!$F$13-'СЕТ СН'!$F$21</f>
        <v>-55.477549769999996</v>
      </c>
      <c r="U345" s="37">
        <f>SUMIFS(СВЦЭМ!$J$34:$J$777,СВЦЭМ!$A$34:$A$777,$A345,СВЦЭМ!$B$34:$B$777,U$331)+'СЕТ СН'!$F$13-'СЕТ СН'!$F$21</f>
        <v>-52.241672460000018</v>
      </c>
      <c r="V345" s="37">
        <f>SUMIFS(СВЦЭМ!$J$34:$J$777,СВЦЭМ!$A$34:$A$777,$A345,СВЦЭМ!$B$34:$B$777,V$331)+'СЕТ СН'!$F$13-'СЕТ СН'!$F$21</f>
        <v>-43.62681834</v>
      </c>
      <c r="W345" s="37">
        <f>SUMIFS(СВЦЭМ!$J$34:$J$777,СВЦЭМ!$A$34:$A$777,$A345,СВЦЭМ!$B$34:$B$777,W$331)+'СЕТ СН'!$F$13-'СЕТ СН'!$F$21</f>
        <v>-14.738412280000034</v>
      </c>
      <c r="X345" s="37">
        <f>SUMIFS(СВЦЭМ!$J$34:$J$777,СВЦЭМ!$A$34:$A$777,$A345,СВЦЭМ!$B$34:$B$777,X$331)+'СЕТ СН'!$F$13-'СЕТ СН'!$F$21</f>
        <v>19.924045790000037</v>
      </c>
      <c r="Y345" s="37">
        <f>SUMIFS(СВЦЭМ!$J$34:$J$777,СВЦЭМ!$A$34:$A$777,$A345,СВЦЭМ!$B$34:$B$777,Y$331)+'СЕТ СН'!$F$13-'СЕТ СН'!$F$21</f>
        <v>62.671226019999949</v>
      </c>
    </row>
    <row r="346" spans="1:25" ht="15.75" x14ac:dyDescent="0.2">
      <c r="A346" s="36">
        <f t="shared" si="9"/>
        <v>43084</v>
      </c>
      <c r="B346" s="37">
        <f>SUMIFS(СВЦЭМ!$J$34:$J$777,СВЦЭМ!$A$34:$A$777,$A346,СВЦЭМ!$B$34:$B$777,B$331)+'СЕТ СН'!$F$13-'СЕТ СН'!$F$21</f>
        <v>75.705101959999979</v>
      </c>
      <c r="C346" s="37">
        <f>SUMIFS(СВЦЭМ!$J$34:$J$777,СВЦЭМ!$A$34:$A$777,$A346,СВЦЭМ!$B$34:$B$777,C$331)+'СЕТ СН'!$F$13-'СЕТ СН'!$F$21</f>
        <v>66.58518896999999</v>
      </c>
      <c r="D346" s="37">
        <f>SUMIFS(СВЦЭМ!$J$34:$J$777,СВЦЭМ!$A$34:$A$777,$A346,СВЦЭМ!$B$34:$B$777,D$331)+'СЕТ СН'!$F$13-'СЕТ СН'!$F$21</f>
        <v>48.679840239999976</v>
      </c>
      <c r="E346" s="37">
        <f>SUMIFS(СВЦЭМ!$J$34:$J$777,СВЦЭМ!$A$34:$A$777,$A346,СВЦЭМ!$B$34:$B$777,E$331)+'СЕТ СН'!$F$13-'СЕТ СН'!$F$21</f>
        <v>57.151026829999978</v>
      </c>
      <c r="F346" s="37">
        <f>SUMIFS(СВЦЭМ!$J$34:$J$777,СВЦЭМ!$A$34:$A$777,$A346,СВЦЭМ!$B$34:$B$777,F$331)+'СЕТ СН'!$F$13-'СЕТ СН'!$F$21</f>
        <v>104.55314778000002</v>
      </c>
      <c r="G346" s="37">
        <f>SUMIFS(СВЦЭМ!$J$34:$J$777,СВЦЭМ!$A$34:$A$777,$A346,СВЦЭМ!$B$34:$B$777,G$331)+'СЕТ СН'!$F$13-'СЕТ СН'!$F$21</f>
        <v>119.86795846999996</v>
      </c>
      <c r="H346" s="37">
        <f>SUMIFS(СВЦЭМ!$J$34:$J$777,СВЦЭМ!$A$34:$A$777,$A346,СВЦЭМ!$B$34:$B$777,H$331)+'СЕТ СН'!$F$13-'СЕТ СН'!$F$21</f>
        <v>90.880581060000054</v>
      </c>
      <c r="I346" s="37">
        <f>SUMIFS(СВЦЭМ!$J$34:$J$777,СВЦЭМ!$A$34:$A$777,$A346,СВЦЭМ!$B$34:$B$777,I$331)+'СЕТ СН'!$F$13-'СЕТ СН'!$F$21</f>
        <v>46.231074820000003</v>
      </c>
      <c r="J346" s="37">
        <f>SUMIFS(СВЦЭМ!$J$34:$J$777,СВЦЭМ!$A$34:$A$777,$A346,СВЦЭМ!$B$34:$B$777,J$331)+'СЕТ СН'!$F$13-'СЕТ СН'!$F$21</f>
        <v>24.174362640000027</v>
      </c>
      <c r="K346" s="37">
        <f>SUMIFS(СВЦЭМ!$J$34:$J$777,СВЦЭМ!$A$34:$A$777,$A346,СВЦЭМ!$B$34:$B$777,K$331)+'СЕТ СН'!$F$13-'СЕТ СН'!$F$21</f>
        <v>-5.6522348500000135</v>
      </c>
      <c r="L346" s="37">
        <f>SUMIFS(СВЦЭМ!$J$34:$J$777,СВЦЭМ!$A$34:$A$777,$A346,СВЦЭМ!$B$34:$B$777,L$331)+'СЕТ СН'!$F$13-'СЕТ СН'!$F$21</f>
        <v>-40.120339830000034</v>
      </c>
      <c r="M346" s="37">
        <f>SUMIFS(СВЦЭМ!$J$34:$J$777,СВЦЭМ!$A$34:$A$777,$A346,СВЦЭМ!$B$34:$B$777,M$331)+'СЕТ СН'!$F$13-'СЕТ СН'!$F$21</f>
        <v>-51.586393140000041</v>
      </c>
      <c r="N346" s="37">
        <f>SUMIFS(СВЦЭМ!$J$34:$J$777,СВЦЭМ!$A$34:$A$777,$A346,СВЦЭМ!$B$34:$B$777,N$331)+'СЕТ СН'!$F$13-'СЕТ СН'!$F$21</f>
        <v>-48.647626339999988</v>
      </c>
      <c r="O346" s="37">
        <f>SUMIFS(СВЦЭМ!$J$34:$J$777,СВЦЭМ!$A$34:$A$777,$A346,СВЦЭМ!$B$34:$B$777,O$331)+'СЕТ СН'!$F$13-'СЕТ СН'!$F$21</f>
        <v>-39.435583299999962</v>
      </c>
      <c r="P346" s="37">
        <f>SUMIFS(СВЦЭМ!$J$34:$J$777,СВЦЭМ!$A$34:$A$777,$A346,СВЦЭМ!$B$34:$B$777,P$331)+'СЕТ СН'!$F$13-'СЕТ СН'!$F$21</f>
        <v>-25.483785450000028</v>
      </c>
      <c r="Q346" s="37">
        <f>SUMIFS(СВЦЭМ!$J$34:$J$777,СВЦЭМ!$A$34:$A$777,$A346,СВЦЭМ!$B$34:$B$777,Q$331)+'СЕТ СН'!$F$13-'СЕТ СН'!$F$21</f>
        <v>-23.066397970000025</v>
      </c>
      <c r="R346" s="37">
        <f>SUMIFS(СВЦЭМ!$J$34:$J$777,СВЦЭМ!$A$34:$A$777,$A346,СВЦЭМ!$B$34:$B$777,R$331)+'СЕТ СН'!$F$13-'СЕТ СН'!$F$21</f>
        <v>-22.30595115999995</v>
      </c>
      <c r="S346" s="37">
        <f>SUMIFS(СВЦЭМ!$J$34:$J$777,СВЦЭМ!$A$34:$A$777,$A346,СВЦЭМ!$B$34:$B$777,S$331)+'СЕТ СН'!$F$13-'СЕТ СН'!$F$21</f>
        <v>-36.361108390000027</v>
      </c>
      <c r="T346" s="37">
        <f>SUMIFS(СВЦЭМ!$J$34:$J$777,СВЦЭМ!$A$34:$A$777,$A346,СВЦЭМ!$B$34:$B$777,T$331)+'СЕТ СН'!$F$13-'СЕТ СН'!$F$21</f>
        <v>-53.109803599999964</v>
      </c>
      <c r="U346" s="37">
        <f>SUMIFS(СВЦЭМ!$J$34:$J$777,СВЦЭМ!$A$34:$A$777,$A346,СВЦЭМ!$B$34:$B$777,U$331)+'СЕТ СН'!$F$13-'СЕТ СН'!$F$21</f>
        <v>-50.449012730000049</v>
      </c>
      <c r="V346" s="37">
        <f>SUMIFS(СВЦЭМ!$J$34:$J$777,СВЦЭМ!$A$34:$A$777,$A346,СВЦЭМ!$B$34:$B$777,V$331)+'СЕТ СН'!$F$13-'СЕТ СН'!$F$21</f>
        <v>-40.946219509999992</v>
      </c>
      <c r="W346" s="37">
        <f>SUMIFS(СВЦЭМ!$J$34:$J$777,СВЦЭМ!$A$34:$A$777,$A346,СВЦЭМ!$B$34:$B$777,W$331)+'СЕТ СН'!$F$13-'СЕТ СН'!$F$21</f>
        <v>-11.546763489999989</v>
      </c>
      <c r="X346" s="37">
        <f>SUMIFS(СВЦЭМ!$J$34:$J$777,СВЦЭМ!$A$34:$A$777,$A346,СВЦЭМ!$B$34:$B$777,X$331)+'СЕТ СН'!$F$13-'СЕТ СН'!$F$21</f>
        <v>19.871255629999951</v>
      </c>
      <c r="Y346" s="37">
        <f>SUMIFS(СВЦЭМ!$J$34:$J$777,СВЦЭМ!$A$34:$A$777,$A346,СВЦЭМ!$B$34:$B$777,Y$331)+'СЕТ СН'!$F$13-'СЕТ СН'!$F$21</f>
        <v>63.248119709999969</v>
      </c>
    </row>
    <row r="347" spans="1:25" ht="15.75" x14ac:dyDescent="0.2">
      <c r="A347" s="36">
        <f t="shared" si="9"/>
        <v>43085</v>
      </c>
      <c r="B347" s="37">
        <f>SUMIFS(СВЦЭМ!$J$34:$J$777,СВЦЭМ!$A$34:$A$777,$A347,СВЦЭМ!$B$34:$B$777,B$331)+'СЕТ СН'!$F$13-'СЕТ СН'!$F$21</f>
        <v>78.480678809999972</v>
      </c>
      <c r="C347" s="37">
        <f>SUMIFS(СВЦЭМ!$J$34:$J$777,СВЦЭМ!$A$34:$A$777,$A347,СВЦЭМ!$B$34:$B$777,C$331)+'СЕТ СН'!$F$13-'СЕТ СН'!$F$21</f>
        <v>73.242238430000043</v>
      </c>
      <c r="D347" s="37">
        <f>SUMIFS(СВЦЭМ!$J$34:$J$777,СВЦЭМ!$A$34:$A$777,$A347,СВЦЭМ!$B$34:$B$777,D$331)+'СЕТ СН'!$F$13-'СЕТ СН'!$F$21</f>
        <v>63.31022538000002</v>
      </c>
      <c r="E347" s="37">
        <f>SUMIFS(СВЦЭМ!$J$34:$J$777,СВЦЭМ!$A$34:$A$777,$A347,СВЦЭМ!$B$34:$B$777,E$331)+'СЕТ СН'!$F$13-'СЕТ СН'!$F$21</f>
        <v>63.463343330000043</v>
      </c>
      <c r="F347" s="37">
        <f>SUMIFS(СВЦЭМ!$J$34:$J$777,СВЦЭМ!$A$34:$A$777,$A347,СВЦЭМ!$B$34:$B$777,F$331)+'СЕТ СН'!$F$13-'СЕТ СН'!$F$21</f>
        <v>63.101872090000029</v>
      </c>
      <c r="G347" s="37">
        <f>SUMIFS(СВЦЭМ!$J$34:$J$777,СВЦЭМ!$A$34:$A$777,$A347,СВЦЭМ!$B$34:$B$777,G$331)+'СЕТ СН'!$F$13-'СЕТ СН'!$F$21</f>
        <v>65.862333079999985</v>
      </c>
      <c r="H347" s="37">
        <f>SUMIFS(СВЦЭМ!$J$34:$J$777,СВЦЭМ!$A$34:$A$777,$A347,СВЦЭМ!$B$34:$B$777,H$331)+'СЕТ СН'!$F$13-'СЕТ СН'!$F$21</f>
        <v>59.464735320000045</v>
      </c>
      <c r="I347" s="37">
        <f>SUMIFS(СВЦЭМ!$J$34:$J$777,СВЦЭМ!$A$34:$A$777,$A347,СВЦЭМ!$B$34:$B$777,I$331)+'СЕТ СН'!$F$13-'СЕТ СН'!$F$21</f>
        <v>32.994934009999952</v>
      </c>
      <c r="J347" s="37">
        <f>SUMIFS(СВЦЭМ!$J$34:$J$777,СВЦЭМ!$A$34:$A$777,$A347,СВЦЭМ!$B$34:$B$777,J$331)+'СЕТ СН'!$F$13-'СЕТ СН'!$F$21</f>
        <v>25.549360009999987</v>
      </c>
      <c r="K347" s="37">
        <f>SUMIFS(СВЦЭМ!$J$34:$J$777,СВЦЭМ!$A$34:$A$777,$A347,СВЦЭМ!$B$34:$B$777,K$331)+'СЕТ СН'!$F$13-'СЕТ СН'!$F$21</f>
        <v>-3.2752998299999945</v>
      </c>
      <c r="L347" s="37">
        <f>SUMIFS(СВЦЭМ!$J$34:$J$777,СВЦЭМ!$A$34:$A$777,$A347,СВЦЭМ!$B$34:$B$777,L$331)+'СЕТ СН'!$F$13-'СЕТ СН'!$F$21</f>
        <v>-38.249111829999947</v>
      </c>
      <c r="M347" s="37">
        <f>SUMIFS(СВЦЭМ!$J$34:$J$777,СВЦЭМ!$A$34:$A$777,$A347,СВЦЭМ!$B$34:$B$777,M$331)+'СЕТ СН'!$F$13-'СЕТ СН'!$F$21</f>
        <v>-46.710832230000051</v>
      </c>
      <c r="N347" s="37">
        <f>SUMIFS(СВЦЭМ!$J$34:$J$777,СВЦЭМ!$A$34:$A$777,$A347,СВЦЭМ!$B$34:$B$777,N$331)+'СЕТ СН'!$F$13-'СЕТ СН'!$F$21</f>
        <v>-40.221497139999997</v>
      </c>
      <c r="O347" s="37">
        <f>SUMIFS(СВЦЭМ!$J$34:$J$777,СВЦЭМ!$A$34:$A$777,$A347,СВЦЭМ!$B$34:$B$777,O$331)+'СЕТ СН'!$F$13-'СЕТ СН'!$F$21</f>
        <v>-30.047843840000041</v>
      </c>
      <c r="P347" s="37">
        <f>SUMIFS(СВЦЭМ!$J$34:$J$777,СВЦЭМ!$A$34:$A$777,$A347,СВЦЭМ!$B$34:$B$777,P$331)+'СЕТ СН'!$F$13-'СЕТ СН'!$F$21</f>
        <v>-23.694809569999961</v>
      </c>
      <c r="Q347" s="37">
        <f>SUMIFS(СВЦЭМ!$J$34:$J$777,СВЦЭМ!$A$34:$A$777,$A347,СВЦЭМ!$B$34:$B$777,Q$331)+'СЕТ СН'!$F$13-'СЕТ СН'!$F$21</f>
        <v>-21.971134920000054</v>
      </c>
      <c r="R347" s="37">
        <f>SUMIFS(СВЦЭМ!$J$34:$J$777,СВЦЭМ!$A$34:$A$777,$A347,СВЦЭМ!$B$34:$B$777,R$331)+'СЕТ СН'!$F$13-'СЕТ СН'!$F$21</f>
        <v>-23.733508020000045</v>
      </c>
      <c r="S347" s="37">
        <f>SUMIFS(СВЦЭМ!$J$34:$J$777,СВЦЭМ!$A$34:$A$777,$A347,СВЦЭМ!$B$34:$B$777,S$331)+'СЕТ СН'!$F$13-'СЕТ СН'!$F$21</f>
        <v>-37.447386710000046</v>
      </c>
      <c r="T347" s="37">
        <f>SUMIFS(СВЦЭМ!$J$34:$J$777,СВЦЭМ!$A$34:$A$777,$A347,СВЦЭМ!$B$34:$B$777,T$331)+'СЕТ СН'!$F$13-'СЕТ СН'!$F$21</f>
        <v>-51.411847259999945</v>
      </c>
      <c r="U347" s="37">
        <f>SUMIFS(СВЦЭМ!$J$34:$J$777,СВЦЭМ!$A$34:$A$777,$A347,СВЦЭМ!$B$34:$B$777,U$331)+'СЕТ СН'!$F$13-'СЕТ СН'!$F$21</f>
        <v>-40.643563900000004</v>
      </c>
      <c r="V347" s="37">
        <f>SUMIFS(СВЦЭМ!$J$34:$J$777,СВЦЭМ!$A$34:$A$777,$A347,СВЦЭМ!$B$34:$B$777,V$331)+'СЕТ СН'!$F$13-'СЕТ СН'!$F$21</f>
        <v>-30.56391885000005</v>
      </c>
      <c r="W347" s="37">
        <f>SUMIFS(СВЦЭМ!$J$34:$J$777,СВЦЭМ!$A$34:$A$777,$A347,СВЦЭМ!$B$34:$B$777,W$331)+'СЕТ СН'!$F$13-'СЕТ СН'!$F$21</f>
        <v>-15.941635239999982</v>
      </c>
      <c r="X347" s="37">
        <f>SUMIFS(СВЦЭМ!$J$34:$J$777,СВЦЭМ!$A$34:$A$777,$A347,СВЦЭМ!$B$34:$B$777,X$331)+'СЕТ СН'!$F$13-'СЕТ СН'!$F$21</f>
        <v>18.542330900000024</v>
      </c>
      <c r="Y347" s="37">
        <f>SUMIFS(СВЦЭМ!$J$34:$J$777,СВЦЭМ!$A$34:$A$777,$A347,СВЦЭМ!$B$34:$B$777,Y$331)+'СЕТ СН'!$F$13-'СЕТ СН'!$F$21</f>
        <v>60.708606030000055</v>
      </c>
    </row>
    <row r="348" spans="1:25" ht="15.75" x14ac:dyDescent="0.2">
      <c r="A348" s="36">
        <f t="shared" si="9"/>
        <v>43086</v>
      </c>
      <c r="B348" s="37">
        <f>SUMIFS(СВЦЭМ!$J$34:$J$777,СВЦЭМ!$A$34:$A$777,$A348,СВЦЭМ!$B$34:$B$777,B$331)+'СЕТ СН'!$F$13-'СЕТ СН'!$F$21</f>
        <v>77.166177609999977</v>
      </c>
      <c r="C348" s="37">
        <f>SUMIFS(СВЦЭМ!$J$34:$J$777,СВЦЭМ!$A$34:$A$777,$A348,СВЦЭМ!$B$34:$B$777,C$331)+'СЕТ СН'!$F$13-'СЕТ СН'!$F$21</f>
        <v>68.475191920000043</v>
      </c>
      <c r="D348" s="37">
        <f>SUMIFS(СВЦЭМ!$J$34:$J$777,СВЦЭМ!$A$34:$A$777,$A348,СВЦЭМ!$B$34:$B$777,D$331)+'СЕТ СН'!$F$13-'СЕТ СН'!$F$21</f>
        <v>61.692853300000024</v>
      </c>
      <c r="E348" s="37">
        <f>SUMIFS(СВЦЭМ!$J$34:$J$777,СВЦЭМ!$A$34:$A$777,$A348,СВЦЭМ!$B$34:$B$777,E$331)+'СЕТ СН'!$F$13-'СЕТ СН'!$F$21</f>
        <v>60.622955000000047</v>
      </c>
      <c r="F348" s="37">
        <f>SUMIFS(СВЦЭМ!$J$34:$J$777,СВЦЭМ!$A$34:$A$777,$A348,СВЦЭМ!$B$34:$B$777,F$331)+'СЕТ СН'!$F$13-'СЕТ СН'!$F$21</f>
        <v>60.17961415000002</v>
      </c>
      <c r="G348" s="37">
        <f>SUMIFS(СВЦЭМ!$J$34:$J$777,СВЦЭМ!$A$34:$A$777,$A348,СВЦЭМ!$B$34:$B$777,G$331)+'СЕТ СН'!$F$13-'СЕТ СН'!$F$21</f>
        <v>62.525668079999946</v>
      </c>
      <c r="H348" s="37">
        <f>SUMIFS(СВЦЭМ!$J$34:$J$777,СВЦЭМ!$A$34:$A$777,$A348,СВЦЭМ!$B$34:$B$777,H$331)+'СЕТ СН'!$F$13-'СЕТ СН'!$F$21</f>
        <v>67.025897760000021</v>
      </c>
      <c r="I348" s="37">
        <f>SUMIFS(СВЦЭМ!$J$34:$J$777,СВЦЭМ!$A$34:$A$777,$A348,СВЦЭМ!$B$34:$B$777,I$331)+'СЕТ СН'!$F$13-'СЕТ СН'!$F$21</f>
        <v>74.344572090000042</v>
      </c>
      <c r="J348" s="37">
        <f>SUMIFS(СВЦЭМ!$J$34:$J$777,СВЦЭМ!$A$34:$A$777,$A348,СВЦЭМ!$B$34:$B$777,J$331)+'СЕТ СН'!$F$13-'СЕТ СН'!$F$21</f>
        <v>51.683044900000027</v>
      </c>
      <c r="K348" s="37">
        <f>SUMIFS(СВЦЭМ!$J$34:$J$777,СВЦЭМ!$A$34:$A$777,$A348,СВЦЭМ!$B$34:$B$777,K$331)+'СЕТ СН'!$F$13-'СЕТ СН'!$F$21</f>
        <v>1.4142280800000435</v>
      </c>
      <c r="L348" s="37">
        <f>SUMIFS(СВЦЭМ!$J$34:$J$777,СВЦЭМ!$A$34:$A$777,$A348,СВЦЭМ!$B$34:$B$777,L$331)+'СЕТ СН'!$F$13-'СЕТ СН'!$F$21</f>
        <v>-45.156879870000012</v>
      </c>
      <c r="M348" s="37">
        <f>SUMIFS(СВЦЭМ!$J$34:$J$777,СВЦЭМ!$A$34:$A$777,$A348,СВЦЭМ!$B$34:$B$777,M$331)+'СЕТ СН'!$F$13-'СЕТ СН'!$F$21</f>
        <v>-53.086546580000004</v>
      </c>
      <c r="N348" s="37">
        <f>SUMIFS(СВЦЭМ!$J$34:$J$777,СВЦЭМ!$A$34:$A$777,$A348,СВЦЭМ!$B$34:$B$777,N$331)+'СЕТ СН'!$F$13-'СЕТ СН'!$F$21</f>
        <v>-44.919394560000001</v>
      </c>
      <c r="O348" s="37">
        <f>SUMIFS(СВЦЭМ!$J$34:$J$777,СВЦЭМ!$A$34:$A$777,$A348,СВЦЭМ!$B$34:$B$777,O$331)+'СЕТ СН'!$F$13-'СЕТ СН'!$F$21</f>
        <v>-42.460430610000003</v>
      </c>
      <c r="P348" s="37">
        <f>SUMIFS(СВЦЭМ!$J$34:$J$777,СВЦЭМ!$A$34:$A$777,$A348,СВЦЭМ!$B$34:$B$777,P$331)+'СЕТ СН'!$F$13-'СЕТ СН'!$F$21</f>
        <v>-36.239581899999962</v>
      </c>
      <c r="Q348" s="37">
        <f>SUMIFS(СВЦЭМ!$J$34:$J$777,СВЦЭМ!$A$34:$A$777,$A348,СВЦЭМ!$B$34:$B$777,Q$331)+'СЕТ СН'!$F$13-'СЕТ СН'!$F$21</f>
        <v>-32.778342579999958</v>
      </c>
      <c r="R348" s="37">
        <f>SUMIFS(СВЦЭМ!$J$34:$J$777,СВЦЭМ!$A$34:$A$777,$A348,СВЦЭМ!$B$34:$B$777,R$331)+'СЕТ СН'!$F$13-'СЕТ СН'!$F$21</f>
        <v>-33.359193699999992</v>
      </c>
      <c r="S348" s="37">
        <f>SUMIFS(СВЦЭМ!$J$34:$J$777,СВЦЭМ!$A$34:$A$777,$A348,СВЦЭМ!$B$34:$B$777,S$331)+'СЕТ СН'!$F$13-'СЕТ СН'!$F$21</f>
        <v>-51.632302650000042</v>
      </c>
      <c r="T348" s="37">
        <f>SUMIFS(СВЦЭМ!$J$34:$J$777,СВЦЭМ!$A$34:$A$777,$A348,СВЦЭМ!$B$34:$B$777,T$331)+'СЕТ СН'!$F$13-'СЕТ СН'!$F$21</f>
        <v>-41.528994720000014</v>
      </c>
      <c r="U348" s="37">
        <f>SUMIFS(СВЦЭМ!$J$34:$J$777,СВЦЭМ!$A$34:$A$777,$A348,СВЦЭМ!$B$34:$B$777,U$331)+'СЕТ СН'!$F$13-'СЕТ СН'!$F$21</f>
        <v>-38.568052439999974</v>
      </c>
      <c r="V348" s="37">
        <f>SUMIFS(СВЦЭМ!$J$34:$J$777,СВЦЭМ!$A$34:$A$777,$A348,СВЦЭМ!$B$34:$B$777,V$331)+'СЕТ СН'!$F$13-'СЕТ СН'!$F$21</f>
        <v>-28.473511069999972</v>
      </c>
      <c r="W348" s="37">
        <f>SUMIFS(СВЦЭМ!$J$34:$J$777,СВЦЭМ!$A$34:$A$777,$A348,СВЦЭМ!$B$34:$B$777,W$331)+'СЕТ СН'!$F$13-'СЕТ СН'!$F$21</f>
        <v>-2.0401238099999546</v>
      </c>
      <c r="X348" s="37">
        <f>SUMIFS(СВЦЭМ!$J$34:$J$777,СВЦЭМ!$A$34:$A$777,$A348,СВЦЭМ!$B$34:$B$777,X$331)+'СЕТ СН'!$F$13-'СЕТ СН'!$F$21</f>
        <v>22.273863849999998</v>
      </c>
      <c r="Y348" s="37">
        <f>SUMIFS(СВЦЭМ!$J$34:$J$777,СВЦЭМ!$A$34:$A$777,$A348,СВЦЭМ!$B$34:$B$777,Y$331)+'СЕТ СН'!$F$13-'СЕТ СН'!$F$21</f>
        <v>44.924416350000001</v>
      </c>
    </row>
    <row r="349" spans="1:25" ht="15.75" x14ac:dyDescent="0.2">
      <c r="A349" s="36">
        <f t="shared" si="9"/>
        <v>43087</v>
      </c>
      <c r="B349" s="37">
        <f>SUMIFS(СВЦЭМ!$J$34:$J$777,СВЦЭМ!$A$34:$A$777,$A349,СВЦЭМ!$B$34:$B$777,B$331)+'СЕТ СН'!$F$13-'СЕТ СН'!$F$21</f>
        <v>76.71375230000001</v>
      </c>
      <c r="C349" s="37">
        <f>SUMIFS(СВЦЭМ!$J$34:$J$777,СВЦЭМ!$A$34:$A$777,$A349,СВЦЭМ!$B$34:$B$777,C$331)+'СЕТ СН'!$F$13-'СЕТ СН'!$F$21</f>
        <v>68.210870610000029</v>
      </c>
      <c r="D349" s="37">
        <f>SUMIFS(СВЦЭМ!$J$34:$J$777,СВЦЭМ!$A$34:$A$777,$A349,СВЦЭМ!$B$34:$B$777,D$331)+'СЕТ СН'!$F$13-'СЕТ СН'!$F$21</f>
        <v>61.805189089999999</v>
      </c>
      <c r="E349" s="37">
        <f>SUMIFS(СВЦЭМ!$J$34:$J$777,СВЦЭМ!$A$34:$A$777,$A349,СВЦЭМ!$B$34:$B$777,E$331)+'СЕТ СН'!$F$13-'СЕТ СН'!$F$21</f>
        <v>60.879571299999952</v>
      </c>
      <c r="F349" s="37">
        <f>SUMIFS(СВЦЭМ!$J$34:$J$777,СВЦЭМ!$A$34:$A$777,$A349,СВЦЭМ!$B$34:$B$777,F$331)+'СЕТ СН'!$F$13-'СЕТ СН'!$F$21</f>
        <v>60.987820319999969</v>
      </c>
      <c r="G349" s="37">
        <f>SUMIFS(СВЦЭМ!$J$34:$J$777,СВЦЭМ!$A$34:$A$777,$A349,СВЦЭМ!$B$34:$B$777,G$331)+'СЕТ СН'!$F$13-'СЕТ СН'!$F$21</f>
        <v>65.932057450000002</v>
      </c>
      <c r="H349" s="37">
        <f>SUMIFS(СВЦЭМ!$J$34:$J$777,СВЦЭМ!$A$34:$A$777,$A349,СВЦЭМ!$B$34:$B$777,H$331)+'СЕТ СН'!$F$13-'СЕТ СН'!$F$21</f>
        <v>75.436148849999995</v>
      </c>
      <c r="I349" s="37">
        <f>SUMIFS(СВЦЭМ!$J$34:$J$777,СВЦЭМ!$A$34:$A$777,$A349,СВЦЭМ!$B$34:$B$777,I$331)+'СЕТ СН'!$F$13-'СЕТ СН'!$F$21</f>
        <v>66.652269130000036</v>
      </c>
      <c r="J349" s="37">
        <f>SUMIFS(СВЦЭМ!$J$34:$J$777,СВЦЭМ!$A$34:$A$777,$A349,СВЦЭМ!$B$34:$B$777,J$331)+'СЕТ СН'!$F$13-'СЕТ СН'!$F$21</f>
        <v>33.327572170000053</v>
      </c>
      <c r="K349" s="37">
        <f>SUMIFS(СВЦЭМ!$J$34:$J$777,СВЦЭМ!$A$34:$A$777,$A349,СВЦЭМ!$B$34:$B$777,K$331)+'СЕТ СН'!$F$13-'СЕТ СН'!$F$21</f>
        <v>-1.6755092800000284</v>
      </c>
      <c r="L349" s="37">
        <f>SUMIFS(СВЦЭМ!$J$34:$J$777,СВЦЭМ!$A$34:$A$777,$A349,СВЦЭМ!$B$34:$B$777,L$331)+'СЕТ СН'!$F$13-'СЕТ СН'!$F$21</f>
        <v>-37.899374179999995</v>
      </c>
      <c r="M349" s="37">
        <f>SUMIFS(СВЦЭМ!$J$34:$J$777,СВЦЭМ!$A$34:$A$777,$A349,СВЦЭМ!$B$34:$B$777,M$331)+'СЕТ СН'!$F$13-'СЕТ СН'!$F$21</f>
        <v>-40.62968507000005</v>
      </c>
      <c r="N349" s="37">
        <f>SUMIFS(СВЦЭМ!$J$34:$J$777,СВЦЭМ!$A$34:$A$777,$A349,СВЦЭМ!$B$34:$B$777,N$331)+'СЕТ СН'!$F$13-'СЕТ СН'!$F$21</f>
        <v>-31.087438610000049</v>
      </c>
      <c r="O349" s="37">
        <f>SUMIFS(СВЦЭМ!$J$34:$J$777,СВЦЭМ!$A$34:$A$777,$A349,СВЦЭМ!$B$34:$B$777,O$331)+'СЕТ СН'!$F$13-'СЕТ СН'!$F$21</f>
        <v>-18.436857959999998</v>
      </c>
      <c r="P349" s="37">
        <f>SUMIFS(СВЦЭМ!$J$34:$J$777,СВЦЭМ!$A$34:$A$777,$A349,СВЦЭМ!$B$34:$B$777,P$331)+'СЕТ СН'!$F$13-'СЕТ СН'!$F$21</f>
        <v>-15.729665920000002</v>
      </c>
      <c r="Q349" s="37">
        <f>SUMIFS(СВЦЭМ!$J$34:$J$777,СВЦЭМ!$A$34:$A$777,$A349,СВЦЭМ!$B$34:$B$777,Q$331)+'СЕТ СН'!$F$13-'СЕТ СН'!$F$21</f>
        <v>-20.385549869999977</v>
      </c>
      <c r="R349" s="37">
        <f>SUMIFS(СВЦЭМ!$J$34:$J$777,СВЦЭМ!$A$34:$A$777,$A349,СВЦЭМ!$B$34:$B$777,R$331)+'СЕТ СН'!$F$13-'СЕТ СН'!$F$21</f>
        <v>-21.109038970000029</v>
      </c>
      <c r="S349" s="37">
        <f>SUMIFS(СВЦЭМ!$J$34:$J$777,СВЦЭМ!$A$34:$A$777,$A349,СВЦЭМ!$B$34:$B$777,S$331)+'СЕТ СН'!$F$13-'СЕТ СН'!$F$21</f>
        <v>-37.410519600000043</v>
      </c>
      <c r="T349" s="37">
        <f>SUMIFS(СВЦЭМ!$J$34:$J$777,СВЦЭМ!$A$34:$A$777,$A349,СВЦЭМ!$B$34:$B$777,T$331)+'СЕТ СН'!$F$13-'СЕТ СН'!$F$21</f>
        <v>-45.39062199</v>
      </c>
      <c r="U349" s="37">
        <f>SUMIFS(СВЦЭМ!$J$34:$J$777,СВЦЭМ!$A$34:$A$777,$A349,СВЦЭМ!$B$34:$B$777,U$331)+'СЕТ СН'!$F$13-'СЕТ СН'!$F$21</f>
        <v>-44.458764679999945</v>
      </c>
      <c r="V349" s="37">
        <f>SUMIFS(СВЦЭМ!$J$34:$J$777,СВЦЭМ!$A$34:$A$777,$A349,СВЦЭМ!$B$34:$B$777,V$331)+'СЕТ СН'!$F$13-'СЕТ СН'!$F$21</f>
        <v>-38.294717249999962</v>
      </c>
      <c r="W349" s="37">
        <f>SUMIFS(СВЦЭМ!$J$34:$J$777,СВЦЭМ!$A$34:$A$777,$A349,СВЦЭМ!$B$34:$B$777,W$331)+'СЕТ СН'!$F$13-'СЕТ СН'!$F$21</f>
        <v>-7.7983843900000238</v>
      </c>
      <c r="X349" s="37">
        <f>SUMIFS(СВЦЭМ!$J$34:$J$777,СВЦЭМ!$A$34:$A$777,$A349,СВЦЭМ!$B$34:$B$777,X$331)+'СЕТ СН'!$F$13-'СЕТ СН'!$F$21</f>
        <v>27.650887430000012</v>
      </c>
      <c r="Y349" s="37">
        <f>SUMIFS(СВЦЭМ!$J$34:$J$777,СВЦЭМ!$A$34:$A$777,$A349,СВЦЭМ!$B$34:$B$777,Y$331)+'СЕТ СН'!$F$13-'СЕТ СН'!$F$21</f>
        <v>66.107169999999996</v>
      </c>
    </row>
    <row r="350" spans="1:25" ht="15.75" x14ac:dyDescent="0.2">
      <c r="A350" s="36">
        <f t="shared" si="9"/>
        <v>43088</v>
      </c>
      <c r="B350" s="37">
        <f>SUMIFS(СВЦЭМ!$J$34:$J$777,СВЦЭМ!$A$34:$A$777,$A350,СВЦЭМ!$B$34:$B$777,B$331)+'СЕТ СН'!$F$13-'СЕТ СН'!$F$21</f>
        <v>69.613852339999994</v>
      </c>
      <c r="C350" s="37">
        <f>SUMIFS(СВЦЭМ!$J$34:$J$777,СВЦЭМ!$A$34:$A$777,$A350,СВЦЭМ!$B$34:$B$777,C$331)+'СЕТ СН'!$F$13-'СЕТ СН'!$F$21</f>
        <v>71.881096650000018</v>
      </c>
      <c r="D350" s="37">
        <f>SUMIFS(СВЦЭМ!$J$34:$J$777,СВЦЭМ!$A$34:$A$777,$A350,СВЦЭМ!$B$34:$B$777,D$331)+'СЕТ СН'!$F$13-'СЕТ СН'!$F$21</f>
        <v>68.626912019999963</v>
      </c>
      <c r="E350" s="37">
        <f>SUMIFS(СВЦЭМ!$J$34:$J$777,СВЦЭМ!$A$34:$A$777,$A350,СВЦЭМ!$B$34:$B$777,E$331)+'СЕТ СН'!$F$13-'СЕТ СН'!$F$21</f>
        <v>67.165095220000012</v>
      </c>
      <c r="F350" s="37">
        <f>SUMIFS(СВЦЭМ!$J$34:$J$777,СВЦЭМ!$A$34:$A$777,$A350,СВЦЭМ!$B$34:$B$777,F$331)+'СЕТ СН'!$F$13-'СЕТ СН'!$F$21</f>
        <v>66.940678159999948</v>
      </c>
      <c r="G350" s="37">
        <f>SUMIFS(СВЦЭМ!$J$34:$J$777,СВЦЭМ!$A$34:$A$777,$A350,СВЦЭМ!$B$34:$B$777,G$331)+'СЕТ СН'!$F$13-'СЕТ СН'!$F$21</f>
        <v>68.45578852999995</v>
      </c>
      <c r="H350" s="37">
        <f>SUMIFS(СВЦЭМ!$J$34:$J$777,СВЦЭМ!$A$34:$A$777,$A350,СВЦЭМ!$B$34:$B$777,H$331)+'СЕТ СН'!$F$13-'СЕТ СН'!$F$21</f>
        <v>68.384169909999969</v>
      </c>
      <c r="I350" s="37">
        <f>SUMIFS(СВЦЭМ!$J$34:$J$777,СВЦЭМ!$A$34:$A$777,$A350,СВЦЭМ!$B$34:$B$777,I$331)+'СЕТ СН'!$F$13-'СЕТ СН'!$F$21</f>
        <v>36.835986140000045</v>
      </c>
      <c r="J350" s="37">
        <f>SUMIFS(СВЦЭМ!$J$34:$J$777,СВЦЭМ!$A$34:$A$777,$A350,СВЦЭМ!$B$34:$B$777,J$331)+'СЕТ СН'!$F$13-'СЕТ СН'!$F$21</f>
        <v>12.882569699999976</v>
      </c>
      <c r="K350" s="37">
        <f>SUMIFS(СВЦЭМ!$J$34:$J$777,СВЦЭМ!$A$34:$A$777,$A350,СВЦЭМ!$B$34:$B$777,K$331)+'СЕТ СН'!$F$13-'СЕТ СН'!$F$21</f>
        <v>-23.791942869999957</v>
      </c>
      <c r="L350" s="37">
        <f>SUMIFS(СВЦЭМ!$J$34:$J$777,СВЦЭМ!$A$34:$A$777,$A350,СВЦЭМ!$B$34:$B$777,L$331)+'СЕТ СН'!$F$13-'СЕТ СН'!$F$21</f>
        <v>-55.078250919999959</v>
      </c>
      <c r="M350" s="37">
        <f>SUMIFS(СВЦЭМ!$J$34:$J$777,СВЦЭМ!$A$34:$A$777,$A350,СВЦЭМ!$B$34:$B$777,M$331)+'СЕТ СН'!$F$13-'СЕТ СН'!$F$21</f>
        <v>-60.613414560000024</v>
      </c>
      <c r="N350" s="37">
        <f>SUMIFS(СВЦЭМ!$J$34:$J$777,СВЦЭМ!$A$34:$A$777,$A350,СВЦЭМ!$B$34:$B$777,N$331)+'СЕТ СН'!$F$13-'СЕТ СН'!$F$21</f>
        <v>-50.692050269999982</v>
      </c>
      <c r="O350" s="37">
        <f>SUMIFS(СВЦЭМ!$J$34:$J$777,СВЦЭМ!$A$34:$A$777,$A350,СВЦЭМ!$B$34:$B$777,O$331)+'СЕТ СН'!$F$13-'СЕТ СН'!$F$21</f>
        <v>-51.104299849999961</v>
      </c>
      <c r="P350" s="37">
        <f>SUMIFS(СВЦЭМ!$J$34:$J$777,СВЦЭМ!$A$34:$A$777,$A350,СВЦЭМ!$B$34:$B$777,P$331)+'СЕТ СН'!$F$13-'СЕТ СН'!$F$21</f>
        <v>-46.974760629999992</v>
      </c>
      <c r="Q350" s="37">
        <f>SUMIFS(СВЦЭМ!$J$34:$J$777,СВЦЭМ!$A$34:$A$777,$A350,СВЦЭМ!$B$34:$B$777,Q$331)+'СЕТ СН'!$F$13-'СЕТ СН'!$F$21</f>
        <v>-44.811829099999954</v>
      </c>
      <c r="R350" s="37">
        <f>SUMIFS(СВЦЭМ!$J$34:$J$777,СВЦЭМ!$A$34:$A$777,$A350,СВЦЭМ!$B$34:$B$777,R$331)+'СЕТ СН'!$F$13-'СЕТ СН'!$F$21</f>
        <v>-47.377743720000012</v>
      </c>
      <c r="S350" s="37">
        <f>SUMIFS(СВЦЭМ!$J$34:$J$777,СВЦЭМ!$A$34:$A$777,$A350,СВЦЭМ!$B$34:$B$777,S$331)+'СЕТ СН'!$F$13-'СЕТ СН'!$F$21</f>
        <v>-59.618157340000039</v>
      </c>
      <c r="T350" s="37">
        <f>SUMIFS(СВЦЭМ!$J$34:$J$777,СВЦЭМ!$A$34:$A$777,$A350,СВЦЭМ!$B$34:$B$777,T$331)+'СЕТ СН'!$F$13-'СЕТ СН'!$F$21</f>
        <v>-57.706613700000048</v>
      </c>
      <c r="U350" s="37">
        <f>SUMIFS(СВЦЭМ!$J$34:$J$777,СВЦЭМ!$A$34:$A$777,$A350,СВЦЭМ!$B$34:$B$777,U$331)+'СЕТ СН'!$F$13-'СЕТ СН'!$F$21</f>
        <v>-57.391885730000013</v>
      </c>
      <c r="V350" s="37">
        <f>SUMIFS(СВЦЭМ!$J$34:$J$777,СВЦЭМ!$A$34:$A$777,$A350,СВЦЭМ!$B$34:$B$777,V$331)+'СЕТ СН'!$F$13-'СЕТ СН'!$F$21</f>
        <v>-63.093498139999951</v>
      </c>
      <c r="W350" s="37">
        <f>SUMIFS(СВЦЭМ!$J$34:$J$777,СВЦЭМ!$A$34:$A$777,$A350,СВЦЭМ!$B$34:$B$777,W$331)+'СЕТ СН'!$F$13-'СЕТ СН'!$F$21</f>
        <v>-37.78053239999997</v>
      </c>
      <c r="X350" s="37">
        <f>SUMIFS(СВЦЭМ!$J$34:$J$777,СВЦЭМ!$A$34:$A$777,$A350,СВЦЭМ!$B$34:$B$777,X$331)+'СЕТ СН'!$F$13-'СЕТ СН'!$F$21</f>
        <v>1.6615270900000496</v>
      </c>
      <c r="Y350" s="37">
        <f>SUMIFS(СВЦЭМ!$J$34:$J$777,СВЦЭМ!$A$34:$A$777,$A350,СВЦЭМ!$B$34:$B$777,Y$331)+'СЕТ СН'!$F$13-'СЕТ СН'!$F$21</f>
        <v>44.939165989999992</v>
      </c>
    </row>
    <row r="351" spans="1:25" ht="15.75" x14ac:dyDescent="0.2">
      <c r="A351" s="36">
        <f t="shared" si="9"/>
        <v>43089</v>
      </c>
      <c r="B351" s="37">
        <f>SUMIFS(СВЦЭМ!$J$34:$J$777,СВЦЭМ!$A$34:$A$777,$A351,СВЦЭМ!$B$34:$B$777,B$331)+'СЕТ СН'!$F$13-'СЕТ СН'!$F$21</f>
        <v>58.672661650000009</v>
      </c>
      <c r="C351" s="37">
        <f>SUMIFS(СВЦЭМ!$J$34:$J$777,СВЦЭМ!$A$34:$A$777,$A351,СВЦЭМ!$B$34:$B$777,C$331)+'СЕТ СН'!$F$13-'СЕТ СН'!$F$21</f>
        <v>65.766045960000042</v>
      </c>
      <c r="D351" s="37">
        <f>SUMIFS(СВЦЭМ!$J$34:$J$777,СВЦЭМ!$A$34:$A$777,$A351,СВЦЭМ!$B$34:$B$777,D$331)+'СЕТ СН'!$F$13-'СЕТ СН'!$F$21</f>
        <v>65.533865999999989</v>
      </c>
      <c r="E351" s="37">
        <f>SUMIFS(СВЦЭМ!$J$34:$J$777,СВЦЭМ!$A$34:$A$777,$A351,СВЦЭМ!$B$34:$B$777,E$331)+'СЕТ СН'!$F$13-'СЕТ СН'!$F$21</f>
        <v>63.40267437</v>
      </c>
      <c r="F351" s="37">
        <f>SUMIFS(СВЦЭМ!$J$34:$J$777,СВЦЭМ!$A$34:$A$777,$A351,СВЦЭМ!$B$34:$B$777,F$331)+'СЕТ СН'!$F$13-'СЕТ СН'!$F$21</f>
        <v>62.802102439999999</v>
      </c>
      <c r="G351" s="37">
        <f>SUMIFS(СВЦЭМ!$J$34:$J$777,СВЦЭМ!$A$34:$A$777,$A351,СВЦЭМ!$B$34:$B$777,G$331)+'СЕТ СН'!$F$13-'СЕТ СН'!$F$21</f>
        <v>66.479703119999954</v>
      </c>
      <c r="H351" s="37">
        <f>SUMIFS(СВЦЭМ!$J$34:$J$777,СВЦЭМ!$A$34:$A$777,$A351,СВЦЭМ!$B$34:$B$777,H$331)+'СЕТ СН'!$F$13-'СЕТ СН'!$F$21</f>
        <v>66.604390549999948</v>
      </c>
      <c r="I351" s="37">
        <f>SUMIFS(СВЦЭМ!$J$34:$J$777,СВЦЭМ!$A$34:$A$777,$A351,СВЦЭМ!$B$34:$B$777,I$331)+'СЕТ СН'!$F$13-'СЕТ СН'!$F$21</f>
        <v>27.392344409999964</v>
      </c>
      <c r="J351" s="37">
        <f>SUMIFS(СВЦЭМ!$J$34:$J$777,СВЦЭМ!$A$34:$A$777,$A351,СВЦЭМ!$B$34:$B$777,J$331)+'СЕТ СН'!$F$13-'СЕТ СН'!$F$21</f>
        <v>27.282983420000051</v>
      </c>
      <c r="K351" s="37">
        <f>SUMIFS(СВЦЭМ!$J$34:$J$777,СВЦЭМ!$A$34:$A$777,$A351,СВЦЭМ!$B$34:$B$777,K$331)+'СЕТ СН'!$F$13-'СЕТ СН'!$F$21</f>
        <v>-10.751293390000001</v>
      </c>
      <c r="L351" s="37">
        <f>SUMIFS(СВЦЭМ!$J$34:$J$777,СВЦЭМ!$A$34:$A$777,$A351,СВЦЭМ!$B$34:$B$777,L$331)+'СЕТ СН'!$F$13-'СЕТ СН'!$F$21</f>
        <v>-48.393253530000038</v>
      </c>
      <c r="M351" s="37">
        <f>SUMIFS(СВЦЭМ!$J$34:$J$777,СВЦЭМ!$A$34:$A$777,$A351,СВЦЭМ!$B$34:$B$777,M$331)+'СЕТ СН'!$F$13-'СЕТ СН'!$F$21</f>
        <v>-52.64296182999999</v>
      </c>
      <c r="N351" s="37">
        <f>SUMIFS(СВЦЭМ!$J$34:$J$777,СВЦЭМ!$A$34:$A$777,$A351,СВЦЭМ!$B$34:$B$777,N$331)+'СЕТ СН'!$F$13-'СЕТ СН'!$F$21</f>
        <v>-40.237526150000008</v>
      </c>
      <c r="O351" s="37">
        <f>SUMIFS(СВЦЭМ!$J$34:$J$777,СВЦЭМ!$A$34:$A$777,$A351,СВЦЭМ!$B$34:$B$777,O$331)+'СЕТ СН'!$F$13-'СЕТ СН'!$F$21</f>
        <v>-33.627569149999999</v>
      </c>
      <c r="P351" s="37">
        <f>SUMIFS(СВЦЭМ!$J$34:$J$777,СВЦЭМ!$A$34:$A$777,$A351,СВЦЭМ!$B$34:$B$777,P$331)+'СЕТ СН'!$F$13-'СЕТ СН'!$F$21</f>
        <v>-30.270757460000027</v>
      </c>
      <c r="Q351" s="37">
        <f>SUMIFS(СВЦЭМ!$J$34:$J$777,СВЦЭМ!$A$34:$A$777,$A351,СВЦЭМ!$B$34:$B$777,Q$331)+'СЕТ СН'!$F$13-'СЕТ СН'!$F$21</f>
        <v>-28.767876350000051</v>
      </c>
      <c r="R351" s="37">
        <f>SUMIFS(СВЦЭМ!$J$34:$J$777,СВЦЭМ!$A$34:$A$777,$A351,СВЦЭМ!$B$34:$B$777,R$331)+'СЕТ СН'!$F$13-'СЕТ СН'!$F$21</f>
        <v>-29.156499469999972</v>
      </c>
      <c r="S351" s="37">
        <f>SUMIFS(СВЦЭМ!$J$34:$J$777,СВЦЭМ!$A$34:$A$777,$A351,СВЦЭМ!$B$34:$B$777,S$331)+'СЕТ СН'!$F$13-'СЕТ СН'!$F$21</f>
        <v>-50.23271466999995</v>
      </c>
      <c r="T351" s="37">
        <f>SUMIFS(СВЦЭМ!$J$34:$J$777,СВЦЭМ!$A$34:$A$777,$A351,СВЦЭМ!$B$34:$B$777,T$331)+'СЕТ СН'!$F$13-'СЕТ СН'!$F$21</f>
        <v>-71.028908790000003</v>
      </c>
      <c r="U351" s="37">
        <f>SUMIFS(СВЦЭМ!$J$34:$J$777,СВЦЭМ!$A$34:$A$777,$A351,СВЦЭМ!$B$34:$B$777,U$331)+'СЕТ СН'!$F$13-'СЕТ СН'!$F$21</f>
        <v>-67.535820440000009</v>
      </c>
      <c r="V351" s="37">
        <f>SUMIFS(СВЦЭМ!$J$34:$J$777,СВЦЭМ!$A$34:$A$777,$A351,СВЦЭМ!$B$34:$B$777,V$331)+'СЕТ СН'!$F$13-'СЕТ СН'!$F$21</f>
        <v>-62.257047120000038</v>
      </c>
      <c r="W351" s="37">
        <f>SUMIFS(СВЦЭМ!$J$34:$J$777,СВЦЭМ!$A$34:$A$777,$A351,СВЦЭМ!$B$34:$B$777,W$331)+'СЕТ СН'!$F$13-'СЕТ СН'!$F$21</f>
        <v>-31.808298779999973</v>
      </c>
      <c r="X351" s="37">
        <f>SUMIFS(СВЦЭМ!$J$34:$J$777,СВЦЭМ!$A$34:$A$777,$A351,СВЦЭМ!$B$34:$B$777,X$331)+'СЕТ СН'!$F$13-'СЕТ СН'!$F$21</f>
        <v>-13.738069310000014</v>
      </c>
      <c r="Y351" s="37">
        <f>SUMIFS(СВЦЭМ!$J$34:$J$777,СВЦЭМ!$A$34:$A$777,$A351,СВЦЭМ!$B$34:$B$777,Y$331)+'СЕТ СН'!$F$13-'СЕТ СН'!$F$21</f>
        <v>19.476386219999995</v>
      </c>
    </row>
    <row r="352" spans="1:25" ht="15.75" x14ac:dyDescent="0.2">
      <c r="A352" s="36">
        <f t="shared" si="9"/>
        <v>43090</v>
      </c>
      <c r="B352" s="37">
        <f>SUMIFS(СВЦЭМ!$J$34:$J$777,СВЦЭМ!$A$34:$A$777,$A352,СВЦЭМ!$B$34:$B$777,B$331)+'СЕТ СН'!$F$13-'СЕТ СН'!$F$21</f>
        <v>63.280806699999971</v>
      </c>
      <c r="C352" s="37">
        <f>SUMIFS(СВЦЭМ!$J$34:$J$777,СВЦЭМ!$A$34:$A$777,$A352,СВЦЭМ!$B$34:$B$777,C$331)+'СЕТ СН'!$F$13-'СЕТ СН'!$F$21</f>
        <v>87.775910189999991</v>
      </c>
      <c r="D352" s="37">
        <f>SUMIFS(СВЦЭМ!$J$34:$J$777,СВЦЭМ!$A$34:$A$777,$A352,СВЦЭМ!$B$34:$B$777,D$331)+'СЕТ СН'!$F$13-'СЕТ СН'!$F$21</f>
        <v>107.73062784000001</v>
      </c>
      <c r="E352" s="37">
        <f>SUMIFS(СВЦЭМ!$J$34:$J$777,СВЦЭМ!$A$34:$A$777,$A352,СВЦЭМ!$B$34:$B$777,E$331)+'СЕТ СН'!$F$13-'СЕТ СН'!$F$21</f>
        <v>112.72394853000003</v>
      </c>
      <c r="F352" s="37">
        <f>SUMIFS(СВЦЭМ!$J$34:$J$777,СВЦЭМ!$A$34:$A$777,$A352,СВЦЭМ!$B$34:$B$777,F$331)+'СЕТ СН'!$F$13-'СЕТ СН'!$F$21</f>
        <v>114.15244313000005</v>
      </c>
      <c r="G352" s="37">
        <f>SUMIFS(СВЦЭМ!$J$34:$J$777,СВЦЭМ!$A$34:$A$777,$A352,СВЦЭМ!$B$34:$B$777,G$331)+'СЕТ СН'!$F$13-'СЕТ СН'!$F$21</f>
        <v>103.66151520000005</v>
      </c>
      <c r="H352" s="37">
        <f>SUMIFS(СВЦЭМ!$J$34:$J$777,СВЦЭМ!$A$34:$A$777,$A352,СВЦЭМ!$B$34:$B$777,H$331)+'СЕТ СН'!$F$13-'СЕТ СН'!$F$21</f>
        <v>68.90130843999998</v>
      </c>
      <c r="I352" s="37">
        <f>SUMIFS(СВЦЭМ!$J$34:$J$777,СВЦЭМ!$A$34:$A$777,$A352,СВЦЭМ!$B$34:$B$777,I$331)+'СЕТ СН'!$F$13-'СЕТ СН'!$F$21</f>
        <v>33.38984731000005</v>
      </c>
      <c r="J352" s="37">
        <f>SUMIFS(СВЦЭМ!$J$34:$J$777,СВЦЭМ!$A$34:$A$777,$A352,СВЦЭМ!$B$34:$B$777,J$331)+'СЕТ СН'!$F$13-'СЕТ СН'!$F$21</f>
        <v>15.469831340000042</v>
      </c>
      <c r="K352" s="37">
        <f>SUMIFS(СВЦЭМ!$J$34:$J$777,СВЦЭМ!$A$34:$A$777,$A352,СВЦЭМ!$B$34:$B$777,K$331)+'СЕТ СН'!$F$13-'СЕТ СН'!$F$21</f>
        <v>-14.840473169999996</v>
      </c>
      <c r="L352" s="37">
        <f>SUMIFS(СВЦЭМ!$J$34:$J$777,СВЦЭМ!$A$34:$A$777,$A352,СВЦЭМ!$B$34:$B$777,L$331)+'СЕТ СН'!$F$13-'СЕТ СН'!$F$21</f>
        <v>-44.382895169999983</v>
      </c>
      <c r="M352" s="37">
        <f>SUMIFS(СВЦЭМ!$J$34:$J$777,СВЦЭМ!$A$34:$A$777,$A352,СВЦЭМ!$B$34:$B$777,M$331)+'СЕТ СН'!$F$13-'СЕТ СН'!$F$21</f>
        <v>-53.221268789999954</v>
      </c>
      <c r="N352" s="37">
        <f>SUMIFS(СВЦЭМ!$J$34:$J$777,СВЦЭМ!$A$34:$A$777,$A352,СВЦЭМ!$B$34:$B$777,N$331)+'СЕТ СН'!$F$13-'СЕТ СН'!$F$21</f>
        <v>-68.509843590000003</v>
      </c>
      <c r="O352" s="37">
        <f>SUMIFS(СВЦЭМ!$J$34:$J$777,СВЦЭМ!$A$34:$A$777,$A352,СВЦЭМ!$B$34:$B$777,O$331)+'СЕТ СН'!$F$13-'СЕТ СН'!$F$21</f>
        <v>-74.152334269999983</v>
      </c>
      <c r="P352" s="37">
        <f>SUMIFS(СВЦЭМ!$J$34:$J$777,СВЦЭМ!$A$34:$A$777,$A352,СВЦЭМ!$B$34:$B$777,P$331)+'СЕТ СН'!$F$13-'СЕТ СН'!$F$21</f>
        <v>-68.094119149999983</v>
      </c>
      <c r="Q352" s="37">
        <f>SUMIFS(СВЦЭМ!$J$34:$J$777,СВЦЭМ!$A$34:$A$777,$A352,СВЦЭМ!$B$34:$B$777,Q$331)+'СЕТ СН'!$F$13-'СЕТ СН'!$F$21</f>
        <v>-64.414452689999962</v>
      </c>
      <c r="R352" s="37">
        <f>SUMIFS(СВЦЭМ!$J$34:$J$777,СВЦЭМ!$A$34:$A$777,$A352,СВЦЭМ!$B$34:$B$777,R$331)+'СЕТ СН'!$F$13-'СЕТ СН'!$F$21</f>
        <v>-66.00288637999995</v>
      </c>
      <c r="S352" s="37">
        <f>SUMIFS(СВЦЭМ!$J$34:$J$777,СВЦЭМ!$A$34:$A$777,$A352,СВЦЭМ!$B$34:$B$777,S$331)+'СЕТ СН'!$F$13-'СЕТ СН'!$F$21</f>
        <v>-87.883260220000011</v>
      </c>
      <c r="T352" s="37">
        <f>SUMIFS(СВЦЭМ!$J$34:$J$777,СВЦЭМ!$A$34:$A$777,$A352,СВЦЭМ!$B$34:$B$777,T$331)+'СЕТ СН'!$F$13-'СЕТ СН'!$F$21</f>
        <v>-103.14920799999999</v>
      </c>
      <c r="U352" s="37">
        <f>SUMIFS(СВЦЭМ!$J$34:$J$777,СВЦЭМ!$A$34:$A$777,$A352,СВЦЭМ!$B$34:$B$777,U$331)+'СЕТ СН'!$F$13-'СЕТ СН'!$F$21</f>
        <v>-99.882119429999989</v>
      </c>
      <c r="V352" s="37">
        <f>SUMIFS(СВЦЭМ!$J$34:$J$777,СВЦЭМ!$A$34:$A$777,$A352,СВЦЭМ!$B$34:$B$777,V$331)+'СЕТ СН'!$F$13-'СЕТ СН'!$F$21</f>
        <v>-90.344871809999972</v>
      </c>
      <c r="W352" s="37">
        <f>SUMIFS(СВЦЭМ!$J$34:$J$777,СВЦЭМ!$A$34:$A$777,$A352,СВЦЭМ!$B$34:$B$777,W$331)+'СЕТ СН'!$F$13-'СЕТ СН'!$F$21</f>
        <v>-56.369629329999952</v>
      </c>
      <c r="X352" s="37">
        <f>SUMIFS(СВЦЭМ!$J$34:$J$777,СВЦЭМ!$A$34:$A$777,$A352,СВЦЭМ!$B$34:$B$777,X$331)+'СЕТ СН'!$F$13-'СЕТ СН'!$F$21</f>
        <v>-16.961920810000038</v>
      </c>
      <c r="Y352" s="37">
        <f>SUMIFS(СВЦЭМ!$J$34:$J$777,СВЦЭМ!$A$34:$A$777,$A352,СВЦЭМ!$B$34:$B$777,Y$331)+'СЕТ СН'!$F$13-'СЕТ СН'!$F$21</f>
        <v>25.445677870000054</v>
      </c>
    </row>
    <row r="353" spans="1:27" ht="15.75" x14ac:dyDescent="0.2">
      <c r="A353" s="36">
        <f t="shared" si="9"/>
        <v>43091</v>
      </c>
      <c r="B353" s="37">
        <f>SUMIFS(СВЦЭМ!$J$34:$J$777,СВЦЭМ!$A$34:$A$777,$A353,СВЦЭМ!$B$34:$B$777,B$331)+'СЕТ СН'!$F$13-'СЕТ СН'!$F$21</f>
        <v>74.525511609999967</v>
      </c>
      <c r="C353" s="37">
        <f>SUMIFS(СВЦЭМ!$J$34:$J$777,СВЦЭМ!$A$34:$A$777,$A353,СВЦЭМ!$B$34:$B$777,C$331)+'СЕТ СН'!$F$13-'СЕТ СН'!$F$21</f>
        <v>86.983190820000004</v>
      </c>
      <c r="D353" s="37">
        <f>SUMIFS(СВЦЭМ!$J$34:$J$777,СВЦЭМ!$A$34:$A$777,$A353,СВЦЭМ!$B$34:$B$777,D$331)+'СЕТ СН'!$F$13-'СЕТ СН'!$F$21</f>
        <v>97.015746339999964</v>
      </c>
      <c r="E353" s="37">
        <f>SUMIFS(СВЦЭМ!$J$34:$J$777,СВЦЭМ!$A$34:$A$777,$A353,СВЦЭМ!$B$34:$B$777,E$331)+'СЕТ СН'!$F$13-'СЕТ СН'!$F$21</f>
        <v>102.00897623000003</v>
      </c>
      <c r="F353" s="37">
        <f>SUMIFS(СВЦЭМ!$J$34:$J$777,СВЦЭМ!$A$34:$A$777,$A353,СВЦЭМ!$B$34:$B$777,F$331)+'СЕТ СН'!$F$13-'СЕТ СН'!$F$21</f>
        <v>103.92423203999999</v>
      </c>
      <c r="G353" s="37">
        <f>SUMIFS(СВЦЭМ!$J$34:$J$777,СВЦЭМ!$A$34:$A$777,$A353,СВЦЭМ!$B$34:$B$777,G$331)+'СЕТ СН'!$F$13-'СЕТ СН'!$F$21</f>
        <v>97.494887390000031</v>
      </c>
      <c r="H353" s="37">
        <f>SUMIFS(СВЦЭМ!$J$34:$J$777,СВЦЭМ!$A$34:$A$777,$A353,СВЦЭМ!$B$34:$B$777,H$331)+'СЕТ СН'!$F$13-'СЕТ СН'!$F$21</f>
        <v>65.322002829999974</v>
      </c>
      <c r="I353" s="37">
        <f>SUMIFS(СВЦЭМ!$J$34:$J$777,СВЦЭМ!$A$34:$A$777,$A353,СВЦЭМ!$B$34:$B$777,I$331)+'СЕТ СН'!$F$13-'СЕТ СН'!$F$21</f>
        <v>26.502573109999958</v>
      </c>
      <c r="J353" s="37">
        <f>SUMIFS(СВЦЭМ!$J$34:$J$777,СВЦЭМ!$A$34:$A$777,$A353,СВЦЭМ!$B$34:$B$777,J$331)+'СЕТ СН'!$F$13-'СЕТ СН'!$F$21</f>
        <v>3.0906889999982923E-2</v>
      </c>
      <c r="K353" s="37">
        <f>SUMIFS(СВЦЭМ!$J$34:$J$777,СВЦЭМ!$A$34:$A$777,$A353,СВЦЭМ!$B$34:$B$777,K$331)+'СЕТ СН'!$F$13-'СЕТ СН'!$F$21</f>
        <v>-36.560932839999964</v>
      </c>
      <c r="L353" s="37">
        <f>SUMIFS(СВЦЭМ!$J$34:$J$777,СВЦЭМ!$A$34:$A$777,$A353,СВЦЭМ!$B$34:$B$777,L$331)+'СЕТ СН'!$F$13-'СЕТ СН'!$F$21</f>
        <v>-68.395570630000009</v>
      </c>
      <c r="M353" s="37">
        <f>SUMIFS(СВЦЭМ!$J$34:$J$777,СВЦЭМ!$A$34:$A$777,$A353,СВЦЭМ!$B$34:$B$777,M$331)+'СЕТ СН'!$F$13-'СЕТ СН'!$F$21</f>
        <v>-74.557614829999977</v>
      </c>
      <c r="N353" s="37">
        <f>SUMIFS(СВЦЭМ!$J$34:$J$777,СВЦЭМ!$A$34:$A$777,$A353,СВЦЭМ!$B$34:$B$777,N$331)+'СЕТ СН'!$F$13-'СЕТ СН'!$F$21</f>
        <v>-63.034219870000015</v>
      </c>
      <c r="O353" s="37">
        <f>SUMIFS(СВЦЭМ!$J$34:$J$777,СВЦЭМ!$A$34:$A$777,$A353,СВЦЭМ!$B$34:$B$777,O$331)+'СЕТ СН'!$F$13-'СЕТ СН'!$F$21</f>
        <v>-54.532844230000023</v>
      </c>
      <c r="P353" s="37">
        <f>SUMIFS(СВЦЭМ!$J$34:$J$777,СВЦЭМ!$A$34:$A$777,$A353,СВЦЭМ!$B$34:$B$777,P$331)+'СЕТ СН'!$F$13-'СЕТ СН'!$F$21</f>
        <v>-48.335332590000007</v>
      </c>
      <c r="Q353" s="37">
        <f>SUMIFS(СВЦЭМ!$J$34:$J$777,СВЦЭМ!$A$34:$A$777,$A353,СВЦЭМ!$B$34:$B$777,Q$331)+'СЕТ СН'!$F$13-'СЕТ СН'!$F$21</f>
        <v>-49.644317320000027</v>
      </c>
      <c r="R353" s="37">
        <f>SUMIFS(СВЦЭМ!$J$34:$J$777,СВЦЭМ!$A$34:$A$777,$A353,СВЦЭМ!$B$34:$B$777,R$331)+'СЕТ СН'!$F$13-'СЕТ СН'!$F$21</f>
        <v>-49.538885179999966</v>
      </c>
      <c r="S353" s="37">
        <f>SUMIFS(СВЦЭМ!$J$34:$J$777,СВЦЭМ!$A$34:$A$777,$A353,СВЦЭМ!$B$34:$B$777,S$331)+'СЕТ СН'!$F$13-'СЕТ СН'!$F$21</f>
        <v>-61.813625620000039</v>
      </c>
      <c r="T353" s="37">
        <f>SUMIFS(СВЦЭМ!$J$34:$J$777,СВЦЭМ!$A$34:$A$777,$A353,СВЦЭМ!$B$34:$B$777,T$331)+'СЕТ СН'!$F$13-'СЕТ СН'!$F$21</f>
        <v>-81.094346659999985</v>
      </c>
      <c r="U353" s="37">
        <f>SUMIFS(СВЦЭМ!$J$34:$J$777,СВЦЭМ!$A$34:$A$777,$A353,СВЦЭМ!$B$34:$B$777,U$331)+'СЕТ СН'!$F$13-'СЕТ СН'!$F$21</f>
        <v>-77.94701237999999</v>
      </c>
      <c r="V353" s="37">
        <f>SUMIFS(СВЦЭМ!$J$34:$J$777,СВЦЭМ!$A$34:$A$777,$A353,СВЦЭМ!$B$34:$B$777,V$331)+'СЕТ СН'!$F$13-'СЕТ СН'!$F$21</f>
        <v>-71.512566020000008</v>
      </c>
      <c r="W353" s="37">
        <f>SUMIFS(СВЦЭМ!$J$34:$J$777,СВЦЭМ!$A$34:$A$777,$A353,СВЦЭМ!$B$34:$B$777,W$331)+'СЕТ СН'!$F$13-'СЕТ СН'!$F$21</f>
        <v>-42.45327156999997</v>
      </c>
      <c r="X353" s="37">
        <f>SUMIFS(СВЦЭМ!$J$34:$J$777,СВЦЭМ!$A$34:$A$777,$A353,СВЦЭМ!$B$34:$B$777,X$331)+'СЕТ СН'!$F$13-'СЕТ СН'!$F$21</f>
        <v>-9.3500306099999761</v>
      </c>
      <c r="Y353" s="37">
        <f>SUMIFS(СВЦЭМ!$J$34:$J$777,СВЦЭМ!$A$34:$A$777,$A353,СВЦЭМ!$B$34:$B$777,Y$331)+'СЕТ СН'!$F$13-'СЕТ СН'!$F$21</f>
        <v>29.704889930000036</v>
      </c>
    </row>
    <row r="354" spans="1:27" ht="15.75" x14ac:dyDescent="0.2">
      <c r="A354" s="36">
        <f t="shared" si="9"/>
        <v>43092</v>
      </c>
      <c r="B354" s="37">
        <f>SUMIFS(СВЦЭМ!$J$34:$J$777,СВЦЭМ!$A$34:$A$777,$A354,СВЦЭМ!$B$34:$B$777,B$331)+'СЕТ СН'!$F$13-'СЕТ СН'!$F$21</f>
        <v>54.032149870000012</v>
      </c>
      <c r="C354" s="37">
        <f>SUMIFS(СВЦЭМ!$J$34:$J$777,СВЦЭМ!$A$34:$A$777,$A354,СВЦЭМ!$B$34:$B$777,C$331)+'СЕТ СН'!$F$13-'СЕТ СН'!$F$21</f>
        <v>71.521754519999945</v>
      </c>
      <c r="D354" s="37">
        <f>SUMIFS(СВЦЭМ!$J$34:$J$777,СВЦЭМ!$A$34:$A$777,$A354,СВЦЭМ!$B$34:$B$777,D$331)+'СЕТ СН'!$F$13-'СЕТ СН'!$F$21</f>
        <v>88.599285000000009</v>
      </c>
      <c r="E354" s="37">
        <f>SUMIFS(СВЦЭМ!$J$34:$J$777,СВЦЭМ!$A$34:$A$777,$A354,СВЦЭМ!$B$34:$B$777,E$331)+'СЕТ СН'!$F$13-'СЕТ СН'!$F$21</f>
        <v>90.785378639999976</v>
      </c>
      <c r="F354" s="37">
        <f>SUMIFS(СВЦЭМ!$J$34:$J$777,СВЦЭМ!$A$34:$A$777,$A354,СВЦЭМ!$B$34:$B$777,F$331)+'СЕТ СН'!$F$13-'СЕТ СН'!$F$21</f>
        <v>92.757730530000003</v>
      </c>
      <c r="G354" s="37">
        <f>SUMIFS(СВЦЭМ!$J$34:$J$777,СВЦЭМ!$A$34:$A$777,$A354,СВЦЭМ!$B$34:$B$777,G$331)+'СЕТ СН'!$F$13-'СЕТ СН'!$F$21</f>
        <v>93.191292689999955</v>
      </c>
      <c r="H354" s="37">
        <f>SUMIFS(СВЦЭМ!$J$34:$J$777,СВЦЭМ!$A$34:$A$777,$A354,СВЦЭМ!$B$34:$B$777,H$331)+'СЕТ СН'!$F$13-'СЕТ СН'!$F$21</f>
        <v>88.879803250000009</v>
      </c>
      <c r="I354" s="37">
        <f>SUMIFS(СВЦЭМ!$J$34:$J$777,СВЦЭМ!$A$34:$A$777,$A354,СВЦЭМ!$B$34:$B$777,I$331)+'СЕТ СН'!$F$13-'СЕТ СН'!$F$21</f>
        <v>56.391873420000024</v>
      </c>
      <c r="J354" s="37">
        <f>SUMIFS(СВЦЭМ!$J$34:$J$777,СВЦЭМ!$A$34:$A$777,$A354,СВЦЭМ!$B$34:$B$777,J$331)+'СЕТ СН'!$F$13-'СЕТ СН'!$F$21</f>
        <v>16.913300520000007</v>
      </c>
      <c r="K354" s="37">
        <f>SUMIFS(СВЦЭМ!$J$34:$J$777,СВЦЭМ!$A$34:$A$777,$A354,СВЦЭМ!$B$34:$B$777,K$331)+'СЕТ СН'!$F$13-'СЕТ СН'!$F$21</f>
        <v>-32.278852229999984</v>
      </c>
      <c r="L354" s="37">
        <f>SUMIFS(СВЦЭМ!$J$34:$J$777,СВЦЭМ!$A$34:$A$777,$A354,СВЦЭМ!$B$34:$B$777,L$331)+'СЕТ СН'!$F$13-'СЕТ СН'!$F$21</f>
        <v>-75.917674820000002</v>
      </c>
      <c r="M354" s="37">
        <f>SUMIFS(СВЦЭМ!$J$34:$J$777,СВЦЭМ!$A$34:$A$777,$A354,СВЦЭМ!$B$34:$B$777,M$331)+'СЕТ СН'!$F$13-'СЕТ СН'!$F$21</f>
        <v>-81.595890080000004</v>
      </c>
      <c r="N354" s="37">
        <f>SUMIFS(СВЦЭМ!$J$34:$J$777,СВЦЭМ!$A$34:$A$777,$A354,СВЦЭМ!$B$34:$B$777,N$331)+'СЕТ СН'!$F$13-'СЕТ СН'!$F$21</f>
        <v>-72.222708220000015</v>
      </c>
      <c r="O354" s="37">
        <f>SUMIFS(СВЦЭМ!$J$34:$J$777,СВЦЭМ!$A$34:$A$777,$A354,СВЦЭМ!$B$34:$B$777,O$331)+'СЕТ СН'!$F$13-'СЕТ СН'!$F$21</f>
        <v>-60.018256759999986</v>
      </c>
      <c r="P354" s="37">
        <f>SUMIFS(СВЦЭМ!$J$34:$J$777,СВЦЭМ!$A$34:$A$777,$A354,СВЦЭМ!$B$34:$B$777,P$331)+'СЕТ СН'!$F$13-'СЕТ СН'!$F$21</f>
        <v>-51.894676860000004</v>
      </c>
      <c r="Q354" s="37">
        <f>SUMIFS(СВЦЭМ!$J$34:$J$777,СВЦЭМ!$A$34:$A$777,$A354,СВЦЭМ!$B$34:$B$777,Q$331)+'СЕТ СН'!$F$13-'СЕТ СН'!$F$21</f>
        <v>-50.55127028000004</v>
      </c>
      <c r="R354" s="37">
        <f>SUMIFS(СВЦЭМ!$J$34:$J$777,СВЦЭМ!$A$34:$A$777,$A354,СВЦЭМ!$B$34:$B$777,R$331)+'СЕТ СН'!$F$13-'СЕТ СН'!$F$21</f>
        <v>-51.854132660000005</v>
      </c>
      <c r="S354" s="37">
        <f>SUMIFS(СВЦЭМ!$J$34:$J$777,СВЦЭМ!$A$34:$A$777,$A354,СВЦЭМ!$B$34:$B$777,S$331)+'СЕТ СН'!$F$13-'СЕТ СН'!$F$21</f>
        <v>-73.296145910000007</v>
      </c>
      <c r="T354" s="37">
        <f>SUMIFS(СВЦЭМ!$J$34:$J$777,СВЦЭМ!$A$34:$A$777,$A354,СВЦЭМ!$B$34:$B$777,T$331)+'СЕТ СН'!$F$13-'СЕТ СН'!$F$21</f>
        <v>-90.919152499999996</v>
      </c>
      <c r="U354" s="37">
        <f>SUMIFS(СВЦЭМ!$J$34:$J$777,СВЦЭМ!$A$34:$A$777,$A354,СВЦЭМ!$B$34:$B$777,U$331)+'СЕТ СН'!$F$13-'СЕТ СН'!$F$21</f>
        <v>-87.06393534</v>
      </c>
      <c r="V354" s="37">
        <f>SUMIFS(СВЦЭМ!$J$34:$J$777,СВЦЭМ!$A$34:$A$777,$A354,СВЦЭМ!$B$34:$B$777,V$331)+'СЕТ СН'!$F$13-'СЕТ СН'!$F$21</f>
        <v>-76.474409040000012</v>
      </c>
      <c r="W354" s="37">
        <f>SUMIFS(СВЦЭМ!$J$34:$J$777,СВЦЭМ!$A$34:$A$777,$A354,СВЦЭМ!$B$34:$B$777,W$331)+'СЕТ СН'!$F$13-'СЕТ СН'!$F$21</f>
        <v>-45.84346923999999</v>
      </c>
      <c r="X354" s="37">
        <f>SUMIFS(СВЦЭМ!$J$34:$J$777,СВЦЭМ!$A$34:$A$777,$A354,СВЦЭМ!$B$34:$B$777,X$331)+'СЕТ СН'!$F$13-'СЕТ СН'!$F$21</f>
        <v>-9.2866589799999701</v>
      </c>
      <c r="Y354" s="37">
        <f>SUMIFS(СВЦЭМ!$J$34:$J$777,СВЦЭМ!$A$34:$A$777,$A354,СВЦЭМ!$B$34:$B$777,Y$331)+'СЕТ СН'!$F$13-'СЕТ СН'!$F$21</f>
        <v>12.670455370000013</v>
      </c>
    </row>
    <row r="355" spans="1:27" ht="15.75" x14ac:dyDescent="0.2">
      <c r="A355" s="36">
        <f t="shared" si="9"/>
        <v>43093</v>
      </c>
      <c r="B355" s="37">
        <f>SUMIFS(СВЦЭМ!$J$34:$J$777,СВЦЭМ!$A$34:$A$777,$A355,СВЦЭМ!$B$34:$B$777,B$331)+'СЕТ СН'!$F$13-'СЕТ СН'!$F$21</f>
        <v>54.626104049999981</v>
      </c>
      <c r="C355" s="37">
        <f>SUMIFS(СВЦЭМ!$J$34:$J$777,СВЦЭМ!$A$34:$A$777,$A355,СВЦЭМ!$B$34:$B$777,C$331)+'СЕТ СН'!$F$13-'СЕТ СН'!$F$21</f>
        <v>72.145078779999949</v>
      </c>
      <c r="D355" s="37">
        <f>SUMIFS(СВЦЭМ!$J$34:$J$777,СВЦЭМ!$A$34:$A$777,$A355,СВЦЭМ!$B$34:$B$777,D$331)+'СЕТ СН'!$F$13-'СЕТ СН'!$F$21</f>
        <v>91.762200949999965</v>
      </c>
      <c r="E355" s="37">
        <f>SUMIFS(СВЦЭМ!$J$34:$J$777,СВЦЭМ!$A$34:$A$777,$A355,СВЦЭМ!$B$34:$B$777,E$331)+'СЕТ СН'!$F$13-'СЕТ СН'!$F$21</f>
        <v>93.364730499999951</v>
      </c>
      <c r="F355" s="37">
        <f>SUMIFS(СВЦЭМ!$J$34:$J$777,СВЦЭМ!$A$34:$A$777,$A355,СВЦЭМ!$B$34:$B$777,F$331)+'СЕТ СН'!$F$13-'СЕТ СН'!$F$21</f>
        <v>94.024711740000043</v>
      </c>
      <c r="G355" s="37">
        <f>SUMIFS(СВЦЭМ!$J$34:$J$777,СВЦЭМ!$A$34:$A$777,$A355,СВЦЭМ!$B$34:$B$777,G$331)+'СЕТ СН'!$F$13-'СЕТ СН'!$F$21</f>
        <v>94.546193199999948</v>
      </c>
      <c r="H355" s="37">
        <f>SUMIFS(СВЦЭМ!$J$34:$J$777,СВЦЭМ!$A$34:$A$777,$A355,СВЦЭМ!$B$34:$B$777,H$331)+'СЕТ СН'!$F$13-'СЕТ СН'!$F$21</f>
        <v>90.400018589999945</v>
      </c>
      <c r="I355" s="37">
        <f>SUMIFS(СВЦЭМ!$J$34:$J$777,СВЦЭМ!$A$34:$A$777,$A355,СВЦЭМ!$B$34:$B$777,I$331)+'СЕТ СН'!$F$13-'СЕТ СН'!$F$21</f>
        <v>65.446784989999969</v>
      </c>
      <c r="J355" s="37">
        <f>SUMIFS(СВЦЭМ!$J$34:$J$777,СВЦЭМ!$A$34:$A$777,$A355,СВЦЭМ!$B$34:$B$777,J$331)+'СЕТ СН'!$F$13-'СЕТ СН'!$F$21</f>
        <v>32.09242205999999</v>
      </c>
      <c r="K355" s="37">
        <f>SUMIFS(СВЦЭМ!$J$34:$J$777,СВЦЭМ!$A$34:$A$777,$A355,СВЦЭМ!$B$34:$B$777,K$331)+'СЕТ СН'!$F$13-'СЕТ СН'!$F$21</f>
        <v>-20.030218320000017</v>
      </c>
      <c r="L355" s="37">
        <f>SUMIFS(СВЦЭМ!$J$34:$J$777,СВЦЭМ!$A$34:$A$777,$A355,СВЦЭМ!$B$34:$B$777,L$331)+'СЕТ СН'!$F$13-'СЕТ СН'!$F$21</f>
        <v>-65.344394269999952</v>
      </c>
      <c r="M355" s="37">
        <f>SUMIFS(СВЦЭМ!$J$34:$J$777,СВЦЭМ!$A$34:$A$777,$A355,СВЦЭМ!$B$34:$B$777,M$331)+'СЕТ СН'!$F$13-'СЕТ СН'!$F$21</f>
        <v>-77.067154990000006</v>
      </c>
      <c r="N355" s="37">
        <f>SUMIFS(СВЦЭМ!$J$34:$J$777,СВЦЭМ!$A$34:$A$777,$A355,СВЦЭМ!$B$34:$B$777,N$331)+'СЕТ СН'!$F$13-'СЕТ СН'!$F$21</f>
        <v>-70.460423950000006</v>
      </c>
      <c r="O355" s="37">
        <f>SUMIFS(СВЦЭМ!$J$34:$J$777,СВЦЭМ!$A$34:$A$777,$A355,СВЦЭМ!$B$34:$B$777,O$331)+'СЕТ СН'!$F$13-'СЕТ СН'!$F$21</f>
        <v>-63.666074719999983</v>
      </c>
      <c r="P355" s="37">
        <f>SUMIFS(СВЦЭМ!$J$34:$J$777,СВЦЭМ!$A$34:$A$777,$A355,СВЦЭМ!$B$34:$B$777,P$331)+'СЕТ СН'!$F$13-'СЕТ СН'!$F$21</f>
        <v>-60.690072320000013</v>
      </c>
      <c r="Q355" s="37">
        <f>SUMIFS(СВЦЭМ!$J$34:$J$777,СВЦЭМ!$A$34:$A$777,$A355,СВЦЭМ!$B$34:$B$777,Q$331)+'СЕТ СН'!$F$13-'СЕТ СН'!$F$21</f>
        <v>-59.155657629999951</v>
      </c>
      <c r="R355" s="37">
        <f>SUMIFS(СВЦЭМ!$J$34:$J$777,СВЦЭМ!$A$34:$A$777,$A355,СВЦЭМ!$B$34:$B$777,R$331)+'СЕТ СН'!$F$13-'СЕТ СН'!$F$21</f>
        <v>-60.14522285999999</v>
      </c>
      <c r="S355" s="37">
        <f>SUMIFS(СВЦЭМ!$J$34:$J$777,СВЦЭМ!$A$34:$A$777,$A355,СВЦЭМ!$B$34:$B$777,S$331)+'СЕТ СН'!$F$13-'СЕТ СН'!$F$21</f>
        <v>-78.610379720000026</v>
      </c>
      <c r="T355" s="37">
        <f>SUMIFS(СВЦЭМ!$J$34:$J$777,СВЦЭМ!$A$34:$A$777,$A355,СВЦЭМ!$B$34:$B$777,T$331)+'СЕТ СН'!$F$13-'СЕТ СН'!$F$21</f>
        <v>-100.65480276</v>
      </c>
      <c r="U355" s="37">
        <f>SUMIFS(СВЦЭМ!$J$34:$J$777,СВЦЭМ!$A$34:$A$777,$A355,СВЦЭМ!$B$34:$B$777,U$331)+'СЕТ СН'!$F$13-'СЕТ СН'!$F$21</f>
        <v>-98.027599160000022</v>
      </c>
      <c r="V355" s="37">
        <f>SUMIFS(СВЦЭМ!$J$34:$J$777,СВЦЭМ!$A$34:$A$777,$A355,СВЦЭМ!$B$34:$B$777,V$331)+'СЕТ СН'!$F$13-'СЕТ СН'!$F$21</f>
        <v>-88.875938389999988</v>
      </c>
      <c r="W355" s="37">
        <f>SUMIFS(СВЦЭМ!$J$34:$J$777,СВЦЭМ!$A$34:$A$777,$A355,СВЦЭМ!$B$34:$B$777,W$331)+'СЕТ СН'!$F$13-'СЕТ СН'!$F$21</f>
        <v>-59.34426461999999</v>
      </c>
      <c r="X355" s="37">
        <f>SUMIFS(СВЦЭМ!$J$34:$J$777,СВЦЭМ!$A$34:$A$777,$A355,СВЦЭМ!$B$34:$B$777,X$331)+'СЕТ СН'!$F$13-'СЕТ СН'!$F$21</f>
        <v>-17.934006989999943</v>
      </c>
      <c r="Y355" s="37">
        <f>SUMIFS(СВЦЭМ!$J$34:$J$777,СВЦЭМ!$A$34:$A$777,$A355,СВЦЭМ!$B$34:$B$777,Y$331)+'СЕТ СН'!$F$13-'СЕТ СН'!$F$21</f>
        <v>20.388494939999987</v>
      </c>
    </row>
    <row r="356" spans="1:27" ht="15.75" x14ac:dyDescent="0.2">
      <c r="A356" s="36">
        <f t="shared" si="9"/>
        <v>43094</v>
      </c>
      <c r="B356" s="37">
        <f>SUMIFS(СВЦЭМ!$J$34:$J$777,СВЦЭМ!$A$34:$A$777,$A356,СВЦЭМ!$B$34:$B$777,B$331)+'СЕТ СН'!$F$13-'СЕТ СН'!$F$21</f>
        <v>70.002896920000012</v>
      </c>
      <c r="C356" s="37">
        <f>SUMIFS(СВЦЭМ!$J$34:$J$777,СВЦЭМ!$A$34:$A$777,$A356,СВЦЭМ!$B$34:$B$777,C$331)+'СЕТ СН'!$F$13-'СЕТ СН'!$F$21</f>
        <v>87.657949980000012</v>
      </c>
      <c r="D356" s="37">
        <f>SUMIFS(СВЦЭМ!$J$34:$J$777,СВЦЭМ!$A$34:$A$777,$A356,СВЦЭМ!$B$34:$B$777,D$331)+'СЕТ СН'!$F$13-'СЕТ СН'!$F$21</f>
        <v>110.72913711000001</v>
      </c>
      <c r="E356" s="37">
        <f>SUMIFS(СВЦЭМ!$J$34:$J$777,СВЦЭМ!$A$34:$A$777,$A356,СВЦЭМ!$B$34:$B$777,E$331)+'СЕТ СН'!$F$13-'СЕТ СН'!$F$21</f>
        <v>116.18732998999997</v>
      </c>
      <c r="F356" s="37">
        <f>SUMIFS(СВЦЭМ!$J$34:$J$777,СВЦЭМ!$A$34:$A$777,$A356,СВЦЭМ!$B$34:$B$777,F$331)+'СЕТ СН'!$F$13-'СЕТ СН'!$F$21</f>
        <v>116.41493877000005</v>
      </c>
      <c r="G356" s="37">
        <f>SUMIFS(СВЦЭМ!$J$34:$J$777,СВЦЭМ!$A$34:$A$777,$A356,СВЦЭМ!$B$34:$B$777,G$331)+'СЕТ СН'!$F$13-'СЕТ СН'!$F$21</f>
        <v>108.92699948999996</v>
      </c>
      <c r="H356" s="37">
        <f>SUMIFS(СВЦЭМ!$J$34:$J$777,СВЦЭМ!$A$34:$A$777,$A356,СВЦЭМ!$B$34:$B$777,H$331)+'СЕТ СН'!$F$13-'СЕТ СН'!$F$21</f>
        <v>78.858475249999969</v>
      </c>
      <c r="I356" s="37">
        <f>SUMIFS(СВЦЭМ!$J$34:$J$777,СВЦЭМ!$A$34:$A$777,$A356,СВЦЭМ!$B$34:$B$777,I$331)+'СЕТ СН'!$F$13-'СЕТ СН'!$F$21</f>
        <v>26.154222770000047</v>
      </c>
      <c r="J356" s="37">
        <f>SUMIFS(СВЦЭМ!$J$34:$J$777,СВЦЭМ!$A$34:$A$777,$A356,СВЦЭМ!$B$34:$B$777,J$331)+'СЕТ СН'!$F$13-'СЕТ СН'!$F$21</f>
        <v>7.3992825200000425</v>
      </c>
      <c r="K356" s="37">
        <f>SUMIFS(СВЦЭМ!$J$34:$J$777,СВЦЭМ!$A$34:$A$777,$A356,СВЦЭМ!$B$34:$B$777,K$331)+'СЕТ СН'!$F$13-'СЕТ СН'!$F$21</f>
        <v>-31.880158749999964</v>
      </c>
      <c r="L356" s="37">
        <f>SUMIFS(СВЦЭМ!$J$34:$J$777,СВЦЭМ!$A$34:$A$777,$A356,СВЦЭМ!$B$34:$B$777,L$331)+'СЕТ СН'!$F$13-'СЕТ СН'!$F$21</f>
        <v>-66.615677880000021</v>
      </c>
      <c r="M356" s="37">
        <f>SUMIFS(СВЦЭМ!$J$34:$J$777,СВЦЭМ!$A$34:$A$777,$A356,СВЦЭМ!$B$34:$B$777,M$331)+'СЕТ СН'!$F$13-'СЕТ СН'!$F$21</f>
        <v>-71.312427539999987</v>
      </c>
      <c r="N356" s="37">
        <f>SUMIFS(СВЦЭМ!$J$34:$J$777,СВЦЭМ!$A$34:$A$777,$A356,СВЦЭМ!$B$34:$B$777,N$331)+'СЕТ СН'!$F$13-'СЕТ СН'!$F$21</f>
        <v>-62.776336679999986</v>
      </c>
      <c r="O356" s="37">
        <f>SUMIFS(СВЦЭМ!$J$34:$J$777,СВЦЭМ!$A$34:$A$777,$A356,СВЦЭМ!$B$34:$B$777,O$331)+'СЕТ СН'!$F$13-'СЕТ СН'!$F$21</f>
        <v>-57.696315509999977</v>
      </c>
      <c r="P356" s="37">
        <f>SUMIFS(СВЦЭМ!$J$34:$J$777,СВЦЭМ!$A$34:$A$777,$A356,СВЦЭМ!$B$34:$B$777,P$331)+'СЕТ СН'!$F$13-'СЕТ СН'!$F$21</f>
        <v>-54.293607489999999</v>
      </c>
      <c r="Q356" s="37">
        <f>SUMIFS(СВЦЭМ!$J$34:$J$777,СВЦЭМ!$A$34:$A$777,$A356,СВЦЭМ!$B$34:$B$777,Q$331)+'СЕТ СН'!$F$13-'СЕТ СН'!$F$21</f>
        <v>-53.603707930000041</v>
      </c>
      <c r="R356" s="37">
        <f>SUMIFS(СВЦЭМ!$J$34:$J$777,СВЦЭМ!$A$34:$A$777,$A356,СВЦЭМ!$B$34:$B$777,R$331)+'СЕТ СН'!$F$13-'СЕТ СН'!$F$21</f>
        <v>-51.914833870000052</v>
      </c>
      <c r="S356" s="37">
        <f>SUMIFS(СВЦЭМ!$J$34:$J$777,СВЦЭМ!$A$34:$A$777,$A356,СВЦЭМ!$B$34:$B$777,S$331)+'СЕТ СН'!$F$13-'СЕТ СН'!$F$21</f>
        <v>-66.453066069999977</v>
      </c>
      <c r="T356" s="37">
        <f>SUMIFS(СВЦЭМ!$J$34:$J$777,СВЦЭМ!$A$34:$A$777,$A356,СВЦЭМ!$B$34:$B$777,T$331)+'СЕТ СН'!$F$13-'СЕТ СН'!$F$21</f>
        <v>-84.827568600000006</v>
      </c>
      <c r="U356" s="37">
        <f>SUMIFS(СВЦЭМ!$J$34:$J$777,СВЦЭМ!$A$34:$A$777,$A356,СВЦЭМ!$B$34:$B$777,U$331)+'СЕТ СН'!$F$13-'СЕТ СН'!$F$21</f>
        <v>-83.552188409999985</v>
      </c>
      <c r="V356" s="37">
        <f>SUMIFS(СВЦЭМ!$J$34:$J$777,СВЦЭМ!$A$34:$A$777,$A356,СВЦЭМ!$B$34:$B$777,V$331)+'СЕТ СН'!$F$13-'СЕТ СН'!$F$21</f>
        <v>-74.330747219999978</v>
      </c>
      <c r="W356" s="37">
        <f>SUMIFS(СВЦЭМ!$J$34:$J$777,СВЦЭМ!$A$34:$A$777,$A356,СВЦЭМ!$B$34:$B$777,W$331)+'СЕТ СН'!$F$13-'СЕТ СН'!$F$21</f>
        <v>-42.253956259999995</v>
      </c>
      <c r="X356" s="37">
        <f>SUMIFS(СВЦЭМ!$J$34:$J$777,СВЦЭМ!$A$34:$A$777,$A356,СВЦЭМ!$B$34:$B$777,X$331)+'СЕТ СН'!$F$13-'СЕТ СН'!$F$21</f>
        <v>-3.7283560900000339</v>
      </c>
      <c r="Y356" s="37">
        <f>SUMIFS(СВЦЭМ!$J$34:$J$777,СВЦЭМ!$A$34:$A$777,$A356,СВЦЭМ!$B$34:$B$777,Y$331)+'СЕТ СН'!$F$13-'СЕТ СН'!$F$21</f>
        <v>33.785271559999956</v>
      </c>
    </row>
    <row r="357" spans="1:27" ht="15.75" x14ac:dyDescent="0.2">
      <c r="A357" s="36">
        <f t="shared" si="9"/>
        <v>43095</v>
      </c>
      <c r="B357" s="37">
        <f>SUMIFS(СВЦЭМ!$J$34:$J$777,СВЦЭМ!$A$34:$A$777,$A357,СВЦЭМ!$B$34:$B$777,B$331)+'СЕТ СН'!$F$13-'СЕТ СН'!$F$21</f>
        <v>65.986419820000037</v>
      </c>
      <c r="C357" s="37">
        <f>SUMIFS(СВЦЭМ!$J$34:$J$777,СВЦЭМ!$A$34:$A$777,$A357,СВЦЭМ!$B$34:$B$777,C$331)+'СЕТ СН'!$F$13-'СЕТ СН'!$F$21</f>
        <v>86.241254349999963</v>
      </c>
      <c r="D357" s="37">
        <f>SUMIFS(СВЦЭМ!$J$34:$J$777,СВЦЭМ!$A$34:$A$777,$A357,СВЦЭМ!$B$34:$B$777,D$331)+'СЕТ СН'!$F$13-'СЕТ СН'!$F$21</f>
        <v>105.83715328999995</v>
      </c>
      <c r="E357" s="37">
        <f>SUMIFS(СВЦЭМ!$J$34:$J$777,СВЦЭМ!$A$34:$A$777,$A357,СВЦЭМ!$B$34:$B$777,E$331)+'СЕТ СН'!$F$13-'СЕТ СН'!$F$21</f>
        <v>107.62816557999997</v>
      </c>
      <c r="F357" s="37">
        <f>SUMIFS(СВЦЭМ!$J$34:$J$777,СВЦЭМ!$A$34:$A$777,$A357,СВЦЭМ!$B$34:$B$777,F$331)+'СЕТ СН'!$F$13-'СЕТ СН'!$F$21</f>
        <v>109.79187691000004</v>
      </c>
      <c r="G357" s="37">
        <f>SUMIFS(СВЦЭМ!$J$34:$J$777,СВЦЭМ!$A$34:$A$777,$A357,СВЦЭМ!$B$34:$B$777,G$331)+'СЕТ СН'!$F$13-'СЕТ СН'!$F$21</f>
        <v>104.48769980999998</v>
      </c>
      <c r="H357" s="37">
        <f>SUMIFS(СВЦЭМ!$J$34:$J$777,СВЦЭМ!$A$34:$A$777,$A357,СВЦЭМ!$B$34:$B$777,H$331)+'СЕТ СН'!$F$13-'СЕТ СН'!$F$21</f>
        <v>77.818349430000012</v>
      </c>
      <c r="I357" s="37">
        <f>SUMIFS(СВЦЭМ!$J$34:$J$777,СВЦЭМ!$A$34:$A$777,$A357,СВЦЭМ!$B$34:$B$777,I$331)+'СЕТ СН'!$F$13-'СЕТ СН'!$F$21</f>
        <v>33.810592369999995</v>
      </c>
      <c r="J357" s="37">
        <f>SUMIFS(СВЦЭМ!$J$34:$J$777,СВЦЭМ!$A$34:$A$777,$A357,СВЦЭМ!$B$34:$B$777,J$331)+'СЕТ СН'!$F$13-'СЕТ СН'!$F$21</f>
        <v>8.6369940800000222</v>
      </c>
      <c r="K357" s="37">
        <f>SUMIFS(СВЦЭМ!$J$34:$J$777,СВЦЭМ!$A$34:$A$777,$A357,СВЦЭМ!$B$34:$B$777,K$331)+'СЕТ СН'!$F$13-'СЕТ СН'!$F$21</f>
        <v>-31.868034920000014</v>
      </c>
      <c r="L357" s="37">
        <f>SUMIFS(СВЦЭМ!$J$34:$J$777,СВЦЭМ!$A$34:$A$777,$A357,СВЦЭМ!$B$34:$B$777,L$331)+'СЕТ СН'!$F$13-'СЕТ СН'!$F$21</f>
        <v>-65.380748690000019</v>
      </c>
      <c r="M357" s="37">
        <f>SUMIFS(СВЦЭМ!$J$34:$J$777,СВЦЭМ!$A$34:$A$777,$A357,СВЦЭМ!$B$34:$B$777,M$331)+'СЕТ СН'!$F$13-'СЕТ СН'!$F$21</f>
        <v>-68.823221289999992</v>
      </c>
      <c r="N357" s="37">
        <f>SUMIFS(СВЦЭМ!$J$34:$J$777,СВЦЭМ!$A$34:$A$777,$A357,СВЦЭМ!$B$34:$B$777,N$331)+'СЕТ СН'!$F$13-'СЕТ СН'!$F$21</f>
        <v>-60.245709110000007</v>
      </c>
      <c r="O357" s="37">
        <f>SUMIFS(СВЦЭМ!$J$34:$J$777,СВЦЭМ!$A$34:$A$777,$A357,СВЦЭМ!$B$34:$B$777,O$331)+'СЕТ СН'!$F$13-'СЕТ СН'!$F$21</f>
        <v>-55.56076287999997</v>
      </c>
      <c r="P357" s="37">
        <f>SUMIFS(СВЦЭМ!$J$34:$J$777,СВЦЭМ!$A$34:$A$777,$A357,СВЦЭМ!$B$34:$B$777,P$331)+'СЕТ СН'!$F$13-'СЕТ СН'!$F$21</f>
        <v>-45.628476389999946</v>
      </c>
      <c r="Q357" s="37">
        <f>SUMIFS(СВЦЭМ!$J$34:$J$777,СВЦЭМ!$A$34:$A$777,$A357,СВЦЭМ!$B$34:$B$777,Q$331)+'СЕТ СН'!$F$13-'СЕТ СН'!$F$21</f>
        <v>-44.487964239999997</v>
      </c>
      <c r="R357" s="37">
        <f>SUMIFS(СВЦЭМ!$J$34:$J$777,СВЦЭМ!$A$34:$A$777,$A357,СВЦЭМ!$B$34:$B$777,R$331)+'СЕТ СН'!$F$13-'СЕТ СН'!$F$21</f>
        <v>-44.373700439999993</v>
      </c>
      <c r="S357" s="37">
        <f>SUMIFS(СВЦЭМ!$J$34:$J$777,СВЦЭМ!$A$34:$A$777,$A357,СВЦЭМ!$B$34:$B$777,S$331)+'СЕТ СН'!$F$13-'СЕТ СН'!$F$21</f>
        <v>-61.420296649999955</v>
      </c>
      <c r="T357" s="37">
        <f>SUMIFS(СВЦЭМ!$J$34:$J$777,СВЦЭМ!$A$34:$A$777,$A357,СВЦЭМ!$B$34:$B$777,T$331)+'СЕТ СН'!$F$13-'СЕТ СН'!$F$21</f>
        <v>-81.975030759999981</v>
      </c>
      <c r="U357" s="37">
        <f>SUMIFS(СВЦЭМ!$J$34:$J$777,СВЦЭМ!$A$34:$A$777,$A357,СВЦЭМ!$B$34:$B$777,U$331)+'СЕТ СН'!$F$13-'СЕТ СН'!$F$21</f>
        <v>-79.646615759999975</v>
      </c>
      <c r="V357" s="37">
        <f>SUMIFS(СВЦЭМ!$J$34:$J$777,СВЦЭМ!$A$34:$A$777,$A357,СВЦЭМ!$B$34:$B$777,V$331)+'СЕТ СН'!$F$13-'СЕТ СН'!$F$21</f>
        <v>-70.618540699999983</v>
      </c>
      <c r="W357" s="37">
        <f>SUMIFS(СВЦЭМ!$J$34:$J$777,СВЦЭМ!$A$34:$A$777,$A357,СВЦЭМ!$B$34:$B$777,W$331)+'СЕТ СН'!$F$13-'СЕТ СН'!$F$21</f>
        <v>-40.573760490000041</v>
      </c>
      <c r="X357" s="37">
        <f>SUMIFS(СВЦЭМ!$J$34:$J$777,СВЦЭМ!$A$34:$A$777,$A357,СВЦЭМ!$B$34:$B$777,X$331)+'СЕТ СН'!$F$13-'СЕТ СН'!$F$21</f>
        <v>1.5928020699999479</v>
      </c>
      <c r="Y357" s="37">
        <f>SUMIFS(СВЦЭМ!$J$34:$J$777,СВЦЭМ!$A$34:$A$777,$A357,СВЦЭМ!$B$34:$B$777,Y$331)+'СЕТ СН'!$F$13-'СЕТ СН'!$F$21</f>
        <v>37.865210860000047</v>
      </c>
    </row>
    <row r="358" spans="1:27" ht="15.75" x14ac:dyDescent="0.2">
      <c r="A358" s="36">
        <f t="shared" si="9"/>
        <v>43096</v>
      </c>
      <c r="B358" s="37">
        <f>SUMIFS(СВЦЭМ!$J$34:$J$777,СВЦЭМ!$A$34:$A$777,$A358,СВЦЭМ!$B$34:$B$777,B$331)+'СЕТ СН'!$F$13-'СЕТ СН'!$F$21</f>
        <v>65.472178610000014</v>
      </c>
      <c r="C358" s="37">
        <f>SUMIFS(СВЦЭМ!$J$34:$J$777,СВЦЭМ!$A$34:$A$777,$A358,СВЦЭМ!$B$34:$B$777,C$331)+'СЕТ СН'!$F$13-'СЕТ СН'!$F$21</f>
        <v>87.443241769999986</v>
      </c>
      <c r="D358" s="37">
        <f>SUMIFS(СВЦЭМ!$J$34:$J$777,СВЦЭМ!$A$34:$A$777,$A358,СВЦЭМ!$B$34:$B$777,D$331)+'СЕТ СН'!$F$13-'СЕТ СН'!$F$21</f>
        <v>109.22350762999997</v>
      </c>
      <c r="E358" s="37">
        <f>SUMIFS(СВЦЭМ!$J$34:$J$777,СВЦЭМ!$A$34:$A$777,$A358,СВЦЭМ!$B$34:$B$777,E$331)+'СЕТ СН'!$F$13-'СЕТ СН'!$F$21</f>
        <v>115.81637638999996</v>
      </c>
      <c r="F358" s="37">
        <f>SUMIFS(СВЦЭМ!$J$34:$J$777,СВЦЭМ!$A$34:$A$777,$A358,СВЦЭМ!$B$34:$B$777,F$331)+'СЕТ СН'!$F$13-'СЕТ СН'!$F$21</f>
        <v>116.12086935000002</v>
      </c>
      <c r="G358" s="37">
        <f>SUMIFS(СВЦЭМ!$J$34:$J$777,СВЦЭМ!$A$34:$A$777,$A358,СВЦЭМ!$B$34:$B$777,G$331)+'СЕТ СН'!$F$13-'СЕТ СН'!$F$21</f>
        <v>105.79696610999997</v>
      </c>
      <c r="H358" s="37">
        <f>SUMIFS(СВЦЭМ!$J$34:$J$777,СВЦЭМ!$A$34:$A$777,$A358,СВЦЭМ!$B$34:$B$777,H$331)+'СЕТ СН'!$F$13-'СЕТ СН'!$F$21</f>
        <v>73.685743450000018</v>
      </c>
      <c r="I358" s="37">
        <f>SUMIFS(СВЦЭМ!$J$34:$J$777,СВЦЭМ!$A$34:$A$777,$A358,СВЦЭМ!$B$34:$B$777,I$331)+'СЕТ СН'!$F$13-'СЕТ СН'!$F$21</f>
        <v>32.277052819999994</v>
      </c>
      <c r="J358" s="37">
        <f>SUMIFS(СВЦЭМ!$J$34:$J$777,СВЦЭМ!$A$34:$A$777,$A358,СВЦЭМ!$B$34:$B$777,J$331)+'СЕТ СН'!$F$13-'СЕТ СН'!$F$21</f>
        <v>3.5131717299999536</v>
      </c>
      <c r="K358" s="37">
        <f>SUMIFS(СВЦЭМ!$J$34:$J$777,СВЦЭМ!$A$34:$A$777,$A358,СВЦЭМ!$B$34:$B$777,K$331)+'СЕТ СН'!$F$13-'СЕТ СН'!$F$21</f>
        <v>-36.790544520000026</v>
      </c>
      <c r="L358" s="37">
        <f>SUMIFS(СВЦЭМ!$J$34:$J$777,СВЦЭМ!$A$34:$A$777,$A358,СВЦЭМ!$B$34:$B$777,L$331)+'СЕТ СН'!$F$13-'СЕТ СН'!$F$21</f>
        <v>-67.067708589999995</v>
      </c>
      <c r="M358" s="37">
        <f>SUMIFS(СВЦЭМ!$J$34:$J$777,СВЦЭМ!$A$34:$A$777,$A358,СВЦЭМ!$B$34:$B$777,M$331)+'СЕТ СН'!$F$13-'СЕТ СН'!$F$21</f>
        <v>-72.817513539999993</v>
      </c>
      <c r="N358" s="37">
        <f>SUMIFS(СВЦЭМ!$J$34:$J$777,СВЦЭМ!$A$34:$A$777,$A358,СВЦЭМ!$B$34:$B$777,N$331)+'СЕТ СН'!$F$13-'СЕТ СН'!$F$21</f>
        <v>-70.440963699999998</v>
      </c>
      <c r="O358" s="37">
        <f>SUMIFS(СВЦЭМ!$J$34:$J$777,СВЦЭМ!$A$34:$A$777,$A358,СВЦЭМ!$B$34:$B$777,O$331)+'СЕТ СН'!$F$13-'СЕТ СН'!$F$21</f>
        <v>-64.267362739999953</v>
      </c>
      <c r="P358" s="37">
        <f>SUMIFS(СВЦЭМ!$J$34:$J$777,СВЦЭМ!$A$34:$A$777,$A358,СВЦЭМ!$B$34:$B$777,P$331)+'СЕТ СН'!$F$13-'СЕТ СН'!$F$21</f>
        <v>-54.560717459999978</v>
      </c>
      <c r="Q358" s="37">
        <f>SUMIFS(СВЦЭМ!$J$34:$J$777,СВЦЭМ!$A$34:$A$777,$A358,СВЦЭМ!$B$34:$B$777,Q$331)+'СЕТ СН'!$F$13-'СЕТ СН'!$F$21</f>
        <v>-50.289375139999947</v>
      </c>
      <c r="R358" s="37">
        <f>SUMIFS(СВЦЭМ!$J$34:$J$777,СВЦЭМ!$A$34:$A$777,$A358,СВЦЭМ!$B$34:$B$777,R$331)+'СЕТ СН'!$F$13-'СЕТ СН'!$F$21</f>
        <v>-51.590730689999987</v>
      </c>
      <c r="S358" s="37">
        <f>SUMIFS(СВЦЭМ!$J$34:$J$777,СВЦЭМ!$A$34:$A$777,$A358,СВЦЭМ!$B$34:$B$777,S$331)+'СЕТ СН'!$F$13-'СЕТ СН'!$F$21</f>
        <v>-71.140216950000024</v>
      </c>
      <c r="T358" s="37">
        <f>SUMIFS(СВЦЭМ!$J$34:$J$777,СВЦЭМ!$A$34:$A$777,$A358,СВЦЭМ!$B$34:$B$777,T$331)+'СЕТ СН'!$F$13-'СЕТ СН'!$F$21</f>
        <v>-85.282431910000014</v>
      </c>
      <c r="U358" s="37">
        <f>SUMIFS(СВЦЭМ!$J$34:$J$777,СВЦЭМ!$A$34:$A$777,$A358,СВЦЭМ!$B$34:$B$777,U$331)+'СЕТ СН'!$F$13-'СЕТ СН'!$F$21</f>
        <v>-83.35170162999998</v>
      </c>
      <c r="V358" s="37">
        <f>SUMIFS(СВЦЭМ!$J$34:$J$777,СВЦЭМ!$A$34:$A$777,$A358,СВЦЭМ!$B$34:$B$777,V$331)+'СЕТ СН'!$F$13-'СЕТ СН'!$F$21</f>
        <v>-77.728225870000017</v>
      </c>
      <c r="W358" s="37">
        <f>SUMIFS(СВЦЭМ!$J$34:$J$777,СВЦЭМ!$A$34:$A$777,$A358,СВЦЭМ!$B$34:$B$777,W$331)+'СЕТ СН'!$F$13-'СЕТ СН'!$F$21</f>
        <v>-48.358022450000021</v>
      </c>
      <c r="X358" s="37">
        <f>SUMIFS(СВЦЭМ!$J$34:$J$777,СВЦЭМ!$A$34:$A$777,$A358,СВЦЭМ!$B$34:$B$777,X$331)+'СЕТ СН'!$F$13-'СЕТ СН'!$F$21</f>
        <v>-12.319909530000018</v>
      </c>
      <c r="Y358" s="37">
        <f>SUMIFS(СВЦЭМ!$J$34:$J$777,СВЦЭМ!$A$34:$A$777,$A358,СВЦЭМ!$B$34:$B$777,Y$331)+'СЕТ СН'!$F$13-'СЕТ СН'!$F$21</f>
        <v>27.957218880000028</v>
      </c>
    </row>
    <row r="359" spans="1:27" ht="15.75" x14ac:dyDescent="0.2">
      <c r="A359" s="36">
        <f t="shared" si="9"/>
        <v>43097</v>
      </c>
      <c r="B359" s="37">
        <f>SUMIFS(СВЦЭМ!$J$34:$J$777,СВЦЭМ!$A$34:$A$777,$A359,СВЦЭМ!$B$34:$B$777,B$331)+'СЕТ СН'!$F$13-'СЕТ СН'!$F$21</f>
        <v>58.492098380000016</v>
      </c>
      <c r="C359" s="37">
        <f>SUMIFS(СВЦЭМ!$J$34:$J$777,СВЦЭМ!$A$34:$A$777,$A359,СВЦЭМ!$B$34:$B$777,C$331)+'СЕТ СН'!$F$13-'СЕТ СН'!$F$21</f>
        <v>62.254892670000004</v>
      </c>
      <c r="D359" s="37">
        <f>SUMIFS(СВЦЭМ!$J$34:$J$777,СВЦЭМ!$A$34:$A$777,$A359,СВЦЭМ!$B$34:$B$777,D$331)+'СЕТ СН'!$F$13-'СЕТ СН'!$F$21</f>
        <v>65.577232320000007</v>
      </c>
      <c r="E359" s="37">
        <f>SUMIFS(СВЦЭМ!$J$34:$J$777,СВЦЭМ!$A$34:$A$777,$A359,СВЦЭМ!$B$34:$B$777,E$331)+'СЕТ СН'!$F$13-'СЕТ СН'!$F$21</f>
        <v>63.805712429999971</v>
      </c>
      <c r="F359" s="37">
        <f>SUMIFS(СВЦЭМ!$J$34:$J$777,СВЦЭМ!$A$34:$A$777,$A359,СВЦЭМ!$B$34:$B$777,F$331)+'СЕТ СН'!$F$13-'СЕТ СН'!$F$21</f>
        <v>63.27777014000003</v>
      </c>
      <c r="G359" s="37">
        <f>SUMIFS(СВЦЭМ!$J$34:$J$777,СВЦЭМ!$A$34:$A$777,$A359,СВЦЭМ!$B$34:$B$777,G$331)+'СЕТ СН'!$F$13-'СЕТ СН'!$F$21</f>
        <v>66.695153570000002</v>
      </c>
      <c r="H359" s="37">
        <f>SUMIFS(СВЦЭМ!$J$34:$J$777,СВЦЭМ!$A$34:$A$777,$A359,СВЦЭМ!$B$34:$B$777,H$331)+'СЕТ СН'!$F$13-'СЕТ СН'!$F$21</f>
        <v>61.428390179999951</v>
      </c>
      <c r="I359" s="37">
        <f>SUMIFS(СВЦЭМ!$J$34:$J$777,СВЦЭМ!$A$34:$A$777,$A359,СВЦЭМ!$B$34:$B$777,I$331)+'СЕТ СН'!$F$13-'СЕТ СН'!$F$21</f>
        <v>18.793288999999959</v>
      </c>
      <c r="J359" s="37">
        <f>SUMIFS(СВЦЭМ!$J$34:$J$777,СВЦЭМ!$A$34:$A$777,$A359,СВЦЭМ!$B$34:$B$777,J$331)+'СЕТ СН'!$F$13-'СЕТ СН'!$F$21</f>
        <v>-12.022673940000004</v>
      </c>
      <c r="K359" s="37">
        <f>SUMIFS(СВЦЭМ!$J$34:$J$777,СВЦЭМ!$A$34:$A$777,$A359,СВЦЭМ!$B$34:$B$777,K$331)+'СЕТ СН'!$F$13-'СЕТ СН'!$F$21</f>
        <v>-44.268133540000008</v>
      </c>
      <c r="L359" s="37">
        <f>SUMIFS(СВЦЭМ!$J$34:$J$777,СВЦЭМ!$A$34:$A$777,$A359,СВЦЭМ!$B$34:$B$777,L$331)+'СЕТ СН'!$F$13-'СЕТ СН'!$F$21</f>
        <v>-49.622209999999995</v>
      </c>
      <c r="M359" s="37">
        <f>SUMIFS(СВЦЭМ!$J$34:$J$777,СВЦЭМ!$A$34:$A$777,$A359,СВЦЭМ!$B$34:$B$777,M$331)+'СЕТ СН'!$F$13-'СЕТ СН'!$F$21</f>
        <v>-42.476135399999976</v>
      </c>
      <c r="N359" s="37">
        <f>SUMIFS(СВЦЭМ!$J$34:$J$777,СВЦЭМ!$A$34:$A$777,$A359,СВЦЭМ!$B$34:$B$777,N$331)+'СЕТ СН'!$F$13-'СЕТ СН'!$F$21</f>
        <v>-32.920792480000046</v>
      </c>
      <c r="O359" s="37">
        <f>SUMIFS(СВЦЭМ!$J$34:$J$777,СВЦЭМ!$A$34:$A$777,$A359,СВЦЭМ!$B$34:$B$777,O$331)+'СЕТ СН'!$F$13-'СЕТ СН'!$F$21</f>
        <v>-26.621836160000043</v>
      </c>
      <c r="P359" s="37">
        <f>SUMIFS(СВЦЭМ!$J$34:$J$777,СВЦЭМ!$A$34:$A$777,$A359,СВЦЭМ!$B$34:$B$777,P$331)+'СЕТ СН'!$F$13-'СЕТ СН'!$F$21</f>
        <v>-23.773659240000029</v>
      </c>
      <c r="Q359" s="37">
        <f>SUMIFS(СВЦЭМ!$J$34:$J$777,СВЦЭМ!$A$34:$A$777,$A359,СВЦЭМ!$B$34:$B$777,Q$331)+'СЕТ СН'!$F$13-'СЕТ СН'!$F$21</f>
        <v>-18.479364939999982</v>
      </c>
      <c r="R359" s="37">
        <f>SUMIFS(СВЦЭМ!$J$34:$J$777,СВЦЭМ!$A$34:$A$777,$A359,СВЦЭМ!$B$34:$B$777,R$331)+'СЕТ СН'!$F$13-'СЕТ СН'!$F$21</f>
        <v>-13.034751570000026</v>
      </c>
      <c r="S359" s="37">
        <f>SUMIFS(СВЦЭМ!$J$34:$J$777,СВЦЭМ!$A$34:$A$777,$A359,СВЦЭМ!$B$34:$B$777,S$331)+'СЕТ СН'!$F$13-'СЕТ СН'!$F$21</f>
        <v>-18.665675820000047</v>
      </c>
      <c r="T359" s="37">
        <f>SUMIFS(СВЦЭМ!$J$34:$J$777,СВЦЭМ!$A$34:$A$777,$A359,СВЦЭМ!$B$34:$B$777,T$331)+'СЕТ СН'!$F$13-'СЕТ СН'!$F$21</f>
        <v>-20.639994979999983</v>
      </c>
      <c r="U359" s="37">
        <f>SUMIFS(СВЦЭМ!$J$34:$J$777,СВЦЭМ!$A$34:$A$777,$A359,СВЦЭМ!$B$34:$B$777,U$331)+'СЕТ СН'!$F$13-'СЕТ СН'!$F$21</f>
        <v>-21.045353309999996</v>
      </c>
      <c r="V359" s="37">
        <f>SUMIFS(СВЦЭМ!$J$34:$J$777,СВЦЭМ!$A$34:$A$777,$A359,СВЦЭМ!$B$34:$B$777,V$331)+'СЕТ СН'!$F$13-'СЕТ СН'!$F$21</f>
        <v>-29.47357784999997</v>
      </c>
      <c r="W359" s="37">
        <f>SUMIFS(СВЦЭМ!$J$34:$J$777,СВЦЭМ!$A$34:$A$777,$A359,СВЦЭМ!$B$34:$B$777,W$331)+'СЕТ СН'!$F$13-'СЕТ СН'!$F$21</f>
        <v>-28.016674979999948</v>
      </c>
      <c r="X359" s="37">
        <f>SUMIFS(СВЦЭМ!$J$34:$J$777,СВЦЭМ!$A$34:$A$777,$A359,СВЦЭМ!$B$34:$B$777,X$331)+'СЕТ СН'!$F$13-'СЕТ СН'!$F$21</f>
        <v>-47.977117450000037</v>
      </c>
      <c r="Y359" s="37">
        <f>SUMIFS(СВЦЭМ!$J$34:$J$777,СВЦЭМ!$A$34:$A$777,$A359,СВЦЭМ!$B$34:$B$777,Y$331)+'СЕТ СН'!$F$13-'СЕТ СН'!$F$21</f>
        <v>-17.523002750000046</v>
      </c>
    </row>
    <row r="360" spans="1:27" ht="15.75" x14ac:dyDescent="0.2">
      <c r="A360" s="36">
        <f t="shared" si="9"/>
        <v>43098</v>
      </c>
      <c r="B360" s="37">
        <f>SUMIFS(СВЦЭМ!$J$34:$J$777,СВЦЭМ!$A$34:$A$777,$A360,СВЦЭМ!$B$34:$B$777,B$331)+'СЕТ СН'!$F$13-'СЕТ СН'!$F$21</f>
        <v>29.200053779999962</v>
      </c>
      <c r="C360" s="37">
        <f>SUMIFS(СВЦЭМ!$J$34:$J$777,СВЦЭМ!$A$34:$A$777,$A360,СВЦЭМ!$B$34:$B$777,C$331)+'СЕТ СН'!$F$13-'СЕТ СН'!$F$21</f>
        <v>52.31989329999999</v>
      </c>
      <c r="D360" s="37">
        <f>SUMIFS(СВЦЭМ!$J$34:$J$777,СВЦЭМ!$A$34:$A$777,$A360,СВЦЭМ!$B$34:$B$777,D$331)+'СЕТ СН'!$F$13-'СЕТ СН'!$F$21</f>
        <v>64.325907469999947</v>
      </c>
      <c r="E360" s="37">
        <f>SUMIFS(СВЦЭМ!$J$34:$J$777,СВЦЭМ!$A$34:$A$777,$A360,СВЦЭМ!$B$34:$B$777,E$331)+'СЕТ СН'!$F$13-'СЕТ СН'!$F$21</f>
        <v>62.981694640000001</v>
      </c>
      <c r="F360" s="37">
        <f>SUMIFS(СВЦЭМ!$J$34:$J$777,СВЦЭМ!$A$34:$A$777,$A360,СВЦЭМ!$B$34:$B$777,F$331)+'СЕТ СН'!$F$13-'СЕТ СН'!$F$21</f>
        <v>62.428462680000052</v>
      </c>
      <c r="G360" s="37">
        <f>SUMIFS(СВЦЭМ!$J$34:$J$777,СВЦЭМ!$A$34:$A$777,$A360,СВЦЭМ!$B$34:$B$777,G$331)+'СЕТ СН'!$F$13-'СЕТ СН'!$F$21</f>
        <v>64.577668089999975</v>
      </c>
      <c r="H360" s="37">
        <f>SUMIFS(СВЦЭМ!$J$34:$J$777,СВЦЭМ!$A$34:$A$777,$A360,СВЦЭМ!$B$34:$B$777,H$331)+'СЕТ СН'!$F$13-'СЕТ СН'!$F$21</f>
        <v>44.592001810000056</v>
      </c>
      <c r="I360" s="37">
        <f>SUMIFS(СВЦЭМ!$J$34:$J$777,СВЦЭМ!$A$34:$A$777,$A360,СВЦЭМ!$B$34:$B$777,I$331)+'СЕТ СН'!$F$13-'СЕТ СН'!$F$21</f>
        <v>6.8655773000000409</v>
      </c>
      <c r="J360" s="37">
        <f>SUMIFS(СВЦЭМ!$J$34:$J$777,СВЦЭМ!$A$34:$A$777,$A360,СВЦЭМ!$B$34:$B$777,J$331)+'СЕТ СН'!$F$13-'СЕТ СН'!$F$21</f>
        <v>-23.563277240000048</v>
      </c>
      <c r="K360" s="37">
        <f>SUMIFS(СВЦЭМ!$J$34:$J$777,СВЦЭМ!$A$34:$A$777,$A360,СВЦЭМ!$B$34:$B$777,K$331)+'СЕТ СН'!$F$13-'СЕТ СН'!$F$21</f>
        <v>-50.558319600000004</v>
      </c>
      <c r="L360" s="37">
        <f>SUMIFS(СВЦЭМ!$J$34:$J$777,СВЦЭМ!$A$34:$A$777,$A360,СВЦЭМ!$B$34:$B$777,L$331)+'СЕТ СН'!$F$13-'СЕТ СН'!$F$21</f>
        <v>-51.290731779999987</v>
      </c>
      <c r="M360" s="37">
        <f>SUMIFS(СВЦЭМ!$J$34:$J$777,СВЦЭМ!$A$34:$A$777,$A360,СВЦЭМ!$B$34:$B$777,M$331)+'СЕТ СН'!$F$13-'СЕТ СН'!$F$21</f>
        <v>-43.933631460000015</v>
      </c>
      <c r="N360" s="37">
        <f>SUMIFS(СВЦЭМ!$J$34:$J$777,СВЦЭМ!$A$34:$A$777,$A360,СВЦЭМ!$B$34:$B$777,N$331)+'СЕТ СН'!$F$13-'СЕТ СН'!$F$21</f>
        <v>-34.239753940000014</v>
      </c>
      <c r="O360" s="37">
        <f>SUMIFS(СВЦЭМ!$J$34:$J$777,СВЦЭМ!$A$34:$A$777,$A360,СВЦЭМ!$B$34:$B$777,O$331)+'СЕТ СН'!$F$13-'СЕТ СН'!$F$21</f>
        <v>-34.763215199999991</v>
      </c>
      <c r="P360" s="37">
        <f>SUMIFS(СВЦЭМ!$J$34:$J$777,СВЦЭМ!$A$34:$A$777,$A360,СВЦЭМ!$B$34:$B$777,P$331)+'СЕТ СН'!$F$13-'СЕТ СН'!$F$21</f>
        <v>-34.813339219999989</v>
      </c>
      <c r="Q360" s="37">
        <f>SUMIFS(СВЦЭМ!$J$34:$J$777,СВЦЭМ!$A$34:$A$777,$A360,СВЦЭМ!$B$34:$B$777,Q$331)+'СЕТ СН'!$F$13-'СЕТ СН'!$F$21</f>
        <v>-30.886610610000048</v>
      </c>
      <c r="R360" s="37">
        <f>SUMIFS(СВЦЭМ!$J$34:$J$777,СВЦЭМ!$A$34:$A$777,$A360,СВЦЭМ!$B$34:$B$777,R$331)+'СЕТ СН'!$F$13-'СЕТ СН'!$F$21</f>
        <v>-26.981619720000026</v>
      </c>
      <c r="S360" s="37">
        <f>SUMIFS(СВЦЭМ!$J$34:$J$777,СВЦЭМ!$A$34:$A$777,$A360,СВЦЭМ!$B$34:$B$777,S$331)+'СЕТ СН'!$F$13-'СЕТ СН'!$F$21</f>
        <v>-36.541025999999988</v>
      </c>
      <c r="T360" s="37">
        <f>SUMIFS(СВЦЭМ!$J$34:$J$777,СВЦЭМ!$A$34:$A$777,$A360,СВЦЭМ!$B$34:$B$777,T$331)+'СЕТ СН'!$F$13-'СЕТ СН'!$F$21</f>
        <v>-41.753059099999973</v>
      </c>
      <c r="U360" s="37">
        <f>SUMIFS(СВЦЭМ!$J$34:$J$777,СВЦЭМ!$A$34:$A$777,$A360,СВЦЭМ!$B$34:$B$777,U$331)+'СЕТ СН'!$F$13-'СЕТ СН'!$F$21</f>
        <v>-39.048620379999988</v>
      </c>
      <c r="V360" s="37">
        <f>SUMIFS(СВЦЭМ!$J$34:$J$777,СВЦЭМ!$A$34:$A$777,$A360,СВЦЭМ!$B$34:$B$777,V$331)+'СЕТ СН'!$F$13-'СЕТ СН'!$F$21</f>
        <v>-49.200599430000011</v>
      </c>
      <c r="W360" s="37">
        <f>SUMIFS(СВЦЭМ!$J$34:$J$777,СВЦЭМ!$A$34:$A$777,$A360,СВЦЭМ!$B$34:$B$777,W$331)+'СЕТ СН'!$F$13-'СЕТ СН'!$F$21</f>
        <v>-39.130088829999977</v>
      </c>
      <c r="X360" s="37">
        <f>SUMIFS(СВЦЭМ!$J$34:$J$777,СВЦЭМ!$A$34:$A$777,$A360,СВЦЭМ!$B$34:$B$777,X$331)+'СЕТ СН'!$F$13-'СЕТ СН'!$F$21</f>
        <v>-24.318935059999944</v>
      </c>
      <c r="Y360" s="37">
        <f>SUMIFS(СВЦЭМ!$J$34:$J$777,СВЦЭМ!$A$34:$A$777,$A360,СВЦЭМ!$B$34:$B$777,Y$331)+'СЕТ СН'!$F$13-'СЕТ СН'!$F$21</f>
        <v>5.8967468499999995</v>
      </c>
    </row>
    <row r="361" spans="1:27" ht="15.75" x14ac:dyDescent="0.2">
      <c r="A361" s="36">
        <f t="shared" si="9"/>
        <v>43099</v>
      </c>
      <c r="B361" s="37">
        <f>SUMIFS(СВЦЭМ!$J$34:$J$777,СВЦЭМ!$A$34:$A$777,$A361,СВЦЭМ!$B$34:$B$777,B$331)+'СЕТ СН'!$F$13-'СЕТ СН'!$F$21</f>
        <v>12.585435709999956</v>
      </c>
      <c r="C361" s="37">
        <f>SUMIFS(СВЦЭМ!$J$34:$J$777,СВЦЭМ!$A$34:$A$777,$A361,СВЦЭМ!$B$34:$B$777,C$331)+'СЕТ СН'!$F$13-'СЕТ СН'!$F$21</f>
        <v>38.647386370000049</v>
      </c>
      <c r="D361" s="37">
        <f>SUMIFS(СВЦЭМ!$J$34:$J$777,СВЦЭМ!$A$34:$A$777,$A361,СВЦЭМ!$B$34:$B$777,D$331)+'СЕТ СН'!$F$13-'СЕТ СН'!$F$21</f>
        <v>55.777349660000027</v>
      </c>
      <c r="E361" s="37">
        <f>SUMIFS(СВЦЭМ!$J$34:$J$777,СВЦЭМ!$A$34:$A$777,$A361,СВЦЭМ!$B$34:$B$777,E$331)+'СЕТ СН'!$F$13-'СЕТ СН'!$F$21</f>
        <v>59.925122249999959</v>
      </c>
      <c r="F361" s="37">
        <f>SUMIFS(СВЦЭМ!$J$34:$J$777,СВЦЭМ!$A$34:$A$777,$A361,СВЦЭМ!$B$34:$B$777,F$331)+'СЕТ СН'!$F$13-'СЕТ СН'!$F$21</f>
        <v>59.749037069999986</v>
      </c>
      <c r="G361" s="37">
        <f>SUMIFS(СВЦЭМ!$J$34:$J$777,СВЦЭМ!$A$34:$A$777,$A361,СВЦЭМ!$B$34:$B$777,G$331)+'СЕТ СН'!$F$13-'СЕТ СН'!$F$21</f>
        <v>57.989674300000047</v>
      </c>
      <c r="H361" s="37">
        <f>SUMIFS(СВЦЭМ!$J$34:$J$777,СВЦЭМ!$A$34:$A$777,$A361,СВЦЭМ!$B$34:$B$777,H$331)+'СЕТ СН'!$F$13-'СЕТ СН'!$F$21</f>
        <v>49.418510859999969</v>
      </c>
      <c r="I361" s="37">
        <f>SUMIFS(СВЦЭМ!$J$34:$J$777,СВЦЭМ!$A$34:$A$777,$A361,СВЦЭМ!$B$34:$B$777,I$331)+'СЕТ СН'!$F$13-'СЕТ СН'!$F$21</f>
        <v>23.370199459999981</v>
      </c>
      <c r="J361" s="37">
        <f>SUMIFS(СВЦЭМ!$J$34:$J$777,СВЦЭМ!$A$34:$A$777,$A361,СВЦЭМ!$B$34:$B$777,J$331)+'СЕТ СН'!$F$13-'СЕТ СН'!$F$21</f>
        <v>-12.538342859999943</v>
      </c>
      <c r="K361" s="37">
        <f>SUMIFS(СВЦЭМ!$J$34:$J$777,СВЦЭМ!$A$34:$A$777,$A361,СВЦЭМ!$B$34:$B$777,K$331)+'СЕТ СН'!$F$13-'СЕТ СН'!$F$21</f>
        <v>-50.695768560000033</v>
      </c>
      <c r="L361" s="37">
        <f>SUMIFS(СВЦЭМ!$J$34:$J$777,СВЦЭМ!$A$34:$A$777,$A361,СВЦЭМ!$B$34:$B$777,L$331)+'СЕТ СН'!$F$13-'СЕТ СН'!$F$21</f>
        <v>-57.625989570000002</v>
      </c>
      <c r="M361" s="37">
        <f>SUMIFS(СВЦЭМ!$J$34:$J$777,СВЦЭМ!$A$34:$A$777,$A361,СВЦЭМ!$B$34:$B$777,M$331)+'СЕТ СН'!$F$13-'СЕТ СН'!$F$21</f>
        <v>-52.401616030000014</v>
      </c>
      <c r="N361" s="37">
        <f>SUMIFS(СВЦЭМ!$J$34:$J$777,СВЦЭМ!$A$34:$A$777,$A361,СВЦЭМ!$B$34:$B$777,N$331)+'СЕТ СН'!$F$13-'СЕТ СН'!$F$21</f>
        <v>-46.334863049999967</v>
      </c>
      <c r="O361" s="37">
        <f>SUMIFS(СВЦЭМ!$J$34:$J$777,СВЦЭМ!$A$34:$A$777,$A361,СВЦЭМ!$B$34:$B$777,O$331)+'СЕТ СН'!$F$13-'СЕТ СН'!$F$21</f>
        <v>-40.929525359999957</v>
      </c>
      <c r="P361" s="37">
        <f>SUMIFS(СВЦЭМ!$J$34:$J$777,СВЦЭМ!$A$34:$A$777,$A361,СВЦЭМ!$B$34:$B$777,P$331)+'СЕТ СН'!$F$13-'СЕТ СН'!$F$21</f>
        <v>-39.717913999999951</v>
      </c>
      <c r="Q361" s="37">
        <f>SUMIFS(СВЦЭМ!$J$34:$J$777,СВЦЭМ!$A$34:$A$777,$A361,СВЦЭМ!$B$34:$B$777,Q$331)+'СЕТ СН'!$F$13-'СЕТ СН'!$F$21</f>
        <v>-33.674689199999989</v>
      </c>
      <c r="R361" s="37">
        <f>SUMIFS(СВЦЭМ!$J$34:$J$777,СВЦЭМ!$A$34:$A$777,$A361,СВЦЭМ!$B$34:$B$777,R$331)+'СЕТ СН'!$F$13-'СЕТ СН'!$F$21</f>
        <v>-36.863202870000009</v>
      </c>
      <c r="S361" s="37">
        <f>SUMIFS(СВЦЭМ!$J$34:$J$777,СВЦЭМ!$A$34:$A$777,$A361,СВЦЭМ!$B$34:$B$777,S$331)+'СЕТ СН'!$F$13-'СЕТ СН'!$F$21</f>
        <v>-49.385266789999946</v>
      </c>
      <c r="T361" s="37">
        <f>SUMIFS(СВЦЭМ!$J$34:$J$777,СВЦЭМ!$A$34:$A$777,$A361,СВЦЭМ!$B$34:$B$777,T$331)+'СЕТ СН'!$F$13-'СЕТ СН'!$F$21</f>
        <v>-50.810396810000043</v>
      </c>
      <c r="U361" s="37">
        <f>SUMIFS(СВЦЭМ!$J$34:$J$777,СВЦЭМ!$A$34:$A$777,$A361,СВЦЭМ!$B$34:$B$777,U$331)+'СЕТ СН'!$F$13-'СЕТ СН'!$F$21</f>
        <v>-50.818594690000054</v>
      </c>
      <c r="V361" s="37">
        <f>SUMIFS(СВЦЭМ!$J$34:$J$777,СВЦЭМ!$A$34:$A$777,$A361,СВЦЭМ!$B$34:$B$777,V$331)+'СЕТ СН'!$F$13-'СЕТ СН'!$F$21</f>
        <v>-61.724815459999945</v>
      </c>
      <c r="W361" s="37">
        <f>SUMIFS(СВЦЭМ!$J$34:$J$777,СВЦЭМ!$A$34:$A$777,$A361,СВЦЭМ!$B$34:$B$777,W$331)+'СЕТ СН'!$F$13-'СЕТ СН'!$F$21</f>
        <v>-51.684798389999969</v>
      </c>
      <c r="X361" s="37">
        <f>SUMIFS(СВЦЭМ!$J$34:$J$777,СВЦЭМ!$A$34:$A$777,$A361,СВЦЭМ!$B$34:$B$777,X$331)+'СЕТ СН'!$F$13-'СЕТ СН'!$F$21</f>
        <v>-36.393802039999969</v>
      </c>
      <c r="Y361" s="37">
        <f>SUMIFS(СВЦЭМ!$J$34:$J$777,СВЦЭМ!$A$34:$A$777,$A361,СВЦЭМ!$B$34:$B$777,Y$331)+'СЕТ СН'!$F$13-'СЕТ СН'!$F$21</f>
        <v>7.1317673199999945</v>
      </c>
    </row>
    <row r="362" spans="1:27" ht="15.75" x14ac:dyDescent="0.2">
      <c r="A362" s="36">
        <f t="shared" si="9"/>
        <v>43100</v>
      </c>
      <c r="B362" s="37">
        <f>SUMIFS(СВЦЭМ!$J$34:$J$777,СВЦЭМ!$A$34:$A$777,$A362,СВЦЭМ!$B$34:$B$777,B$331)+'СЕТ СН'!$F$13-'СЕТ СН'!$F$21</f>
        <v>32.704212969999958</v>
      </c>
      <c r="C362" s="37">
        <f>SUMIFS(СВЦЭМ!$J$34:$J$777,СВЦЭМ!$A$34:$A$777,$A362,СВЦЭМ!$B$34:$B$777,C$331)+'СЕТ СН'!$F$13-'СЕТ СН'!$F$21</f>
        <v>48.865115339999988</v>
      </c>
      <c r="D362" s="37">
        <f>SUMIFS(СВЦЭМ!$J$34:$J$777,СВЦЭМ!$A$34:$A$777,$A362,СВЦЭМ!$B$34:$B$777,D$331)+'СЕТ СН'!$F$13-'СЕТ СН'!$F$21</f>
        <v>60.40515068000002</v>
      </c>
      <c r="E362" s="37">
        <f>SUMIFS(СВЦЭМ!$J$34:$J$777,СВЦЭМ!$A$34:$A$777,$A362,СВЦЭМ!$B$34:$B$777,E$331)+'СЕТ СН'!$F$13-'СЕТ СН'!$F$21</f>
        <v>56.854849710000053</v>
      </c>
      <c r="F362" s="37">
        <f>SUMIFS(СВЦЭМ!$J$34:$J$777,СВЦЭМ!$A$34:$A$777,$A362,СВЦЭМ!$B$34:$B$777,F$331)+'СЕТ СН'!$F$13-'СЕТ СН'!$F$21</f>
        <v>55.708966390000001</v>
      </c>
      <c r="G362" s="37">
        <f>SUMIFS(СВЦЭМ!$J$34:$J$777,СВЦЭМ!$A$34:$A$777,$A362,СВЦЭМ!$B$34:$B$777,G$331)+'СЕТ СН'!$F$13-'СЕТ СН'!$F$21</f>
        <v>56.155903409999951</v>
      </c>
      <c r="H362" s="37">
        <f>SUMIFS(СВЦЭМ!$J$34:$J$777,СВЦЭМ!$A$34:$A$777,$A362,СВЦЭМ!$B$34:$B$777,H$331)+'СЕТ СН'!$F$13-'СЕТ СН'!$F$21</f>
        <v>59.018471549999958</v>
      </c>
      <c r="I362" s="37">
        <f>SUMIFS(СВЦЭМ!$J$34:$J$777,СВЦЭМ!$A$34:$A$777,$A362,СВЦЭМ!$B$34:$B$777,I$331)+'СЕТ СН'!$F$13-'СЕТ СН'!$F$21</f>
        <v>41.608617600000002</v>
      </c>
      <c r="J362" s="37">
        <f>SUMIFS(СВЦЭМ!$J$34:$J$777,СВЦЭМ!$A$34:$A$777,$A362,СВЦЭМ!$B$34:$B$777,J$331)+'СЕТ СН'!$F$13-'СЕТ СН'!$F$21</f>
        <v>9.4535170599999674</v>
      </c>
      <c r="K362" s="37">
        <f>SUMIFS(СВЦЭМ!$J$34:$J$777,СВЦЭМ!$A$34:$A$777,$A362,СВЦЭМ!$B$34:$B$777,K$331)+'СЕТ СН'!$F$13-'СЕТ СН'!$F$21</f>
        <v>-26.430352080000034</v>
      </c>
      <c r="L362" s="37">
        <f>SUMIFS(СВЦЭМ!$J$34:$J$777,СВЦЭМ!$A$34:$A$777,$A362,СВЦЭМ!$B$34:$B$777,L$331)+'СЕТ СН'!$F$13-'СЕТ СН'!$F$21</f>
        <v>-39.904572659999985</v>
      </c>
      <c r="M362" s="37">
        <f>SUMIFS(СВЦЭМ!$J$34:$J$777,СВЦЭМ!$A$34:$A$777,$A362,СВЦЭМ!$B$34:$B$777,M$331)+'СЕТ СН'!$F$13-'СЕТ СН'!$F$21</f>
        <v>-40.408686699999976</v>
      </c>
      <c r="N362" s="37">
        <f>SUMIFS(СВЦЭМ!$J$34:$J$777,СВЦЭМ!$A$34:$A$777,$A362,СВЦЭМ!$B$34:$B$777,N$331)+'СЕТ СН'!$F$13-'СЕТ СН'!$F$21</f>
        <v>-36.785863660000018</v>
      </c>
      <c r="O362" s="37">
        <f>SUMIFS(СВЦЭМ!$J$34:$J$777,СВЦЭМ!$A$34:$A$777,$A362,СВЦЭМ!$B$34:$B$777,O$331)+'СЕТ СН'!$F$13-'СЕТ СН'!$F$21</f>
        <v>-28.541984469999989</v>
      </c>
      <c r="P362" s="37">
        <f>SUMIFS(СВЦЭМ!$J$34:$J$777,СВЦЭМ!$A$34:$A$777,$A362,СВЦЭМ!$B$34:$B$777,P$331)+'СЕТ СН'!$F$13-'СЕТ СН'!$F$21</f>
        <v>-25.561937189999981</v>
      </c>
      <c r="Q362" s="37">
        <f>SUMIFS(СВЦЭМ!$J$34:$J$777,СВЦЭМ!$A$34:$A$777,$A362,СВЦЭМ!$B$34:$B$777,Q$331)+'СЕТ СН'!$F$13-'СЕТ СН'!$F$21</f>
        <v>-23.955174479999982</v>
      </c>
      <c r="R362" s="37">
        <f>SUMIFS(СВЦЭМ!$J$34:$J$777,СВЦЭМ!$A$34:$A$777,$A362,СВЦЭМ!$B$34:$B$777,R$331)+'СЕТ СН'!$F$13-'СЕТ СН'!$F$21</f>
        <v>-26.384075380000013</v>
      </c>
      <c r="S362" s="37">
        <f>SUMIFS(СВЦЭМ!$J$34:$J$777,СВЦЭМ!$A$34:$A$777,$A362,СВЦЭМ!$B$34:$B$777,S$331)+'СЕТ СН'!$F$13-'СЕТ СН'!$F$21</f>
        <v>-45.200653640000041</v>
      </c>
      <c r="T362" s="37">
        <f>SUMIFS(СВЦЭМ!$J$34:$J$777,СВЦЭМ!$A$34:$A$777,$A362,СВЦЭМ!$B$34:$B$777,T$331)+'СЕТ СН'!$F$13-'СЕТ СН'!$F$21</f>
        <v>-63.323192130000052</v>
      </c>
      <c r="U362" s="37">
        <f>SUMIFS(СВЦЭМ!$J$34:$J$777,СВЦЭМ!$A$34:$A$777,$A362,СВЦЭМ!$B$34:$B$777,U$331)+'СЕТ СН'!$F$13-'СЕТ СН'!$F$21</f>
        <v>-62.555392419999976</v>
      </c>
      <c r="V362" s="37">
        <f>SUMIFS(СВЦЭМ!$J$34:$J$777,СВЦЭМ!$A$34:$A$777,$A362,СВЦЭМ!$B$34:$B$777,V$331)+'СЕТ СН'!$F$13-'СЕТ СН'!$F$21</f>
        <v>-68.914128370000014</v>
      </c>
      <c r="W362" s="37">
        <f>SUMIFS(СВЦЭМ!$J$34:$J$777,СВЦЭМ!$A$34:$A$777,$A362,СВЦЭМ!$B$34:$B$777,W$331)+'СЕТ СН'!$F$13-'СЕТ СН'!$F$21</f>
        <v>-83.588301720000004</v>
      </c>
      <c r="X362" s="37">
        <f>SUMIFS(СВЦЭМ!$J$34:$J$777,СВЦЭМ!$A$34:$A$777,$A362,СВЦЭМ!$B$34:$B$777,X$331)+'СЕТ СН'!$F$13-'СЕТ СН'!$F$21</f>
        <v>-65.83031754000001</v>
      </c>
      <c r="Y362" s="37">
        <f>SUMIFS(СВЦЭМ!$J$34:$J$777,СВЦЭМ!$A$34:$A$777,$A362,СВЦЭМ!$B$34:$B$777,Y$331)+'СЕТ СН'!$F$13-'СЕТ СН'!$F$21</f>
        <v>-29.560293030000025</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7"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18"/>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7" customFormat="1" ht="12.75" customHeight="1" x14ac:dyDescent="0.2">
      <c r="A366" s="119"/>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01.12.2017</v>
      </c>
      <c r="B367" s="37">
        <f>SUMIFS(СВЦЭМ!$K$34:$K$777,СВЦЭМ!$A$34:$A$777,$A367,СВЦЭМ!$B$34:$B$777,B$366)+'СЕТ СН'!$F$13-'СЕТ СН'!$F$21</f>
        <v>177.17154410000001</v>
      </c>
      <c r="C367" s="37">
        <f>SUMIFS(СВЦЭМ!$K$34:$K$777,СВЦЭМ!$A$34:$A$777,$A367,СВЦЭМ!$B$34:$B$777,C$366)+'СЕТ СН'!$F$13-'СЕТ СН'!$F$21</f>
        <v>219.53285420999998</v>
      </c>
      <c r="D367" s="37">
        <f>SUMIFS(СВЦЭМ!$K$34:$K$777,СВЦЭМ!$A$34:$A$777,$A367,СВЦЭМ!$B$34:$B$777,D$366)+'СЕТ СН'!$F$13-'СЕТ СН'!$F$21</f>
        <v>218.31911778999995</v>
      </c>
      <c r="E367" s="37">
        <f>SUMIFS(СВЦЭМ!$K$34:$K$777,СВЦЭМ!$A$34:$A$777,$A367,СВЦЭМ!$B$34:$B$777,E$366)+'СЕТ СН'!$F$13-'СЕТ СН'!$F$21</f>
        <v>225.92156219000003</v>
      </c>
      <c r="F367" s="37">
        <f>SUMIFS(СВЦЭМ!$K$34:$K$777,СВЦЭМ!$A$34:$A$777,$A367,СВЦЭМ!$B$34:$B$777,F$366)+'СЕТ СН'!$F$13-'СЕТ СН'!$F$21</f>
        <v>229.86081044000002</v>
      </c>
      <c r="G367" s="37">
        <f>SUMIFS(СВЦЭМ!$K$34:$K$777,СВЦЭМ!$A$34:$A$777,$A367,СВЦЭМ!$B$34:$B$777,G$366)+'СЕТ СН'!$F$13-'СЕТ СН'!$F$21</f>
        <v>216.15759275000005</v>
      </c>
      <c r="H367" s="37">
        <f>SUMIFS(СВЦЭМ!$K$34:$K$777,СВЦЭМ!$A$34:$A$777,$A367,СВЦЭМ!$B$34:$B$777,H$366)+'СЕТ СН'!$F$13-'СЕТ СН'!$F$21</f>
        <v>170.57924538999998</v>
      </c>
      <c r="I367" s="37">
        <f>SUMIFS(СВЦЭМ!$K$34:$K$777,СВЦЭМ!$A$34:$A$777,$A367,СВЦЭМ!$B$34:$B$777,I$366)+'СЕТ СН'!$F$13-'СЕТ СН'!$F$21</f>
        <v>116.62942717999999</v>
      </c>
      <c r="J367" s="37">
        <f>SUMIFS(СВЦЭМ!$K$34:$K$777,СВЦЭМ!$A$34:$A$777,$A367,СВЦЭМ!$B$34:$B$777,J$366)+'СЕТ СН'!$F$13-'СЕТ СН'!$F$21</f>
        <v>77.110831930000018</v>
      </c>
      <c r="K367" s="37">
        <f>SUMIFS(СВЦЭМ!$K$34:$K$777,СВЦЭМ!$A$34:$A$777,$A367,СВЦЭМ!$B$34:$B$777,K$366)+'СЕТ СН'!$F$13-'СЕТ СН'!$F$21</f>
        <v>41.665913749999959</v>
      </c>
      <c r="L367" s="37">
        <f>SUMIFS(СВЦЭМ!$K$34:$K$777,СВЦЭМ!$A$34:$A$777,$A367,СВЦЭМ!$B$34:$B$777,L$366)+'СЕТ СН'!$F$13-'СЕТ СН'!$F$21</f>
        <v>12.871613700000012</v>
      </c>
      <c r="M367" s="37">
        <f>SUMIFS(СВЦЭМ!$K$34:$K$777,СВЦЭМ!$A$34:$A$777,$A367,СВЦЭМ!$B$34:$B$777,M$366)+'СЕТ СН'!$F$13-'СЕТ СН'!$F$21</f>
        <v>8.7126654800000551</v>
      </c>
      <c r="N367" s="37">
        <f>SUMIFS(СВЦЭМ!$K$34:$K$777,СВЦЭМ!$A$34:$A$777,$A367,СВЦЭМ!$B$34:$B$777,N$366)+'СЕТ СН'!$F$13-'СЕТ СН'!$F$21</f>
        <v>25.923590470000022</v>
      </c>
      <c r="O367" s="37">
        <f>SUMIFS(СВЦЭМ!$K$34:$K$777,СВЦЭМ!$A$34:$A$777,$A367,СВЦЭМ!$B$34:$B$777,O$366)+'СЕТ СН'!$F$13-'СЕТ СН'!$F$21</f>
        <v>29.873304230000031</v>
      </c>
      <c r="P367" s="37">
        <f>SUMIFS(СВЦЭМ!$K$34:$K$777,СВЦЭМ!$A$34:$A$777,$A367,СВЦЭМ!$B$34:$B$777,P$366)+'СЕТ СН'!$F$13-'СЕТ СН'!$F$21</f>
        <v>33.099649460000023</v>
      </c>
      <c r="Q367" s="37">
        <f>SUMIFS(СВЦЭМ!$K$34:$K$777,СВЦЭМ!$A$34:$A$777,$A367,СВЦЭМ!$B$34:$B$777,Q$366)+'СЕТ СН'!$F$13-'СЕТ СН'!$F$21</f>
        <v>34.641863859999944</v>
      </c>
      <c r="R367" s="37">
        <f>SUMIFS(СВЦЭМ!$K$34:$K$777,СВЦЭМ!$A$34:$A$777,$A367,СВЦЭМ!$B$34:$B$777,R$366)+'СЕТ СН'!$F$13-'СЕТ СН'!$F$21</f>
        <v>38.895456259999946</v>
      </c>
      <c r="S367" s="37">
        <f>SUMIFS(СВЦЭМ!$K$34:$K$777,СВЦЭМ!$A$34:$A$777,$A367,СВЦЭМ!$B$34:$B$777,S$366)+'СЕТ СН'!$F$13-'СЕТ СН'!$F$21</f>
        <v>18.976662550000015</v>
      </c>
      <c r="T367" s="37">
        <f>SUMIFS(СВЦЭМ!$K$34:$K$777,СВЦЭМ!$A$34:$A$777,$A367,СВЦЭМ!$B$34:$B$777,T$366)+'СЕТ СН'!$F$13-'СЕТ СН'!$F$21</f>
        <v>-4.4819057900000416</v>
      </c>
      <c r="U367" s="37">
        <f>SUMIFS(СВЦЭМ!$K$34:$K$777,СВЦЭМ!$A$34:$A$777,$A367,СВЦЭМ!$B$34:$B$777,U$366)+'СЕТ СН'!$F$13-'СЕТ СН'!$F$21</f>
        <v>-3.250812079999946</v>
      </c>
      <c r="V367" s="37">
        <f>SUMIFS(СВЦЭМ!$K$34:$K$777,СВЦЭМ!$A$34:$A$777,$A367,СВЦЭМ!$B$34:$B$777,V$366)+'СЕТ СН'!$F$13-'СЕТ СН'!$F$21</f>
        <v>2.7691118899999765</v>
      </c>
      <c r="W367" s="37">
        <f>SUMIFS(СВЦЭМ!$K$34:$K$777,СВЦЭМ!$A$34:$A$777,$A367,СВЦЭМ!$B$34:$B$777,W$366)+'СЕТ СН'!$F$13-'СЕТ СН'!$F$21</f>
        <v>55.046877490000043</v>
      </c>
      <c r="X367" s="37">
        <f>SUMIFS(СВЦЭМ!$K$34:$K$777,СВЦЭМ!$A$34:$A$777,$A367,СВЦЭМ!$B$34:$B$777,X$366)+'СЕТ СН'!$F$13-'СЕТ СН'!$F$21</f>
        <v>101.84151337000003</v>
      </c>
      <c r="Y367" s="37">
        <f>SUMIFS(СВЦЭМ!$K$34:$K$777,СВЦЭМ!$A$34:$A$777,$A367,СВЦЭМ!$B$34:$B$777,Y$366)+'СЕТ СН'!$F$13-'СЕТ СН'!$F$21</f>
        <v>149.40752994000002</v>
      </c>
      <c r="AA367" s="46"/>
    </row>
    <row r="368" spans="1:27" ht="15.75" x14ac:dyDescent="0.2">
      <c r="A368" s="36">
        <f>A367+1</f>
        <v>43071</v>
      </c>
      <c r="B368" s="37">
        <f>SUMIFS(СВЦЭМ!$K$34:$K$777,СВЦЭМ!$A$34:$A$777,$A368,СВЦЭМ!$B$34:$B$777,B$366)+'СЕТ СН'!$F$13-'СЕТ СН'!$F$21</f>
        <v>175.27528679</v>
      </c>
      <c r="C368" s="37">
        <f>SUMIFS(СВЦЭМ!$K$34:$K$777,СВЦЭМ!$A$34:$A$777,$A368,СВЦЭМ!$B$34:$B$777,C$366)+'СЕТ СН'!$F$13-'СЕТ СН'!$F$21</f>
        <v>232.00066284000002</v>
      </c>
      <c r="D368" s="37">
        <f>SUMIFS(СВЦЭМ!$K$34:$K$777,СВЦЭМ!$A$34:$A$777,$A368,СВЦЭМ!$B$34:$B$777,D$366)+'СЕТ СН'!$F$13-'СЕТ СН'!$F$21</f>
        <v>234.72705654000004</v>
      </c>
      <c r="E368" s="37">
        <f>SUMIFS(СВЦЭМ!$K$34:$K$777,СВЦЭМ!$A$34:$A$777,$A368,СВЦЭМ!$B$34:$B$777,E$366)+'СЕТ СН'!$F$13-'СЕТ СН'!$F$21</f>
        <v>233.25664410000002</v>
      </c>
      <c r="F368" s="37">
        <f>SUMIFS(СВЦЭМ!$K$34:$K$777,СВЦЭМ!$A$34:$A$777,$A368,СВЦЭМ!$B$34:$B$777,F$366)+'СЕТ СН'!$F$13-'СЕТ СН'!$F$21</f>
        <v>233.73063862000004</v>
      </c>
      <c r="G368" s="37">
        <f>SUMIFS(СВЦЭМ!$K$34:$K$777,СВЦЭМ!$A$34:$A$777,$A368,СВЦЭМ!$B$34:$B$777,G$366)+'СЕТ СН'!$F$13-'СЕТ СН'!$F$21</f>
        <v>234.61028765000003</v>
      </c>
      <c r="H368" s="37">
        <f>SUMIFS(СВЦЭМ!$K$34:$K$777,СВЦЭМ!$A$34:$A$777,$A368,СВЦЭМ!$B$34:$B$777,H$366)+'СЕТ СН'!$F$13-'СЕТ СН'!$F$21</f>
        <v>229.99659897000004</v>
      </c>
      <c r="I368" s="37">
        <f>SUMIFS(СВЦЭМ!$K$34:$K$777,СВЦЭМ!$A$34:$A$777,$A368,СВЦЭМ!$B$34:$B$777,I$366)+'СЕТ СН'!$F$13-'СЕТ СН'!$F$21</f>
        <v>170.34797851999997</v>
      </c>
      <c r="J368" s="37">
        <f>SUMIFS(СВЦЭМ!$K$34:$K$777,СВЦЭМ!$A$34:$A$777,$A368,СВЦЭМ!$B$34:$B$777,J$366)+'СЕТ СН'!$F$13-'СЕТ СН'!$F$21</f>
        <v>111.67378273999998</v>
      </c>
      <c r="K368" s="37">
        <f>SUMIFS(СВЦЭМ!$K$34:$K$777,СВЦЭМ!$A$34:$A$777,$A368,СВЦЭМ!$B$34:$B$777,K$366)+'СЕТ СН'!$F$13-'СЕТ СН'!$F$21</f>
        <v>80.107104130000039</v>
      </c>
      <c r="L368" s="37">
        <f>SUMIFS(СВЦЭМ!$K$34:$K$777,СВЦЭМ!$A$34:$A$777,$A368,СВЦЭМ!$B$34:$B$777,L$366)+'СЕТ СН'!$F$13-'СЕТ СН'!$F$21</f>
        <v>2.7410330500000555</v>
      </c>
      <c r="M368" s="37">
        <f>SUMIFS(СВЦЭМ!$K$34:$K$777,СВЦЭМ!$A$34:$A$777,$A368,СВЦЭМ!$B$34:$B$777,M$366)+'СЕТ СН'!$F$13-'СЕТ СН'!$F$21</f>
        <v>-6.8256176500000265</v>
      </c>
      <c r="N368" s="37">
        <f>SUMIFS(СВЦЭМ!$K$34:$K$777,СВЦЭМ!$A$34:$A$777,$A368,СВЦЭМ!$B$34:$B$777,N$366)+'СЕТ СН'!$F$13-'СЕТ СН'!$F$21</f>
        <v>-10.589344959999949</v>
      </c>
      <c r="O368" s="37">
        <f>SUMIFS(СВЦЭМ!$K$34:$K$777,СВЦЭМ!$A$34:$A$777,$A368,СВЦЭМ!$B$34:$B$777,O$366)+'СЕТ СН'!$F$13-'СЕТ СН'!$F$21</f>
        <v>-15.558108230000016</v>
      </c>
      <c r="P368" s="37">
        <f>SUMIFS(СВЦЭМ!$K$34:$K$777,СВЦЭМ!$A$34:$A$777,$A368,СВЦЭМ!$B$34:$B$777,P$366)+'СЕТ СН'!$F$13-'СЕТ СН'!$F$21</f>
        <v>-20.97375734000002</v>
      </c>
      <c r="Q368" s="37">
        <f>SUMIFS(СВЦЭМ!$K$34:$K$777,СВЦЭМ!$A$34:$A$777,$A368,СВЦЭМ!$B$34:$B$777,Q$366)+'СЕТ СН'!$F$13-'СЕТ СН'!$F$21</f>
        <v>-18.509213929999987</v>
      </c>
      <c r="R368" s="37">
        <f>SUMIFS(СВЦЭМ!$K$34:$K$777,СВЦЭМ!$A$34:$A$777,$A368,СВЦЭМ!$B$34:$B$777,R$366)+'СЕТ СН'!$F$13-'СЕТ СН'!$F$21</f>
        <v>-15.796908280000025</v>
      </c>
      <c r="S368" s="37">
        <f>SUMIFS(СВЦЭМ!$K$34:$K$777,СВЦЭМ!$A$34:$A$777,$A368,СВЦЭМ!$B$34:$B$777,S$366)+'СЕТ СН'!$F$13-'СЕТ СН'!$F$21</f>
        <v>-2.983110819999979</v>
      </c>
      <c r="T368" s="37">
        <f>SUMIFS(СВЦЭМ!$K$34:$K$777,СВЦЭМ!$A$34:$A$777,$A368,СВЦЭМ!$B$34:$B$777,T$366)+'СЕТ СН'!$F$13-'СЕТ СН'!$F$21</f>
        <v>21.033417340000028</v>
      </c>
      <c r="U368" s="37">
        <f>SUMIFS(СВЦЭМ!$K$34:$K$777,СВЦЭМ!$A$34:$A$777,$A368,СВЦЭМ!$B$34:$B$777,U$366)+'СЕТ СН'!$F$13-'СЕТ СН'!$F$21</f>
        <v>47.568287820000023</v>
      </c>
      <c r="V368" s="37">
        <f>SUMIFS(СВЦЭМ!$K$34:$K$777,СВЦЭМ!$A$34:$A$777,$A368,СВЦЭМ!$B$34:$B$777,V$366)+'СЕТ СН'!$F$13-'СЕТ СН'!$F$21</f>
        <v>48.768694650000043</v>
      </c>
      <c r="W368" s="37">
        <f>SUMIFS(СВЦЭМ!$K$34:$K$777,СВЦЭМ!$A$34:$A$777,$A368,СВЦЭМ!$B$34:$B$777,W$366)+'СЕТ СН'!$F$13-'СЕТ СН'!$F$21</f>
        <v>71.359996499999966</v>
      </c>
      <c r="X368" s="37">
        <f>SUMIFS(СВЦЭМ!$K$34:$K$777,СВЦЭМ!$A$34:$A$777,$A368,СВЦЭМ!$B$34:$B$777,X$366)+'СЕТ СН'!$F$13-'СЕТ СН'!$F$21</f>
        <v>114.74998189999997</v>
      </c>
      <c r="Y368" s="37">
        <f>SUMIFS(СВЦЭМ!$K$34:$K$777,СВЦЭМ!$A$34:$A$777,$A368,СВЦЭМ!$B$34:$B$777,Y$366)+'СЕТ СН'!$F$13-'СЕТ СН'!$F$21</f>
        <v>140.87251013000002</v>
      </c>
    </row>
    <row r="369" spans="1:25" ht="15.75" x14ac:dyDescent="0.2">
      <c r="A369" s="36">
        <f t="shared" ref="A369:A397" si="10">A368+1</f>
        <v>43072</v>
      </c>
      <c r="B369" s="37">
        <f>SUMIFS(СВЦЭМ!$K$34:$K$777,СВЦЭМ!$A$34:$A$777,$A369,СВЦЭМ!$B$34:$B$777,B$366)+'СЕТ СН'!$F$13-'СЕТ СН'!$F$21</f>
        <v>177.60075625000002</v>
      </c>
      <c r="C369" s="37">
        <f>SUMIFS(СВЦЭМ!$K$34:$K$777,СВЦЭМ!$A$34:$A$777,$A369,СВЦЭМ!$B$34:$B$777,C$366)+'СЕТ СН'!$F$13-'СЕТ СН'!$F$21</f>
        <v>233.6349103</v>
      </c>
      <c r="D369" s="37">
        <f>SUMIFS(СВЦЭМ!$K$34:$K$777,СВЦЭМ!$A$34:$A$777,$A369,СВЦЭМ!$B$34:$B$777,D$366)+'СЕТ СН'!$F$13-'СЕТ СН'!$F$21</f>
        <v>236.61125140000001</v>
      </c>
      <c r="E369" s="37">
        <f>SUMIFS(СВЦЭМ!$K$34:$K$777,СВЦЭМ!$A$34:$A$777,$A369,СВЦЭМ!$B$34:$B$777,E$366)+'СЕТ СН'!$F$13-'СЕТ СН'!$F$21</f>
        <v>234.88457442000004</v>
      </c>
      <c r="F369" s="37">
        <f>SUMIFS(СВЦЭМ!$K$34:$K$777,СВЦЭМ!$A$34:$A$777,$A369,СВЦЭМ!$B$34:$B$777,F$366)+'СЕТ СН'!$F$13-'СЕТ СН'!$F$21</f>
        <v>233.58395322000001</v>
      </c>
      <c r="G369" s="37">
        <f>SUMIFS(СВЦЭМ!$K$34:$K$777,СВЦЭМ!$A$34:$A$777,$A369,СВЦЭМ!$B$34:$B$777,G$366)+'СЕТ СН'!$F$13-'СЕТ СН'!$F$21</f>
        <v>235.46576071000004</v>
      </c>
      <c r="H369" s="37">
        <f>SUMIFS(СВЦЭМ!$K$34:$K$777,СВЦЭМ!$A$34:$A$777,$A369,СВЦЭМ!$B$34:$B$777,H$366)+'СЕТ СН'!$F$13-'СЕТ СН'!$F$21</f>
        <v>229.73255005999999</v>
      </c>
      <c r="I369" s="37">
        <f>SUMIFS(СВЦЭМ!$K$34:$K$777,СВЦЭМ!$A$34:$A$777,$A369,СВЦЭМ!$B$34:$B$777,I$366)+'СЕТ СН'!$F$13-'СЕТ СН'!$F$21</f>
        <v>167.31527747999996</v>
      </c>
      <c r="J369" s="37">
        <f>SUMIFS(СВЦЭМ!$K$34:$K$777,СВЦЭМ!$A$34:$A$777,$A369,СВЦЭМ!$B$34:$B$777,J$366)+'СЕТ СН'!$F$13-'СЕТ СН'!$F$21</f>
        <v>107.89173216999995</v>
      </c>
      <c r="K369" s="37">
        <f>SUMIFS(СВЦЭМ!$K$34:$K$777,СВЦЭМ!$A$34:$A$777,$A369,СВЦЭМ!$B$34:$B$777,K$366)+'СЕТ СН'!$F$13-'СЕТ СН'!$F$21</f>
        <v>55.790506390000019</v>
      </c>
      <c r="L369" s="37">
        <f>SUMIFS(СВЦЭМ!$K$34:$K$777,СВЦЭМ!$A$34:$A$777,$A369,СВЦЭМ!$B$34:$B$777,L$366)+'СЕТ СН'!$F$13-'СЕТ СН'!$F$21</f>
        <v>1.5075109399999747</v>
      </c>
      <c r="M369" s="37">
        <f>SUMIFS(СВЦЭМ!$K$34:$K$777,СВЦЭМ!$A$34:$A$777,$A369,СВЦЭМ!$B$34:$B$777,M$366)+'СЕТ СН'!$F$13-'СЕТ СН'!$F$21</f>
        <v>-5.4850019799999927</v>
      </c>
      <c r="N369" s="37">
        <f>SUMIFS(СВЦЭМ!$K$34:$K$777,СВЦЭМ!$A$34:$A$777,$A369,СВЦЭМ!$B$34:$B$777,N$366)+'СЕТ СН'!$F$13-'СЕТ СН'!$F$21</f>
        <v>-10.648518009999975</v>
      </c>
      <c r="O369" s="37">
        <f>SUMIFS(СВЦЭМ!$K$34:$K$777,СВЦЭМ!$A$34:$A$777,$A369,СВЦЭМ!$B$34:$B$777,O$366)+'СЕТ СН'!$F$13-'СЕТ СН'!$F$21</f>
        <v>-11.717586510000046</v>
      </c>
      <c r="P369" s="37">
        <f>SUMIFS(СВЦЭМ!$K$34:$K$777,СВЦЭМ!$A$34:$A$777,$A369,СВЦЭМ!$B$34:$B$777,P$366)+'СЕТ СН'!$F$13-'СЕТ СН'!$F$21</f>
        <v>-14.336435499999993</v>
      </c>
      <c r="Q369" s="37">
        <f>SUMIFS(СВЦЭМ!$K$34:$K$777,СВЦЭМ!$A$34:$A$777,$A369,СВЦЭМ!$B$34:$B$777,Q$366)+'СЕТ СН'!$F$13-'СЕТ СН'!$F$21</f>
        <v>-14.994830259999958</v>
      </c>
      <c r="R369" s="37">
        <f>SUMIFS(СВЦЭМ!$K$34:$K$777,СВЦЭМ!$A$34:$A$777,$A369,СВЦЭМ!$B$34:$B$777,R$366)+'СЕТ СН'!$F$13-'СЕТ СН'!$F$21</f>
        <v>-13.813215460000038</v>
      </c>
      <c r="S369" s="37">
        <f>SUMIFS(СВЦЭМ!$K$34:$K$777,СВЦЭМ!$A$34:$A$777,$A369,СВЦЭМ!$B$34:$B$777,S$366)+'СЕТ СН'!$F$13-'СЕТ СН'!$F$21</f>
        <v>-0.57398264000005383</v>
      </c>
      <c r="T369" s="37">
        <f>SUMIFS(СВЦЭМ!$K$34:$K$777,СВЦЭМ!$A$34:$A$777,$A369,СВЦЭМ!$B$34:$B$777,T$366)+'СЕТ СН'!$F$13-'СЕТ СН'!$F$21</f>
        <v>34.215185840000004</v>
      </c>
      <c r="U369" s="37">
        <f>SUMIFS(СВЦЭМ!$K$34:$K$777,СВЦЭМ!$A$34:$A$777,$A369,СВЦЭМ!$B$34:$B$777,U$366)+'СЕТ СН'!$F$13-'СЕТ СН'!$F$21</f>
        <v>78.540455599999973</v>
      </c>
      <c r="V369" s="37">
        <f>SUMIFS(СВЦЭМ!$K$34:$K$777,СВЦЭМ!$A$34:$A$777,$A369,СВЦЭМ!$B$34:$B$777,V$366)+'СЕТ СН'!$F$13-'СЕТ СН'!$F$21</f>
        <v>60.024550019999992</v>
      </c>
      <c r="W369" s="37">
        <f>SUMIFS(СВЦЭМ!$K$34:$K$777,СВЦЭМ!$A$34:$A$777,$A369,СВЦЭМ!$B$34:$B$777,W$366)+'СЕТ СН'!$F$13-'СЕТ СН'!$F$21</f>
        <v>76.201953180000032</v>
      </c>
      <c r="X369" s="37">
        <f>SUMIFS(СВЦЭМ!$K$34:$K$777,СВЦЭМ!$A$34:$A$777,$A369,СВЦЭМ!$B$34:$B$777,X$366)+'СЕТ СН'!$F$13-'СЕТ СН'!$F$21</f>
        <v>119.60836383000003</v>
      </c>
      <c r="Y369" s="37">
        <f>SUMIFS(СВЦЭМ!$K$34:$K$777,СВЦЭМ!$A$34:$A$777,$A369,СВЦЭМ!$B$34:$B$777,Y$366)+'СЕТ СН'!$F$13-'СЕТ СН'!$F$21</f>
        <v>147.55821474000004</v>
      </c>
    </row>
    <row r="370" spans="1:25" ht="15.75" x14ac:dyDescent="0.2">
      <c r="A370" s="36">
        <f t="shared" si="10"/>
        <v>43073</v>
      </c>
      <c r="B370" s="37">
        <f>SUMIFS(СВЦЭМ!$K$34:$K$777,СВЦЭМ!$A$34:$A$777,$A370,СВЦЭМ!$B$34:$B$777,B$366)+'СЕТ СН'!$F$13-'СЕТ СН'!$F$21</f>
        <v>181.13028716999997</v>
      </c>
      <c r="C370" s="37">
        <f>SUMIFS(СВЦЭМ!$K$34:$K$777,СВЦЭМ!$A$34:$A$777,$A370,СВЦЭМ!$B$34:$B$777,C$366)+'СЕТ СН'!$F$13-'СЕТ СН'!$F$21</f>
        <v>202.27023394000003</v>
      </c>
      <c r="D370" s="37">
        <f>SUMIFS(СВЦЭМ!$K$34:$K$777,СВЦЭМ!$A$34:$A$777,$A370,СВЦЭМ!$B$34:$B$777,D$366)+'СЕТ СН'!$F$13-'СЕТ СН'!$F$21</f>
        <v>224.92138704000001</v>
      </c>
      <c r="E370" s="37">
        <f>SUMIFS(СВЦЭМ!$K$34:$K$777,СВЦЭМ!$A$34:$A$777,$A370,СВЦЭМ!$B$34:$B$777,E$366)+'СЕТ СН'!$F$13-'СЕТ СН'!$F$21</f>
        <v>229.05473647999997</v>
      </c>
      <c r="F370" s="37">
        <f>SUMIFS(СВЦЭМ!$K$34:$K$777,СВЦЭМ!$A$34:$A$777,$A370,СВЦЭМ!$B$34:$B$777,F$366)+'СЕТ СН'!$F$13-'СЕТ СН'!$F$21</f>
        <v>226.07016610000005</v>
      </c>
      <c r="G370" s="37">
        <f>SUMIFS(СВЦЭМ!$K$34:$K$777,СВЦЭМ!$A$34:$A$777,$A370,СВЦЭМ!$B$34:$B$777,G$366)+'СЕТ СН'!$F$13-'СЕТ СН'!$F$21</f>
        <v>218.86322489999998</v>
      </c>
      <c r="H370" s="37">
        <f>SUMIFS(СВЦЭМ!$K$34:$K$777,СВЦЭМ!$A$34:$A$777,$A370,СВЦЭМ!$B$34:$B$777,H$366)+'СЕТ СН'!$F$13-'СЕТ СН'!$F$21</f>
        <v>191.06224615999997</v>
      </c>
      <c r="I370" s="37">
        <f>SUMIFS(СВЦЭМ!$K$34:$K$777,СВЦЭМ!$A$34:$A$777,$A370,СВЦЭМ!$B$34:$B$777,I$366)+'СЕТ СН'!$F$13-'СЕТ СН'!$F$21</f>
        <v>140.41071064000005</v>
      </c>
      <c r="J370" s="37">
        <f>SUMIFS(СВЦЭМ!$K$34:$K$777,СВЦЭМ!$A$34:$A$777,$A370,СВЦЭМ!$B$34:$B$777,J$366)+'СЕТ СН'!$F$13-'СЕТ СН'!$F$21</f>
        <v>119.50685869999995</v>
      </c>
      <c r="K370" s="37">
        <f>SUMIFS(СВЦЭМ!$K$34:$K$777,СВЦЭМ!$A$34:$A$777,$A370,СВЦЭМ!$B$34:$B$777,K$366)+'СЕТ СН'!$F$13-'СЕТ СН'!$F$21</f>
        <v>51.159561209999993</v>
      </c>
      <c r="L370" s="37">
        <f>SUMIFS(СВЦЭМ!$K$34:$K$777,СВЦЭМ!$A$34:$A$777,$A370,СВЦЭМ!$B$34:$B$777,L$366)+'СЕТ СН'!$F$13-'СЕТ СН'!$F$21</f>
        <v>13.628511229999958</v>
      </c>
      <c r="M370" s="37">
        <f>SUMIFS(СВЦЭМ!$K$34:$K$777,СВЦЭМ!$A$34:$A$777,$A370,СВЦЭМ!$B$34:$B$777,M$366)+'СЕТ СН'!$F$13-'СЕТ СН'!$F$21</f>
        <v>-3.014432069999998</v>
      </c>
      <c r="N370" s="37">
        <f>SUMIFS(СВЦЭМ!$K$34:$K$777,СВЦЭМ!$A$34:$A$777,$A370,СВЦЭМ!$B$34:$B$777,N$366)+'СЕТ СН'!$F$13-'СЕТ СН'!$F$21</f>
        <v>34.766880069999957</v>
      </c>
      <c r="O370" s="37">
        <f>SUMIFS(СВЦЭМ!$K$34:$K$777,СВЦЭМ!$A$34:$A$777,$A370,СВЦЭМ!$B$34:$B$777,O$366)+'СЕТ СН'!$F$13-'СЕТ СН'!$F$21</f>
        <v>39.339568949999943</v>
      </c>
      <c r="P370" s="37">
        <f>SUMIFS(СВЦЭМ!$K$34:$K$777,СВЦЭМ!$A$34:$A$777,$A370,СВЦЭМ!$B$34:$B$777,P$366)+'СЕТ СН'!$F$13-'СЕТ СН'!$F$21</f>
        <v>44.905330879999951</v>
      </c>
      <c r="Q370" s="37">
        <f>SUMIFS(СВЦЭМ!$K$34:$K$777,СВЦЭМ!$A$34:$A$777,$A370,СВЦЭМ!$B$34:$B$777,Q$366)+'СЕТ СН'!$F$13-'СЕТ СН'!$F$21</f>
        <v>45.831244999999967</v>
      </c>
      <c r="R370" s="37">
        <f>SUMIFS(СВЦЭМ!$K$34:$K$777,СВЦЭМ!$A$34:$A$777,$A370,СВЦЭМ!$B$34:$B$777,R$366)+'СЕТ СН'!$F$13-'СЕТ СН'!$F$21</f>
        <v>49.347854090000055</v>
      </c>
      <c r="S370" s="37">
        <f>SUMIFS(СВЦЭМ!$K$34:$K$777,СВЦЭМ!$A$34:$A$777,$A370,СВЦЭМ!$B$34:$B$777,S$366)+'СЕТ СН'!$F$13-'СЕТ СН'!$F$21</f>
        <v>-0.345907010000019</v>
      </c>
      <c r="T370" s="37">
        <f>SUMIFS(СВЦЭМ!$K$34:$K$777,СВЦЭМ!$A$34:$A$777,$A370,СВЦЭМ!$B$34:$B$777,T$366)+'СЕТ СН'!$F$13-'СЕТ СН'!$F$21</f>
        <v>1.322859239999957</v>
      </c>
      <c r="U370" s="37">
        <f>SUMIFS(СВЦЭМ!$K$34:$K$777,СВЦЭМ!$A$34:$A$777,$A370,СВЦЭМ!$B$34:$B$777,U$366)+'СЕТ СН'!$F$13-'СЕТ СН'!$F$21</f>
        <v>-9.0930466400000114</v>
      </c>
      <c r="V370" s="37">
        <f>SUMIFS(СВЦЭМ!$K$34:$K$777,СВЦЭМ!$A$34:$A$777,$A370,СВЦЭМ!$B$34:$B$777,V$366)+'СЕТ СН'!$F$13-'СЕТ СН'!$F$21</f>
        <v>-9.0857861499999899</v>
      </c>
      <c r="W370" s="37">
        <f>SUMIFS(СВЦЭМ!$K$34:$K$777,СВЦЭМ!$A$34:$A$777,$A370,СВЦЭМ!$B$34:$B$777,W$366)+'СЕТ СН'!$F$13-'СЕТ СН'!$F$21</f>
        <v>40.871411719999969</v>
      </c>
      <c r="X370" s="37">
        <f>SUMIFS(СВЦЭМ!$K$34:$K$777,СВЦЭМ!$A$34:$A$777,$A370,СВЦЭМ!$B$34:$B$777,X$366)+'СЕТ СН'!$F$13-'СЕТ СН'!$F$21</f>
        <v>94.90143015000001</v>
      </c>
      <c r="Y370" s="37">
        <f>SUMIFS(СВЦЭМ!$K$34:$K$777,СВЦЭМ!$A$34:$A$777,$A370,СВЦЭМ!$B$34:$B$777,Y$366)+'СЕТ СН'!$F$13-'СЕТ СН'!$F$21</f>
        <v>128.77821601999995</v>
      </c>
    </row>
    <row r="371" spans="1:25" ht="15.75" x14ac:dyDescent="0.2">
      <c r="A371" s="36">
        <f t="shared" si="10"/>
        <v>43074</v>
      </c>
      <c r="B371" s="37">
        <f>SUMIFS(СВЦЭМ!$K$34:$K$777,СВЦЭМ!$A$34:$A$777,$A371,СВЦЭМ!$B$34:$B$777,B$366)+'СЕТ СН'!$F$13-'СЕТ СН'!$F$21</f>
        <v>175.80436774999998</v>
      </c>
      <c r="C371" s="37">
        <f>SUMIFS(СВЦЭМ!$K$34:$K$777,СВЦЭМ!$A$34:$A$777,$A371,СВЦЭМ!$B$34:$B$777,C$366)+'СЕТ СН'!$F$13-'СЕТ СН'!$F$21</f>
        <v>201.48111554000002</v>
      </c>
      <c r="D371" s="37">
        <f>SUMIFS(СВЦЭМ!$K$34:$K$777,СВЦЭМ!$A$34:$A$777,$A371,СВЦЭМ!$B$34:$B$777,D$366)+'СЕТ СН'!$F$13-'СЕТ СН'!$F$21</f>
        <v>230.00519122000003</v>
      </c>
      <c r="E371" s="37">
        <f>SUMIFS(СВЦЭМ!$K$34:$K$777,СВЦЭМ!$A$34:$A$777,$A371,СВЦЭМ!$B$34:$B$777,E$366)+'СЕТ СН'!$F$13-'СЕТ СН'!$F$21</f>
        <v>240.69246731999999</v>
      </c>
      <c r="F371" s="37">
        <f>SUMIFS(СВЦЭМ!$K$34:$K$777,СВЦЭМ!$A$34:$A$777,$A371,СВЦЭМ!$B$34:$B$777,F$366)+'СЕТ СН'!$F$13-'СЕТ СН'!$F$21</f>
        <v>235.11923361000004</v>
      </c>
      <c r="G371" s="37">
        <f>SUMIFS(СВЦЭМ!$K$34:$K$777,СВЦЭМ!$A$34:$A$777,$A371,СВЦЭМ!$B$34:$B$777,G$366)+'СЕТ СН'!$F$13-'СЕТ СН'!$F$21</f>
        <v>223.87577800999998</v>
      </c>
      <c r="H371" s="37">
        <f>SUMIFS(СВЦЭМ!$K$34:$K$777,СВЦЭМ!$A$34:$A$777,$A371,СВЦЭМ!$B$34:$B$777,H$366)+'СЕТ СН'!$F$13-'СЕТ СН'!$F$21</f>
        <v>176.85287582000001</v>
      </c>
      <c r="I371" s="37">
        <f>SUMIFS(СВЦЭМ!$K$34:$K$777,СВЦЭМ!$A$34:$A$777,$A371,СВЦЭМ!$B$34:$B$777,I$366)+'СЕТ СН'!$F$13-'СЕТ СН'!$F$21</f>
        <v>156.25562702000002</v>
      </c>
      <c r="J371" s="37">
        <f>SUMIFS(СВЦЭМ!$K$34:$K$777,СВЦЭМ!$A$34:$A$777,$A371,СВЦЭМ!$B$34:$B$777,J$366)+'СЕТ СН'!$F$13-'СЕТ СН'!$F$21</f>
        <v>117.57137663000003</v>
      </c>
      <c r="K371" s="37">
        <f>SUMIFS(СВЦЭМ!$K$34:$K$777,СВЦЭМ!$A$34:$A$777,$A371,СВЦЭМ!$B$34:$B$777,K$366)+'СЕТ СН'!$F$13-'СЕТ СН'!$F$21</f>
        <v>72.992914169999949</v>
      </c>
      <c r="L371" s="37">
        <f>SUMIFS(СВЦЭМ!$K$34:$K$777,СВЦЭМ!$A$34:$A$777,$A371,СВЦЭМ!$B$34:$B$777,L$366)+'СЕТ СН'!$F$13-'СЕТ СН'!$F$21</f>
        <v>30.445134199999984</v>
      </c>
      <c r="M371" s="37">
        <f>SUMIFS(СВЦЭМ!$K$34:$K$777,СВЦЭМ!$A$34:$A$777,$A371,СВЦЭМ!$B$34:$B$777,M$366)+'СЕТ СН'!$F$13-'СЕТ СН'!$F$21</f>
        <v>20.960768229999985</v>
      </c>
      <c r="N371" s="37">
        <f>SUMIFS(СВЦЭМ!$K$34:$K$777,СВЦЭМ!$A$34:$A$777,$A371,СВЦЭМ!$B$34:$B$777,N$366)+'СЕТ СН'!$F$13-'СЕТ СН'!$F$21</f>
        <v>30.415717429999972</v>
      </c>
      <c r="O371" s="37">
        <f>SUMIFS(СВЦЭМ!$K$34:$K$777,СВЦЭМ!$A$34:$A$777,$A371,СВЦЭМ!$B$34:$B$777,O$366)+'СЕТ СН'!$F$13-'СЕТ СН'!$F$21</f>
        <v>36.427588369999967</v>
      </c>
      <c r="P371" s="37">
        <f>SUMIFS(СВЦЭМ!$K$34:$K$777,СВЦЭМ!$A$34:$A$777,$A371,СВЦЭМ!$B$34:$B$777,P$366)+'СЕТ СН'!$F$13-'СЕТ СН'!$F$21</f>
        <v>41.654060780000009</v>
      </c>
      <c r="Q371" s="37">
        <f>SUMIFS(СВЦЭМ!$K$34:$K$777,СВЦЭМ!$A$34:$A$777,$A371,СВЦЭМ!$B$34:$B$777,Q$366)+'СЕТ СН'!$F$13-'СЕТ СН'!$F$21</f>
        <v>45.834547929999985</v>
      </c>
      <c r="R371" s="37">
        <f>SUMIFS(СВЦЭМ!$K$34:$K$777,СВЦЭМ!$A$34:$A$777,$A371,СВЦЭМ!$B$34:$B$777,R$366)+'СЕТ СН'!$F$13-'СЕТ СН'!$F$21</f>
        <v>40.537245839999969</v>
      </c>
      <c r="S371" s="37">
        <f>SUMIFS(СВЦЭМ!$K$34:$K$777,СВЦЭМ!$A$34:$A$777,$A371,СВЦЭМ!$B$34:$B$777,S$366)+'СЕТ СН'!$F$13-'СЕТ СН'!$F$21</f>
        <v>22.731728180000005</v>
      </c>
      <c r="T371" s="37">
        <f>SUMIFS(СВЦЭМ!$K$34:$K$777,СВЦЭМ!$A$34:$A$777,$A371,СВЦЭМ!$B$34:$B$777,T$366)+'СЕТ СН'!$F$13-'СЕТ СН'!$F$21</f>
        <v>0.30859194000004209</v>
      </c>
      <c r="U371" s="37">
        <f>SUMIFS(СВЦЭМ!$K$34:$K$777,СВЦЭМ!$A$34:$A$777,$A371,СВЦЭМ!$B$34:$B$777,U$366)+'СЕТ СН'!$F$13-'СЕТ СН'!$F$21</f>
        <v>5.2288368499999933</v>
      </c>
      <c r="V371" s="37">
        <f>SUMIFS(СВЦЭМ!$K$34:$K$777,СВЦЭМ!$A$34:$A$777,$A371,СВЦЭМ!$B$34:$B$777,V$366)+'СЕТ СН'!$F$13-'СЕТ СН'!$F$21</f>
        <v>17.650799649999954</v>
      </c>
      <c r="W371" s="37">
        <f>SUMIFS(СВЦЭМ!$K$34:$K$777,СВЦЭМ!$A$34:$A$777,$A371,СВЦЭМ!$B$34:$B$777,W$366)+'СЕТ СН'!$F$13-'СЕТ СН'!$F$21</f>
        <v>54.960613240000043</v>
      </c>
      <c r="X371" s="37">
        <f>SUMIFS(СВЦЭМ!$K$34:$K$777,СВЦЭМ!$A$34:$A$777,$A371,СВЦЭМ!$B$34:$B$777,X$366)+'СЕТ СН'!$F$13-'СЕТ СН'!$F$21</f>
        <v>100.74960606000002</v>
      </c>
      <c r="Y371" s="37">
        <f>SUMIFS(СВЦЭМ!$K$34:$K$777,СВЦЭМ!$A$34:$A$777,$A371,СВЦЭМ!$B$34:$B$777,Y$366)+'СЕТ СН'!$F$13-'СЕТ СН'!$F$21</f>
        <v>154.72668518</v>
      </c>
    </row>
    <row r="372" spans="1:25" ht="15.75" x14ac:dyDescent="0.2">
      <c r="A372" s="36">
        <f t="shared" si="10"/>
        <v>43075</v>
      </c>
      <c r="B372" s="37">
        <f>SUMIFS(СВЦЭМ!$K$34:$K$777,СВЦЭМ!$A$34:$A$777,$A372,СВЦЭМ!$B$34:$B$777,B$366)+'СЕТ СН'!$F$13-'СЕТ СН'!$F$21</f>
        <v>182.40096272000005</v>
      </c>
      <c r="C372" s="37">
        <f>SUMIFS(СВЦЭМ!$K$34:$K$777,СВЦЭМ!$A$34:$A$777,$A372,СВЦЭМ!$B$34:$B$777,C$366)+'СЕТ СН'!$F$13-'СЕТ СН'!$F$21</f>
        <v>206.99134017999995</v>
      </c>
      <c r="D372" s="37">
        <f>SUMIFS(СВЦЭМ!$K$34:$K$777,СВЦЭМ!$A$34:$A$777,$A372,СВЦЭМ!$B$34:$B$777,D$366)+'СЕТ СН'!$F$13-'СЕТ СН'!$F$21</f>
        <v>238.46900054000002</v>
      </c>
      <c r="E372" s="37">
        <f>SUMIFS(СВЦЭМ!$K$34:$K$777,СВЦЭМ!$A$34:$A$777,$A372,СВЦЭМ!$B$34:$B$777,E$366)+'СЕТ СН'!$F$13-'СЕТ СН'!$F$21</f>
        <v>245.04542187000004</v>
      </c>
      <c r="F372" s="37">
        <f>SUMIFS(СВЦЭМ!$K$34:$K$777,СВЦЭМ!$A$34:$A$777,$A372,СВЦЭМ!$B$34:$B$777,F$366)+'СЕТ СН'!$F$13-'СЕТ СН'!$F$21</f>
        <v>244.32442246999994</v>
      </c>
      <c r="G372" s="37">
        <f>SUMIFS(СВЦЭМ!$K$34:$K$777,СВЦЭМ!$A$34:$A$777,$A372,СВЦЭМ!$B$34:$B$777,G$366)+'СЕТ СН'!$F$13-'СЕТ СН'!$F$21</f>
        <v>232.98793967999995</v>
      </c>
      <c r="H372" s="37">
        <f>SUMIFS(СВЦЭМ!$K$34:$K$777,СВЦЭМ!$A$34:$A$777,$A372,СВЦЭМ!$B$34:$B$777,H$366)+'СЕТ СН'!$F$13-'СЕТ СН'!$F$21</f>
        <v>186.30217445999995</v>
      </c>
      <c r="I372" s="37">
        <f>SUMIFS(СВЦЭМ!$K$34:$K$777,СВЦЭМ!$A$34:$A$777,$A372,СВЦЭМ!$B$34:$B$777,I$366)+'СЕТ СН'!$F$13-'СЕТ СН'!$F$21</f>
        <v>169.10026526000001</v>
      </c>
      <c r="J372" s="37">
        <f>SUMIFS(СВЦЭМ!$K$34:$K$777,СВЦЭМ!$A$34:$A$777,$A372,СВЦЭМ!$B$34:$B$777,J$366)+'СЕТ СН'!$F$13-'СЕТ СН'!$F$21</f>
        <v>133.73003652</v>
      </c>
      <c r="K372" s="37">
        <f>SUMIFS(СВЦЭМ!$K$34:$K$777,СВЦЭМ!$A$34:$A$777,$A372,СВЦЭМ!$B$34:$B$777,K$366)+'СЕТ СН'!$F$13-'СЕТ СН'!$F$21</f>
        <v>110.40968434000001</v>
      </c>
      <c r="L372" s="37">
        <f>SUMIFS(СВЦЭМ!$K$34:$K$777,СВЦЭМ!$A$34:$A$777,$A372,СВЦЭМ!$B$34:$B$777,L$366)+'СЕТ СН'!$F$13-'СЕТ СН'!$F$21</f>
        <v>69.269348870000044</v>
      </c>
      <c r="M372" s="37">
        <f>SUMIFS(СВЦЭМ!$K$34:$K$777,СВЦЭМ!$A$34:$A$777,$A372,СВЦЭМ!$B$34:$B$777,M$366)+'СЕТ СН'!$F$13-'СЕТ СН'!$F$21</f>
        <v>64.898126130000037</v>
      </c>
      <c r="N372" s="37">
        <f>SUMIFS(СВЦЭМ!$K$34:$K$777,СВЦЭМ!$A$34:$A$777,$A372,СВЦЭМ!$B$34:$B$777,N$366)+'СЕТ СН'!$F$13-'СЕТ СН'!$F$21</f>
        <v>62.936018500000046</v>
      </c>
      <c r="O372" s="37">
        <f>SUMIFS(СВЦЭМ!$K$34:$K$777,СВЦЭМ!$A$34:$A$777,$A372,СВЦЭМ!$B$34:$B$777,O$366)+'СЕТ СН'!$F$13-'СЕТ СН'!$F$21</f>
        <v>62.881900360000031</v>
      </c>
      <c r="P372" s="37">
        <f>SUMIFS(СВЦЭМ!$K$34:$K$777,СВЦЭМ!$A$34:$A$777,$A372,СВЦЭМ!$B$34:$B$777,P$366)+'СЕТ СН'!$F$13-'СЕТ СН'!$F$21</f>
        <v>68.84349100999998</v>
      </c>
      <c r="Q372" s="37">
        <f>SUMIFS(СВЦЭМ!$K$34:$K$777,СВЦЭМ!$A$34:$A$777,$A372,СВЦЭМ!$B$34:$B$777,Q$366)+'СЕТ СН'!$F$13-'СЕТ СН'!$F$21</f>
        <v>71.100750919999996</v>
      </c>
      <c r="R372" s="37">
        <f>SUMIFS(СВЦЭМ!$K$34:$K$777,СВЦЭМ!$A$34:$A$777,$A372,СВЦЭМ!$B$34:$B$777,R$366)+'СЕТ СН'!$F$13-'СЕТ СН'!$F$21</f>
        <v>71.11219030999996</v>
      </c>
      <c r="S372" s="37">
        <f>SUMIFS(СВЦЭМ!$K$34:$K$777,СВЦЭМ!$A$34:$A$777,$A372,СВЦЭМ!$B$34:$B$777,S$366)+'СЕТ СН'!$F$13-'СЕТ СН'!$F$21</f>
        <v>54.035007059999998</v>
      </c>
      <c r="T372" s="37">
        <f>SUMIFS(СВЦЭМ!$K$34:$K$777,СВЦЭМ!$A$34:$A$777,$A372,СВЦЭМ!$B$34:$B$777,T$366)+'СЕТ СН'!$F$13-'СЕТ СН'!$F$21</f>
        <v>33.525214190000042</v>
      </c>
      <c r="U372" s="37">
        <f>SUMIFS(СВЦЭМ!$K$34:$K$777,СВЦЭМ!$A$34:$A$777,$A372,СВЦЭМ!$B$34:$B$777,U$366)+'СЕТ СН'!$F$13-'СЕТ СН'!$F$21</f>
        <v>36.210836630000017</v>
      </c>
      <c r="V372" s="37">
        <f>SUMIFS(СВЦЭМ!$K$34:$K$777,СВЦЭМ!$A$34:$A$777,$A372,СВЦЭМ!$B$34:$B$777,V$366)+'СЕТ СН'!$F$13-'СЕТ СН'!$F$21</f>
        <v>45.350029100000029</v>
      </c>
      <c r="W372" s="37">
        <f>SUMIFS(СВЦЭМ!$K$34:$K$777,СВЦЭМ!$A$34:$A$777,$A372,СВЦЭМ!$B$34:$B$777,W$366)+'СЕТ СН'!$F$13-'СЕТ СН'!$F$21</f>
        <v>82.735034639999981</v>
      </c>
      <c r="X372" s="37">
        <f>SUMIFS(СВЦЭМ!$K$34:$K$777,СВЦЭМ!$A$34:$A$777,$A372,СВЦЭМ!$B$34:$B$777,X$366)+'СЕТ СН'!$F$13-'СЕТ СН'!$F$21</f>
        <v>133.24969056999998</v>
      </c>
      <c r="Y372" s="37">
        <f>SUMIFS(СВЦЭМ!$K$34:$K$777,СВЦЭМ!$A$34:$A$777,$A372,СВЦЭМ!$B$34:$B$777,Y$366)+'СЕТ СН'!$F$13-'СЕТ СН'!$F$21</f>
        <v>177.83260896000002</v>
      </c>
    </row>
    <row r="373" spans="1:25" ht="15.75" x14ac:dyDescent="0.2">
      <c r="A373" s="36">
        <f t="shared" si="10"/>
        <v>43076</v>
      </c>
      <c r="B373" s="37">
        <f>SUMIFS(СВЦЭМ!$K$34:$K$777,СВЦЭМ!$A$34:$A$777,$A373,СВЦЭМ!$B$34:$B$777,B$366)+'СЕТ СН'!$F$13-'СЕТ СН'!$F$21</f>
        <v>195.04119777999995</v>
      </c>
      <c r="C373" s="37">
        <f>SUMIFS(СВЦЭМ!$K$34:$K$777,СВЦЭМ!$A$34:$A$777,$A373,СВЦЭМ!$B$34:$B$777,C$366)+'СЕТ СН'!$F$13-'СЕТ СН'!$F$21</f>
        <v>233.47837924999999</v>
      </c>
      <c r="D373" s="37">
        <f>SUMIFS(СВЦЭМ!$K$34:$K$777,СВЦЭМ!$A$34:$A$777,$A373,СВЦЭМ!$B$34:$B$777,D$366)+'СЕТ СН'!$F$13-'СЕТ СН'!$F$21</f>
        <v>254.10983722000003</v>
      </c>
      <c r="E373" s="37">
        <f>SUMIFS(СВЦЭМ!$K$34:$K$777,СВЦЭМ!$A$34:$A$777,$A373,СВЦЭМ!$B$34:$B$777,E$366)+'СЕТ СН'!$F$13-'СЕТ СН'!$F$21</f>
        <v>260.41542734999996</v>
      </c>
      <c r="F373" s="37">
        <f>SUMIFS(СВЦЭМ!$K$34:$K$777,СВЦЭМ!$A$34:$A$777,$A373,СВЦЭМ!$B$34:$B$777,F$366)+'СЕТ СН'!$F$13-'СЕТ СН'!$F$21</f>
        <v>261.72487839999997</v>
      </c>
      <c r="G373" s="37">
        <f>SUMIFS(СВЦЭМ!$K$34:$K$777,СВЦЭМ!$A$34:$A$777,$A373,СВЦЭМ!$B$34:$B$777,G$366)+'СЕТ СН'!$F$13-'СЕТ СН'!$F$21</f>
        <v>258.77836360000003</v>
      </c>
      <c r="H373" s="37">
        <f>SUMIFS(СВЦЭМ!$K$34:$K$777,СВЦЭМ!$A$34:$A$777,$A373,СВЦЭМ!$B$34:$B$777,H$366)+'СЕТ СН'!$F$13-'СЕТ СН'!$F$21</f>
        <v>221.99653808999994</v>
      </c>
      <c r="I373" s="37">
        <f>SUMIFS(СВЦЭМ!$K$34:$K$777,СВЦЭМ!$A$34:$A$777,$A373,СВЦЭМ!$B$34:$B$777,I$366)+'СЕТ СН'!$F$13-'СЕТ СН'!$F$21</f>
        <v>179.61622965000004</v>
      </c>
      <c r="J373" s="37">
        <f>SUMIFS(СВЦЭМ!$K$34:$K$777,СВЦЭМ!$A$34:$A$777,$A373,СВЦЭМ!$B$34:$B$777,J$366)+'СЕТ СН'!$F$13-'СЕТ СН'!$F$21</f>
        <v>141.86507434999999</v>
      </c>
      <c r="K373" s="37">
        <f>SUMIFS(СВЦЭМ!$K$34:$K$777,СВЦЭМ!$A$34:$A$777,$A373,СВЦЭМ!$B$34:$B$777,K$366)+'СЕТ СН'!$F$13-'СЕТ СН'!$F$21</f>
        <v>99.183577259999993</v>
      </c>
      <c r="L373" s="37">
        <f>SUMIFS(СВЦЭМ!$K$34:$K$777,СВЦЭМ!$A$34:$A$777,$A373,СВЦЭМ!$B$34:$B$777,L$366)+'СЕТ СН'!$F$13-'СЕТ СН'!$F$21</f>
        <v>48.905858299999977</v>
      </c>
      <c r="M373" s="37">
        <f>SUMIFS(СВЦЭМ!$K$34:$K$777,СВЦЭМ!$A$34:$A$777,$A373,СВЦЭМ!$B$34:$B$777,M$366)+'СЕТ СН'!$F$13-'СЕТ СН'!$F$21</f>
        <v>42.585842339999999</v>
      </c>
      <c r="N373" s="37">
        <f>SUMIFS(СВЦЭМ!$K$34:$K$777,СВЦЭМ!$A$34:$A$777,$A373,СВЦЭМ!$B$34:$B$777,N$366)+'СЕТ СН'!$F$13-'СЕТ СН'!$F$21</f>
        <v>58.042811300000039</v>
      </c>
      <c r="O373" s="37">
        <f>SUMIFS(СВЦЭМ!$K$34:$K$777,СВЦЭМ!$A$34:$A$777,$A373,СВЦЭМ!$B$34:$B$777,O$366)+'СЕТ СН'!$F$13-'СЕТ СН'!$F$21</f>
        <v>63.793145009999989</v>
      </c>
      <c r="P373" s="37">
        <f>SUMIFS(СВЦЭМ!$K$34:$K$777,СВЦЭМ!$A$34:$A$777,$A373,СВЦЭМ!$B$34:$B$777,P$366)+'СЕТ СН'!$F$13-'СЕТ СН'!$F$21</f>
        <v>71.222143419999952</v>
      </c>
      <c r="Q373" s="37">
        <f>SUMIFS(СВЦЭМ!$K$34:$K$777,СВЦЭМ!$A$34:$A$777,$A373,СВЦЭМ!$B$34:$B$777,Q$366)+'СЕТ СН'!$F$13-'СЕТ СН'!$F$21</f>
        <v>73.426256039999998</v>
      </c>
      <c r="R373" s="37">
        <f>SUMIFS(СВЦЭМ!$K$34:$K$777,СВЦЭМ!$A$34:$A$777,$A373,СВЦЭМ!$B$34:$B$777,R$366)+'СЕТ СН'!$F$13-'СЕТ СН'!$F$21</f>
        <v>70.091331749999995</v>
      </c>
      <c r="S373" s="37">
        <f>SUMIFS(СВЦЭМ!$K$34:$K$777,СВЦЭМ!$A$34:$A$777,$A373,СВЦЭМ!$B$34:$B$777,S$366)+'СЕТ СН'!$F$13-'СЕТ СН'!$F$21</f>
        <v>50.229071960000056</v>
      </c>
      <c r="T373" s="37">
        <f>SUMIFS(СВЦЭМ!$K$34:$K$777,СВЦЭМ!$A$34:$A$777,$A373,СВЦЭМ!$B$34:$B$777,T$366)+'СЕТ СН'!$F$13-'СЕТ СН'!$F$21</f>
        <v>30.356857310000009</v>
      </c>
      <c r="U373" s="37">
        <f>SUMIFS(СВЦЭМ!$K$34:$K$777,СВЦЭМ!$A$34:$A$777,$A373,СВЦЭМ!$B$34:$B$777,U$366)+'СЕТ СН'!$F$13-'СЕТ СН'!$F$21</f>
        <v>31.504263310000056</v>
      </c>
      <c r="V373" s="37">
        <f>SUMIFS(СВЦЭМ!$K$34:$K$777,СВЦЭМ!$A$34:$A$777,$A373,СВЦЭМ!$B$34:$B$777,V$366)+'СЕТ СН'!$F$13-'СЕТ СН'!$F$21</f>
        <v>41.364805100000012</v>
      </c>
      <c r="W373" s="37">
        <f>SUMIFS(СВЦЭМ!$K$34:$K$777,СВЦЭМ!$A$34:$A$777,$A373,СВЦЭМ!$B$34:$B$777,W$366)+'СЕТ СН'!$F$13-'СЕТ СН'!$F$21</f>
        <v>78.860236419999978</v>
      </c>
      <c r="X373" s="37">
        <f>SUMIFS(СВЦЭМ!$K$34:$K$777,СВЦЭМ!$A$34:$A$777,$A373,СВЦЭМ!$B$34:$B$777,X$366)+'СЕТ СН'!$F$13-'СЕТ СН'!$F$21</f>
        <v>132.67101872000001</v>
      </c>
      <c r="Y373" s="37">
        <f>SUMIFS(СВЦЭМ!$K$34:$K$777,СВЦЭМ!$A$34:$A$777,$A373,СВЦЭМ!$B$34:$B$777,Y$366)+'СЕТ СН'!$F$13-'СЕТ СН'!$F$21</f>
        <v>184.47338897999998</v>
      </c>
    </row>
    <row r="374" spans="1:25" ht="15.75" x14ac:dyDescent="0.2">
      <c r="A374" s="36">
        <f t="shared" si="10"/>
        <v>43077</v>
      </c>
      <c r="B374" s="37">
        <f>SUMIFS(СВЦЭМ!$K$34:$K$777,СВЦЭМ!$A$34:$A$777,$A374,СВЦЭМ!$B$34:$B$777,B$366)+'СЕТ СН'!$F$13-'СЕТ СН'!$F$21</f>
        <v>162.57297490999997</v>
      </c>
      <c r="C374" s="37">
        <f>SUMIFS(СВЦЭМ!$K$34:$K$777,СВЦЭМ!$A$34:$A$777,$A374,СВЦЭМ!$B$34:$B$777,C$366)+'СЕТ СН'!$F$13-'СЕТ СН'!$F$21</f>
        <v>195.41097429000001</v>
      </c>
      <c r="D374" s="37">
        <f>SUMIFS(СВЦЭМ!$K$34:$K$777,СВЦЭМ!$A$34:$A$777,$A374,СВЦЭМ!$B$34:$B$777,D$366)+'СЕТ СН'!$F$13-'СЕТ СН'!$F$21</f>
        <v>222.60736467000004</v>
      </c>
      <c r="E374" s="37">
        <f>SUMIFS(СВЦЭМ!$K$34:$K$777,СВЦЭМ!$A$34:$A$777,$A374,СВЦЭМ!$B$34:$B$777,E$366)+'СЕТ СН'!$F$13-'СЕТ СН'!$F$21</f>
        <v>232.68303327000001</v>
      </c>
      <c r="F374" s="37">
        <f>SUMIFS(СВЦЭМ!$K$34:$K$777,СВЦЭМ!$A$34:$A$777,$A374,СВЦЭМ!$B$34:$B$777,F$366)+'СЕТ СН'!$F$13-'СЕТ СН'!$F$21</f>
        <v>245.27872678000006</v>
      </c>
      <c r="G374" s="37">
        <f>SUMIFS(СВЦЭМ!$K$34:$K$777,СВЦЭМ!$A$34:$A$777,$A374,СВЦЭМ!$B$34:$B$777,G$366)+'СЕТ СН'!$F$13-'СЕТ СН'!$F$21</f>
        <v>235.99090624999997</v>
      </c>
      <c r="H374" s="37">
        <f>SUMIFS(СВЦЭМ!$K$34:$K$777,СВЦЭМ!$A$34:$A$777,$A374,СВЦЭМ!$B$34:$B$777,H$366)+'СЕТ СН'!$F$13-'СЕТ СН'!$F$21</f>
        <v>197.82788017999997</v>
      </c>
      <c r="I374" s="37">
        <f>SUMIFS(СВЦЭМ!$K$34:$K$777,СВЦЭМ!$A$34:$A$777,$A374,СВЦЭМ!$B$34:$B$777,I$366)+'СЕТ СН'!$F$13-'СЕТ СН'!$F$21</f>
        <v>138.41765270999997</v>
      </c>
      <c r="J374" s="37">
        <f>SUMIFS(СВЦЭМ!$K$34:$K$777,СВЦЭМ!$A$34:$A$777,$A374,СВЦЭМ!$B$34:$B$777,J$366)+'СЕТ СН'!$F$13-'СЕТ СН'!$F$21</f>
        <v>103.20623391000004</v>
      </c>
      <c r="K374" s="37">
        <f>SUMIFS(СВЦЭМ!$K$34:$K$777,СВЦЭМ!$A$34:$A$777,$A374,СВЦЭМ!$B$34:$B$777,K$366)+'СЕТ СН'!$F$13-'СЕТ СН'!$F$21</f>
        <v>87.556048789999977</v>
      </c>
      <c r="L374" s="37">
        <f>SUMIFS(СВЦЭМ!$K$34:$K$777,СВЦЭМ!$A$34:$A$777,$A374,СВЦЭМ!$B$34:$B$777,L$366)+'СЕТ СН'!$F$13-'СЕТ СН'!$F$21</f>
        <v>47.934088630000019</v>
      </c>
      <c r="M374" s="37">
        <f>SUMIFS(СВЦЭМ!$K$34:$K$777,СВЦЭМ!$A$34:$A$777,$A374,СВЦЭМ!$B$34:$B$777,M$366)+'СЕТ СН'!$F$13-'СЕТ СН'!$F$21</f>
        <v>45.509116130000052</v>
      </c>
      <c r="N374" s="37">
        <f>SUMIFS(СВЦЭМ!$K$34:$K$777,СВЦЭМ!$A$34:$A$777,$A374,СВЦЭМ!$B$34:$B$777,N$366)+'СЕТ СН'!$F$13-'СЕТ СН'!$F$21</f>
        <v>54.344604630000049</v>
      </c>
      <c r="O374" s="37">
        <f>SUMIFS(СВЦЭМ!$K$34:$K$777,СВЦЭМ!$A$34:$A$777,$A374,СВЦЭМ!$B$34:$B$777,O$366)+'СЕТ СН'!$F$13-'СЕТ СН'!$F$21</f>
        <v>72.575430419999975</v>
      </c>
      <c r="P374" s="37">
        <f>SUMIFS(СВЦЭМ!$K$34:$K$777,СВЦЭМ!$A$34:$A$777,$A374,СВЦЭМ!$B$34:$B$777,P$366)+'СЕТ СН'!$F$13-'СЕТ СН'!$F$21</f>
        <v>55.853896060000011</v>
      </c>
      <c r="Q374" s="37">
        <f>SUMIFS(СВЦЭМ!$K$34:$K$777,СВЦЭМ!$A$34:$A$777,$A374,СВЦЭМ!$B$34:$B$777,Q$366)+'СЕТ СН'!$F$13-'СЕТ СН'!$F$21</f>
        <v>49.215655820000052</v>
      </c>
      <c r="R374" s="37">
        <f>SUMIFS(СВЦЭМ!$K$34:$K$777,СВЦЭМ!$A$34:$A$777,$A374,СВЦЭМ!$B$34:$B$777,R$366)+'СЕТ СН'!$F$13-'СЕТ СН'!$F$21</f>
        <v>46.934938350000039</v>
      </c>
      <c r="S374" s="37">
        <f>SUMIFS(СВЦЭМ!$K$34:$K$777,СВЦЭМ!$A$34:$A$777,$A374,СВЦЭМ!$B$34:$B$777,S$366)+'СЕТ СН'!$F$13-'СЕТ СН'!$F$21</f>
        <v>22.766238039999962</v>
      </c>
      <c r="T374" s="37">
        <f>SUMIFS(СВЦЭМ!$K$34:$K$777,СВЦЭМ!$A$34:$A$777,$A374,СВЦЭМ!$B$34:$B$777,T$366)+'СЕТ СН'!$F$13-'СЕТ СН'!$F$21</f>
        <v>-1.0338936099999501</v>
      </c>
      <c r="U374" s="37">
        <f>SUMIFS(СВЦЭМ!$K$34:$K$777,СВЦЭМ!$A$34:$A$777,$A374,СВЦЭМ!$B$34:$B$777,U$366)+'СЕТ СН'!$F$13-'СЕТ СН'!$F$21</f>
        <v>-0.1013495199999852</v>
      </c>
      <c r="V374" s="37">
        <f>SUMIFS(СВЦЭМ!$K$34:$K$777,СВЦЭМ!$A$34:$A$777,$A374,СВЦЭМ!$B$34:$B$777,V$366)+'СЕТ СН'!$F$13-'СЕТ СН'!$F$21</f>
        <v>12.463877919999959</v>
      </c>
      <c r="W374" s="37">
        <f>SUMIFS(СВЦЭМ!$K$34:$K$777,СВЦЭМ!$A$34:$A$777,$A374,СВЦЭМ!$B$34:$B$777,W$366)+'СЕТ СН'!$F$13-'СЕТ СН'!$F$21</f>
        <v>51.974910669999986</v>
      </c>
      <c r="X374" s="37">
        <f>SUMIFS(СВЦЭМ!$K$34:$K$777,СВЦЭМ!$A$34:$A$777,$A374,СВЦЭМ!$B$34:$B$777,X$366)+'СЕТ СН'!$F$13-'СЕТ СН'!$F$21</f>
        <v>103.57984233000002</v>
      </c>
      <c r="Y374" s="37">
        <f>SUMIFS(СВЦЭМ!$K$34:$K$777,СВЦЭМ!$A$34:$A$777,$A374,СВЦЭМ!$B$34:$B$777,Y$366)+'СЕТ СН'!$F$13-'СЕТ СН'!$F$21</f>
        <v>157.43879114000003</v>
      </c>
    </row>
    <row r="375" spans="1:25" ht="15.75" x14ac:dyDescent="0.2">
      <c r="A375" s="36">
        <f t="shared" si="10"/>
        <v>43078</v>
      </c>
      <c r="B375" s="37">
        <f>SUMIFS(СВЦЭМ!$K$34:$K$777,СВЦЭМ!$A$34:$A$777,$A375,СВЦЭМ!$B$34:$B$777,B$366)+'СЕТ СН'!$F$13-'СЕТ СН'!$F$21</f>
        <v>195.68592129000001</v>
      </c>
      <c r="C375" s="37">
        <f>SUMIFS(СВЦЭМ!$K$34:$K$777,СВЦЭМ!$A$34:$A$777,$A375,СВЦЭМ!$B$34:$B$777,C$366)+'СЕТ СН'!$F$13-'СЕТ СН'!$F$21</f>
        <v>228.48215797</v>
      </c>
      <c r="D375" s="37">
        <f>SUMIFS(СВЦЭМ!$K$34:$K$777,СВЦЭМ!$A$34:$A$777,$A375,СВЦЭМ!$B$34:$B$777,D$366)+'СЕТ СН'!$F$13-'СЕТ СН'!$F$21</f>
        <v>253.36282642000003</v>
      </c>
      <c r="E375" s="37">
        <f>SUMIFS(СВЦЭМ!$K$34:$K$777,СВЦЭМ!$A$34:$A$777,$A375,СВЦЭМ!$B$34:$B$777,E$366)+'СЕТ СН'!$F$13-'СЕТ СН'!$F$21</f>
        <v>261.03225281000005</v>
      </c>
      <c r="F375" s="37">
        <f>SUMIFS(СВЦЭМ!$K$34:$K$777,СВЦЭМ!$A$34:$A$777,$A375,СВЦЭМ!$B$34:$B$777,F$366)+'СЕТ СН'!$F$13-'СЕТ СН'!$F$21</f>
        <v>262.17780460999995</v>
      </c>
      <c r="G375" s="37">
        <f>SUMIFS(СВЦЭМ!$K$34:$K$777,СВЦЭМ!$A$34:$A$777,$A375,СВЦЭМ!$B$34:$B$777,G$366)+'СЕТ СН'!$F$13-'СЕТ СН'!$F$21</f>
        <v>254.61239377000004</v>
      </c>
      <c r="H375" s="37">
        <f>SUMIFS(СВЦЭМ!$K$34:$K$777,СВЦЭМ!$A$34:$A$777,$A375,СВЦЭМ!$B$34:$B$777,H$366)+'СЕТ СН'!$F$13-'СЕТ СН'!$F$21</f>
        <v>233.39307064000002</v>
      </c>
      <c r="I375" s="37">
        <f>SUMIFS(СВЦЭМ!$K$34:$K$777,СВЦЭМ!$A$34:$A$777,$A375,СВЦЭМ!$B$34:$B$777,I$366)+'СЕТ СН'!$F$13-'СЕТ СН'!$F$21</f>
        <v>193.12285993</v>
      </c>
      <c r="J375" s="37">
        <f>SUMIFS(СВЦЭМ!$K$34:$K$777,СВЦЭМ!$A$34:$A$777,$A375,СВЦЭМ!$B$34:$B$777,J$366)+'СЕТ СН'!$F$13-'СЕТ СН'!$F$21</f>
        <v>140.86960793000003</v>
      </c>
      <c r="K375" s="37">
        <f>SUMIFS(СВЦЭМ!$K$34:$K$777,СВЦЭМ!$A$34:$A$777,$A375,СВЦЭМ!$B$34:$B$777,K$366)+'СЕТ СН'!$F$13-'СЕТ СН'!$F$21</f>
        <v>73.359576429999947</v>
      </c>
      <c r="L375" s="37">
        <f>SUMIFS(СВЦЭМ!$K$34:$K$777,СВЦЭМ!$A$34:$A$777,$A375,СВЦЭМ!$B$34:$B$777,L$366)+'СЕТ СН'!$F$13-'СЕТ СН'!$F$21</f>
        <v>17.863751660000048</v>
      </c>
      <c r="M375" s="37">
        <f>SUMIFS(СВЦЭМ!$K$34:$K$777,СВЦЭМ!$A$34:$A$777,$A375,СВЦЭМ!$B$34:$B$777,M$366)+'СЕТ СН'!$F$13-'СЕТ СН'!$F$21</f>
        <v>6.6733223300000191</v>
      </c>
      <c r="N375" s="37">
        <f>SUMIFS(СВЦЭМ!$K$34:$K$777,СВЦЭМ!$A$34:$A$777,$A375,СВЦЭМ!$B$34:$B$777,N$366)+'СЕТ СН'!$F$13-'СЕТ СН'!$F$21</f>
        <v>2.760077850000016</v>
      </c>
      <c r="O375" s="37">
        <f>SUMIFS(СВЦЭМ!$K$34:$K$777,СВЦЭМ!$A$34:$A$777,$A375,СВЦЭМ!$B$34:$B$777,O$366)+'СЕТ СН'!$F$13-'СЕТ СН'!$F$21</f>
        <v>-0.63479138000002422</v>
      </c>
      <c r="P375" s="37">
        <f>SUMIFS(СВЦЭМ!$K$34:$K$777,СВЦЭМ!$A$34:$A$777,$A375,СВЦЭМ!$B$34:$B$777,P$366)+'СЕТ СН'!$F$13-'СЕТ СН'!$F$21</f>
        <v>-2.7133438099999694</v>
      </c>
      <c r="Q375" s="37">
        <f>SUMIFS(СВЦЭМ!$K$34:$K$777,СВЦЭМ!$A$34:$A$777,$A375,СВЦЭМ!$B$34:$B$777,Q$366)+'СЕТ СН'!$F$13-'СЕТ СН'!$F$21</f>
        <v>-1.346705629999974</v>
      </c>
      <c r="R375" s="37">
        <f>SUMIFS(СВЦЭМ!$K$34:$K$777,СВЦЭМ!$A$34:$A$777,$A375,СВЦЭМ!$B$34:$B$777,R$366)+'СЕТ СН'!$F$13-'СЕТ СН'!$F$21</f>
        <v>0.88288648000002468</v>
      </c>
      <c r="S375" s="37">
        <f>SUMIFS(СВЦЭМ!$K$34:$K$777,СВЦЭМ!$A$34:$A$777,$A375,СВЦЭМ!$B$34:$B$777,S$366)+'СЕТ СН'!$F$13-'СЕТ СН'!$F$21</f>
        <v>7.0699972999999545</v>
      </c>
      <c r="T375" s="37">
        <f>SUMIFS(СВЦЭМ!$K$34:$K$777,СВЦЭМ!$A$34:$A$777,$A375,СВЦЭМ!$B$34:$B$777,T$366)+'СЕТ СН'!$F$13-'СЕТ СН'!$F$21</f>
        <v>12.216862419999984</v>
      </c>
      <c r="U375" s="37">
        <f>SUMIFS(СВЦЭМ!$K$34:$K$777,СВЦЭМ!$A$34:$A$777,$A375,СВЦЭМ!$B$34:$B$777,U$366)+'СЕТ СН'!$F$13-'СЕТ СН'!$F$21</f>
        <v>9.421147919999953</v>
      </c>
      <c r="V375" s="37">
        <f>SUMIFS(СВЦЭМ!$K$34:$K$777,СВЦЭМ!$A$34:$A$777,$A375,СВЦЭМ!$B$34:$B$777,V$366)+'СЕТ СН'!$F$13-'СЕТ СН'!$F$21</f>
        <v>8.162183329999948</v>
      </c>
      <c r="W375" s="37">
        <f>SUMIFS(СВЦЭМ!$K$34:$K$777,СВЦЭМ!$A$34:$A$777,$A375,СВЦЭМ!$B$34:$B$777,W$366)+'СЕТ СН'!$F$13-'СЕТ СН'!$F$21</f>
        <v>68.13365816999999</v>
      </c>
      <c r="X375" s="37">
        <f>SUMIFS(СВЦЭМ!$K$34:$K$777,СВЦЭМ!$A$34:$A$777,$A375,СВЦЭМ!$B$34:$B$777,X$366)+'СЕТ СН'!$F$13-'СЕТ СН'!$F$21</f>
        <v>118.64554720000001</v>
      </c>
      <c r="Y375" s="37">
        <f>SUMIFS(СВЦЭМ!$K$34:$K$777,СВЦЭМ!$A$34:$A$777,$A375,СВЦЭМ!$B$34:$B$777,Y$366)+'СЕТ СН'!$F$13-'СЕТ СН'!$F$21</f>
        <v>173.82636118999994</v>
      </c>
    </row>
    <row r="376" spans="1:25" ht="15.75" x14ac:dyDescent="0.2">
      <c r="A376" s="36">
        <f t="shared" si="10"/>
        <v>43079</v>
      </c>
      <c r="B376" s="37">
        <f>SUMIFS(СВЦЭМ!$K$34:$K$777,СВЦЭМ!$A$34:$A$777,$A376,СВЦЭМ!$B$34:$B$777,B$366)+'СЕТ СН'!$F$13-'СЕТ СН'!$F$21</f>
        <v>197.25757434000002</v>
      </c>
      <c r="C376" s="37">
        <f>SUMIFS(СВЦЭМ!$K$34:$K$777,СВЦЭМ!$A$34:$A$777,$A376,СВЦЭМ!$B$34:$B$777,C$366)+'СЕТ СН'!$F$13-'СЕТ СН'!$F$21</f>
        <v>182.99372256000004</v>
      </c>
      <c r="D376" s="37">
        <f>SUMIFS(СВЦЭМ!$K$34:$K$777,СВЦЭМ!$A$34:$A$777,$A376,СВЦЭМ!$B$34:$B$777,D$366)+'СЕТ СН'!$F$13-'СЕТ СН'!$F$21</f>
        <v>185.81085604999998</v>
      </c>
      <c r="E376" s="37">
        <f>SUMIFS(СВЦЭМ!$K$34:$K$777,СВЦЭМ!$A$34:$A$777,$A376,СВЦЭМ!$B$34:$B$777,E$366)+'СЕТ СН'!$F$13-'СЕТ СН'!$F$21</f>
        <v>186.07592483999997</v>
      </c>
      <c r="F376" s="37">
        <f>SUMIFS(СВЦЭМ!$K$34:$K$777,СВЦЭМ!$A$34:$A$777,$A376,СВЦЭМ!$B$34:$B$777,F$366)+'СЕТ СН'!$F$13-'СЕТ СН'!$F$21</f>
        <v>185.02335019999998</v>
      </c>
      <c r="G376" s="37">
        <f>SUMIFS(СВЦЭМ!$K$34:$K$777,СВЦЭМ!$A$34:$A$777,$A376,СВЦЭМ!$B$34:$B$777,G$366)+'СЕТ СН'!$F$13-'СЕТ СН'!$F$21</f>
        <v>186.59639901000003</v>
      </c>
      <c r="H376" s="37">
        <f>SUMIFS(СВЦЭМ!$K$34:$K$777,СВЦЭМ!$A$34:$A$777,$A376,СВЦЭМ!$B$34:$B$777,H$366)+'СЕТ СН'!$F$13-'СЕТ СН'!$F$21</f>
        <v>179.46822759999998</v>
      </c>
      <c r="I376" s="37">
        <f>SUMIFS(СВЦЭМ!$K$34:$K$777,СВЦЭМ!$A$34:$A$777,$A376,СВЦЭМ!$B$34:$B$777,I$366)+'СЕТ СН'!$F$13-'СЕТ СН'!$F$21</f>
        <v>155.59163610999997</v>
      </c>
      <c r="J376" s="37">
        <f>SUMIFS(СВЦЭМ!$K$34:$K$777,СВЦЭМ!$A$34:$A$777,$A376,СВЦЭМ!$B$34:$B$777,J$366)+'СЕТ СН'!$F$13-'СЕТ СН'!$F$21</f>
        <v>96.874610490000009</v>
      </c>
      <c r="K376" s="37">
        <f>SUMIFS(СВЦЭМ!$K$34:$K$777,СВЦЭМ!$A$34:$A$777,$A376,СВЦЭМ!$B$34:$B$777,K$366)+'СЕТ СН'!$F$13-'СЕТ СН'!$F$21</f>
        <v>91.332952159999991</v>
      </c>
      <c r="L376" s="37">
        <f>SUMIFS(СВЦЭМ!$K$34:$K$777,СВЦЭМ!$A$34:$A$777,$A376,СВЦЭМ!$B$34:$B$777,L$366)+'СЕТ СН'!$F$13-'СЕТ СН'!$F$21</f>
        <v>23.814149319999956</v>
      </c>
      <c r="M376" s="37">
        <f>SUMIFS(СВЦЭМ!$K$34:$K$777,СВЦЭМ!$A$34:$A$777,$A376,СВЦЭМ!$B$34:$B$777,M$366)+'СЕТ СН'!$F$13-'СЕТ СН'!$F$21</f>
        <v>15.854405400000019</v>
      </c>
      <c r="N376" s="37">
        <f>SUMIFS(СВЦЭМ!$K$34:$K$777,СВЦЭМ!$A$34:$A$777,$A376,СВЦЭМ!$B$34:$B$777,N$366)+'СЕТ СН'!$F$13-'СЕТ СН'!$F$21</f>
        <v>59.827188760000013</v>
      </c>
      <c r="O376" s="37">
        <f>SUMIFS(СВЦЭМ!$K$34:$K$777,СВЦЭМ!$A$34:$A$777,$A376,СВЦЭМ!$B$34:$B$777,O$366)+'СЕТ СН'!$F$13-'СЕТ СН'!$F$21</f>
        <v>57.225053010000011</v>
      </c>
      <c r="P376" s="37">
        <f>SUMIFS(СВЦЭМ!$K$34:$K$777,СВЦЭМ!$A$34:$A$777,$A376,СВЦЭМ!$B$34:$B$777,P$366)+'СЕТ СН'!$F$13-'СЕТ СН'!$F$21</f>
        <v>54.620137610000029</v>
      </c>
      <c r="Q376" s="37">
        <f>SUMIFS(СВЦЭМ!$K$34:$K$777,СВЦЭМ!$A$34:$A$777,$A376,СВЦЭМ!$B$34:$B$777,Q$366)+'СЕТ СН'!$F$13-'СЕТ СН'!$F$21</f>
        <v>52.573694369999998</v>
      </c>
      <c r="R376" s="37">
        <f>SUMIFS(СВЦЭМ!$K$34:$K$777,СВЦЭМ!$A$34:$A$777,$A376,СВЦЭМ!$B$34:$B$777,R$366)+'СЕТ СН'!$F$13-'СЕТ СН'!$F$21</f>
        <v>56.018958070000053</v>
      </c>
      <c r="S376" s="37">
        <f>SUMIFS(СВЦЭМ!$K$34:$K$777,СВЦЭМ!$A$34:$A$777,$A376,СВЦЭМ!$B$34:$B$777,S$366)+'СЕТ СН'!$F$13-'СЕТ СН'!$F$21</f>
        <v>30.221539610000036</v>
      </c>
      <c r="T376" s="37">
        <f>SUMIFS(СВЦЭМ!$K$34:$K$777,СВЦЭМ!$A$34:$A$777,$A376,СВЦЭМ!$B$34:$B$777,T$366)+'СЕТ СН'!$F$13-'СЕТ СН'!$F$21</f>
        <v>0.86775034000004325</v>
      </c>
      <c r="U376" s="37">
        <f>SUMIFS(СВЦЭМ!$K$34:$K$777,СВЦЭМ!$A$34:$A$777,$A376,СВЦЭМ!$B$34:$B$777,U$366)+'СЕТ СН'!$F$13-'СЕТ СН'!$F$21</f>
        <v>-1.29818137999996</v>
      </c>
      <c r="V376" s="37">
        <f>SUMIFS(СВЦЭМ!$K$34:$K$777,СВЦЭМ!$A$34:$A$777,$A376,СВЦЭМ!$B$34:$B$777,V$366)+'СЕТ СН'!$F$13-'СЕТ СН'!$F$21</f>
        <v>-1.0560185099999444</v>
      </c>
      <c r="W376" s="37">
        <f>SUMIFS(СВЦЭМ!$K$34:$K$777,СВЦЭМ!$A$34:$A$777,$A376,СВЦЭМ!$B$34:$B$777,W$366)+'СЕТ СН'!$F$13-'СЕТ СН'!$F$21</f>
        <v>23.702782680000041</v>
      </c>
      <c r="X376" s="37">
        <f>SUMIFS(СВЦЭМ!$K$34:$K$777,СВЦЭМ!$A$34:$A$777,$A376,СВЦЭМ!$B$34:$B$777,X$366)+'СЕТ СН'!$F$13-'СЕТ СН'!$F$21</f>
        <v>117.02553760000001</v>
      </c>
      <c r="Y376" s="37">
        <f>SUMIFS(СВЦЭМ!$K$34:$K$777,СВЦЭМ!$A$34:$A$777,$A376,СВЦЭМ!$B$34:$B$777,Y$366)+'СЕТ СН'!$F$13-'СЕТ СН'!$F$21</f>
        <v>127.26924714999996</v>
      </c>
    </row>
    <row r="377" spans="1:25" ht="15.75" x14ac:dyDescent="0.2">
      <c r="A377" s="36">
        <f t="shared" si="10"/>
        <v>43080</v>
      </c>
      <c r="B377" s="37">
        <f>SUMIFS(СВЦЭМ!$K$34:$K$777,СВЦЭМ!$A$34:$A$777,$A377,СВЦЭМ!$B$34:$B$777,B$366)+'СЕТ СН'!$F$13-'СЕТ СН'!$F$21</f>
        <v>177.65346766000005</v>
      </c>
      <c r="C377" s="37">
        <f>SUMIFS(СВЦЭМ!$K$34:$K$777,СВЦЭМ!$A$34:$A$777,$A377,СВЦЭМ!$B$34:$B$777,C$366)+'СЕТ СН'!$F$13-'СЕТ СН'!$F$21</f>
        <v>219.10781909000002</v>
      </c>
      <c r="D377" s="37">
        <f>SUMIFS(СВЦЭМ!$K$34:$K$777,СВЦЭМ!$A$34:$A$777,$A377,СВЦЭМ!$B$34:$B$777,D$366)+'СЕТ СН'!$F$13-'СЕТ СН'!$F$21</f>
        <v>244.59261571000002</v>
      </c>
      <c r="E377" s="37">
        <f>SUMIFS(СВЦЭМ!$K$34:$K$777,СВЦЭМ!$A$34:$A$777,$A377,СВЦЭМ!$B$34:$B$777,E$366)+'СЕТ СН'!$F$13-'СЕТ СН'!$F$21</f>
        <v>249.75826262999999</v>
      </c>
      <c r="F377" s="37">
        <f>SUMIFS(СВЦЭМ!$K$34:$K$777,СВЦЭМ!$A$34:$A$777,$A377,СВЦЭМ!$B$34:$B$777,F$366)+'СЕТ СН'!$F$13-'СЕТ СН'!$F$21</f>
        <v>248.04394951999996</v>
      </c>
      <c r="G377" s="37">
        <f>SUMIFS(СВЦЭМ!$K$34:$K$777,СВЦЭМ!$A$34:$A$777,$A377,СВЦЭМ!$B$34:$B$777,G$366)+'СЕТ СН'!$F$13-'СЕТ СН'!$F$21</f>
        <v>232.02598211999998</v>
      </c>
      <c r="H377" s="37">
        <f>SUMIFS(СВЦЭМ!$K$34:$K$777,СВЦЭМ!$A$34:$A$777,$A377,СВЦЭМ!$B$34:$B$777,H$366)+'СЕТ СН'!$F$13-'СЕТ СН'!$F$21</f>
        <v>204.61974099999998</v>
      </c>
      <c r="I377" s="37">
        <f>SUMIFS(СВЦЭМ!$K$34:$K$777,СВЦЭМ!$A$34:$A$777,$A377,СВЦЭМ!$B$34:$B$777,I$366)+'СЕТ СН'!$F$13-'СЕТ СН'!$F$21</f>
        <v>157.45340868000005</v>
      </c>
      <c r="J377" s="37">
        <f>SUMIFS(СВЦЭМ!$K$34:$K$777,СВЦЭМ!$A$34:$A$777,$A377,СВЦЭМ!$B$34:$B$777,J$366)+'СЕТ СН'!$F$13-'СЕТ СН'!$F$21</f>
        <v>117.95934503000001</v>
      </c>
      <c r="K377" s="37">
        <f>SUMIFS(СВЦЭМ!$K$34:$K$777,СВЦЭМ!$A$34:$A$777,$A377,СВЦЭМ!$B$34:$B$777,K$366)+'СЕТ СН'!$F$13-'СЕТ СН'!$F$21</f>
        <v>67.170053120000034</v>
      </c>
      <c r="L377" s="37">
        <f>SUMIFS(СВЦЭМ!$K$34:$K$777,СВЦЭМ!$A$34:$A$777,$A377,СВЦЭМ!$B$34:$B$777,L$366)+'СЕТ СН'!$F$13-'СЕТ СН'!$F$21</f>
        <v>24.774672630000055</v>
      </c>
      <c r="M377" s="37">
        <f>SUMIFS(СВЦЭМ!$K$34:$K$777,СВЦЭМ!$A$34:$A$777,$A377,СВЦЭМ!$B$34:$B$777,M$366)+'СЕТ СН'!$F$13-'СЕТ СН'!$F$21</f>
        <v>15.430735079999977</v>
      </c>
      <c r="N377" s="37">
        <f>SUMIFS(СВЦЭМ!$K$34:$K$777,СВЦЭМ!$A$34:$A$777,$A377,СВЦЭМ!$B$34:$B$777,N$366)+'СЕТ СН'!$F$13-'СЕТ СН'!$F$21</f>
        <v>9.7697539099999631</v>
      </c>
      <c r="O377" s="37">
        <f>SUMIFS(СВЦЭМ!$K$34:$K$777,СВЦЭМ!$A$34:$A$777,$A377,СВЦЭМ!$B$34:$B$777,O$366)+'СЕТ СН'!$F$13-'СЕТ СН'!$F$21</f>
        <v>25.246824149999952</v>
      </c>
      <c r="P377" s="37">
        <f>SUMIFS(СВЦЭМ!$K$34:$K$777,СВЦЭМ!$A$34:$A$777,$A377,СВЦЭМ!$B$34:$B$777,P$366)+'СЕТ СН'!$F$13-'СЕТ СН'!$F$21</f>
        <v>35.573049240000046</v>
      </c>
      <c r="Q377" s="37">
        <f>SUMIFS(СВЦЭМ!$K$34:$K$777,СВЦЭМ!$A$34:$A$777,$A377,СВЦЭМ!$B$34:$B$777,Q$366)+'СЕТ СН'!$F$13-'СЕТ СН'!$F$21</f>
        <v>46.741045630000031</v>
      </c>
      <c r="R377" s="37">
        <f>SUMIFS(СВЦЭМ!$K$34:$K$777,СВЦЭМ!$A$34:$A$777,$A377,СВЦЭМ!$B$34:$B$777,R$366)+'СЕТ СН'!$F$13-'СЕТ СН'!$F$21</f>
        <v>49.818505340000002</v>
      </c>
      <c r="S377" s="37">
        <f>SUMIFS(СВЦЭМ!$K$34:$K$777,СВЦЭМ!$A$34:$A$777,$A377,СВЦЭМ!$B$34:$B$777,S$366)+'СЕТ СН'!$F$13-'СЕТ СН'!$F$21</f>
        <v>52.620597459999999</v>
      </c>
      <c r="T377" s="37">
        <f>SUMIFS(СВЦЭМ!$K$34:$K$777,СВЦЭМ!$A$34:$A$777,$A377,СВЦЭМ!$B$34:$B$777,T$366)+'СЕТ СН'!$F$13-'СЕТ СН'!$F$21</f>
        <v>56.59874493999996</v>
      </c>
      <c r="U377" s="37">
        <f>SUMIFS(СВЦЭМ!$K$34:$K$777,СВЦЭМ!$A$34:$A$777,$A377,СВЦЭМ!$B$34:$B$777,U$366)+'СЕТ СН'!$F$13-'СЕТ СН'!$F$21</f>
        <v>53.556496820000007</v>
      </c>
      <c r="V377" s="37">
        <f>SUMIFS(СВЦЭМ!$K$34:$K$777,СВЦЭМ!$A$34:$A$777,$A377,СВЦЭМ!$B$34:$B$777,V$366)+'СЕТ СН'!$F$13-'СЕТ СН'!$F$21</f>
        <v>52.988045459999967</v>
      </c>
      <c r="W377" s="37">
        <f>SUMIFS(СВЦЭМ!$K$34:$K$777,СВЦЭМ!$A$34:$A$777,$A377,СВЦЭМ!$B$34:$B$777,W$366)+'СЕТ СН'!$F$13-'СЕТ СН'!$F$21</f>
        <v>102.39767587999995</v>
      </c>
      <c r="X377" s="37">
        <f>SUMIFS(СВЦЭМ!$K$34:$K$777,СВЦЭМ!$A$34:$A$777,$A377,СВЦЭМ!$B$34:$B$777,X$366)+'СЕТ СН'!$F$13-'СЕТ СН'!$F$21</f>
        <v>154.26533792999999</v>
      </c>
      <c r="Y377" s="37">
        <f>SUMIFS(СВЦЭМ!$K$34:$K$777,СВЦЭМ!$A$34:$A$777,$A377,СВЦЭМ!$B$34:$B$777,Y$366)+'СЕТ СН'!$F$13-'СЕТ СН'!$F$21</f>
        <v>205.90121404000001</v>
      </c>
    </row>
    <row r="378" spans="1:25" ht="15.75" x14ac:dyDescent="0.2">
      <c r="A378" s="36">
        <f t="shared" si="10"/>
        <v>43081</v>
      </c>
      <c r="B378" s="37">
        <f>SUMIFS(СВЦЭМ!$K$34:$K$777,СВЦЭМ!$A$34:$A$777,$A378,СВЦЭМ!$B$34:$B$777,B$366)+'СЕТ СН'!$F$13-'СЕТ СН'!$F$21</f>
        <v>236.25412578999999</v>
      </c>
      <c r="C378" s="37">
        <f>SUMIFS(СВЦЭМ!$K$34:$K$777,СВЦЭМ!$A$34:$A$777,$A378,СВЦЭМ!$B$34:$B$777,C$366)+'СЕТ СН'!$F$13-'СЕТ СН'!$F$21</f>
        <v>242.98952018</v>
      </c>
      <c r="D378" s="37">
        <f>SUMIFS(СВЦЭМ!$K$34:$K$777,СВЦЭМ!$A$34:$A$777,$A378,СВЦЭМ!$B$34:$B$777,D$366)+'СЕТ СН'!$F$13-'СЕТ СН'!$F$21</f>
        <v>254.39299039000002</v>
      </c>
      <c r="E378" s="37">
        <f>SUMIFS(СВЦЭМ!$K$34:$K$777,СВЦЭМ!$A$34:$A$777,$A378,СВЦЭМ!$B$34:$B$777,E$366)+'СЕТ СН'!$F$13-'СЕТ СН'!$F$21</f>
        <v>256.84528980000005</v>
      </c>
      <c r="F378" s="37">
        <f>SUMIFS(СВЦЭМ!$K$34:$K$777,СВЦЭМ!$A$34:$A$777,$A378,СВЦЭМ!$B$34:$B$777,F$366)+'СЕТ СН'!$F$13-'СЕТ СН'!$F$21</f>
        <v>256.87099560000001</v>
      </c>
      <c r="G378" s="37">
        <f>SUMIFS(СВЦЭМ!$K$34:$K$777,СВЦЭМ!$A$34:$A$777,$A378,СВЦЭМ!$B$34:$B$777,G$366)+'СЕТ СН'!$F$13-'СЕТ СН'!$F$21</f>
        <v>249.07110612999998</v>
      </c>
      <c r="H378" s="37">
        <f>SUMIFS(СВЦЭМ!$K$34:$K$777,СВЦЭМ!$A$34:$A$777,$A378,СВЦЭМ!$B$34:$B$777,H$366)+'СЕТ СН'!$F$13-'СЕТ СН'!$F$21</f>
        <v>238.28285399000004</v>
      </c>
      <c r="I378" s="37">
        <f>SUMIFS(СВЦЭМ!$K$34:$K$777,СВЦЭМ!$A$34:$A$777,$A378,СВЦЭМ!$B$34:$B$777,I$366)+'СЕТ СН'!$F$13-'СЕТ СН'!$F$21</f>
        <v>161.14509588999999</v>
      </c>
      <c r="J378" s="37">
        <f>SUMIFS(СВЦЭМ!$K$34:$K$777,СВЦЭМ!$A$34:$A$777,$A378,СВЦЭМ!$B$34:$B$777,J$366)+'СЕТ СН'!$F$13-'СЕТ СН'!$F$21</f>
        <v>122.65174765999996</v>
      </c>
      <c r="K378" s="37">
        <f>SUMIFS(СВЦЭМ!$K$34:$K$777,СВЦЭМ!$A$34:$A$777,$A378,СВЦЭМ!$B$34:$B$777,K$366)+'СЕТ СН'!$F$13-'СЕТ СН'!$F$21</f>
        <v>78.430827430000022</v>
      </c>
      <c r="L378" s="37">
        <f>SUMIFS(СВЦЭМ!$K$34:$K$777,СВЦЭМ!$A$34:$A$777,$A378,СВЦЭМ!$B$34:$B$777,L$366)+'СЕТ СН'!$F$13-'СЕТ СН'!$F$21</f>
        <v>37.10420830999999</v>
      </c>
      <c r="M378" s="37">
        <f>SUMIFS(СВЦЭМ!$K$34:$K$777,СВЦЭМ!$A$34:$A$777,$A378,СВЦЭМ!$B$34:$B$777,M$366)+'СЕТ СН'!$F$13-'СЕТ СН'!$F$21</f>
        <v>29.218196730000045</v>
      </c>
      <c r="N378" s="37">
        <f>SUMIFS(СВЦЭМ!$K$34:$K$777,СВЦЭМ!$A$34:$A$777,$A378,СВЦЭМ!$B$34:$B$777,N$366)+'СЕТ СН'!$F$13-'СЕТ СН'!$F$21</f>
        <v>29.560531279999964</v>
      </c>
      <c r="O378" s="37">
        <f>SUMIFS(СВЦЭМ!$K$34:$K$777,СВЦЭМ!$A$34:$A$777,$A378,СВЦЭМ!$B$34:$B$777,O$366)+'СЕТ СН'!$F$13-'СЕТ СН'!$F$21</f>
        <v>81.52032878</v>
      </c>
      <c r="P378" s="37">
        <f>SUMIFS(СВЦЭМ!$K$34:$K$777,СВЦЭМ!$A$34:$A$777,$A378,СВЦЭМ!$B$34:$B$777,P$366)+'СЕТ СН'!$F$13-'СЕТ СН'!$F$21</f>
        <v>96.906856749999974</v>
      </c>
      <c r="Q378" s="37">
        <f>SUMIFS(СВЦЭМ!$K$34:$K$777,СВЦЭМ!$A$34:$A$777,$A378,СВЦЭМ!$B$34:$B$777,Q$366)+'СЕТ СН'!$F$13-'СЕТ СН'!$F$21</f>
        <v>99.640277019999985</v>
      </c>
      <c r="R378" s="37">
        <f>SUMIFS(СВЦЭМ!$K$34:$K$777,СВЦЭМ!$A$34:$A$777,$A378,СВЦЭМ!$B$34:$B$777,R$366)+'СЕТ СН'!$F$13-'СЕТ СН'!$F$21</f>
        <v>61.667926419999958</v>
      </c>
      <c r="S378" s="37">
        <f>SUMIFS(СВЦЭМ!$K$34:$K$777,СВЦЭМ!$A$34:$A$777,$A378,СВЦЭМ!$B$34:$B$777,S$366)+'СЕТ СН'!$F$13-'СЕТ СН'!$F$21</f>
        <v>56.591242540000053</v>
      </c>
      <c r="T378" s="37">
        <f>SUMIFS(СВЦЭМ!$K$34:$K$777,СВЦЭМ!$A$34:$A$777,$A378,СВЦЭМ!$B$34:$B$777,T$366)+'СЕТ СН'!$F$13-'СЕТ СН'!$F$21</f>
        <v>62.843759569999975</v>
      </c>
      <c r="U378" s="37">
        <f>SUMIFS(СВЦЭМ!$K$34:$K$777,СВЦЭМ!$A$34:$A$777,$A378,СВЦЭМ!$B$34:$B$777,U$366)+'СЕТ СН'!$F$13-'СЕТ СН'!$F$21</f>
        <v>66.339585080000006</v>
      </c>
      <c r="V378" s="37">
        <f>SUMIFS(СВЦЭМ!$K$34:$K$777,СВЦЭМ!$A$34:$A$777,$A378,СВЦЭМ!$B$34:$B$777,V$366)+'СЕТ СН'!$F$13-'СЕТ СН'!$F$21</f>
        <v>69.993594349999967</v>
      </c>
      <c r="W378" s="37">
        <f>SUMIFS(СВЦЭМ!$K$34:$K$777,СВЦЭМ!$A$34:$A$777,$A378,СВЦЭМ!$B$34:$B$777,W$366)+'СЕТ СН'!$F$13-'СЕТ СН'!$F$21</f>
        <v>98.835511190000034</v>
      </c>
      <c r="X378" s="37">
        <f>SUMIFS(СВЦЭМ!$K$34:$K$777,СВЦЭМ!$A$34:$A$777,$A378,СВЦЭМ!$B$34:$B$777,X$366)+'СЕТ СН'!$F$13-'СЕТ СН'!$F$21</f>
        <v>146.15129844000001</v>
      </c>
      <c r="Y378" s="37">
        <f>SUMIFS(СВЦЭМ!$K$34:$K$777,СВЦЭМ!$A$34:$A$777,$A378,СВЦЭМ!$B$34:$B$777,Y$366)+'СЕТ СН'!$F$13-'СЕТ СН'!$F$21</f>
        <v>169.05053291000002</v>
      </c>
    </row>
    <row r="379" spans="1:25" ht="15.75" x14ac:dyDescent="0.2">
      <c r="A379" s="36">
        <f t="shared" si="10"/>
        <v>43082</v>
      </c>
      <c r="B379" s="37">
        <f>SUMIFS(СВЦЭМ!$K$34:$K$777,СВЦЭМ!$A$34:$A$777,$A379,СВЦЭМ!$B$34:$B$777,B$366)+'СЕТ СН'!$F$13-'СЕТ СН'!$F$21</f>
        <v>204.15695441000003</v>
      </c>
      <c r="C379" s="37">
        <f>SUMIFS(СВЦЭМ!$K$34:$K$777,СВЦЭМ!$A$34:$A$777,$A379,СВЦЭМ!$B$34:$B$777,C$366)+'СЕТ СН'!$F$13-'СЕТ СН'!$F$21</f>
        <v>244.36426453000001</v>
      </c>
      <c r="D379" s="37">
        <f>SUMIFS(СВЦЭМ!$K$34:$K$777,СВЦЭМ!$A$34:$A$777,$A379,СВЦЭМ!$B$34:$B$777,D$366)+'СЕТ СН'!$F$13-'СЕТ СН'!$F$21</f>
        <v>258.18548668999995</v>
      </c>
      <c r="E379" s="37">
        <f>SUMIFS(СВЦЭМ!$K$34:$K$777,СВЦЭМ!$A$34:$A$777,$A379,СВЦЭМ!$B$34:$B$777,E$366)+'СЕТ СН'!$F$13-'СЕТ СН'!$F$21</f>
        <v>260.66922920000002</v>
      </c>
      <c r="F379" s="37">
        <f>SUMIFS(СВЦЭМ!$K$34:$K$777,СВЦЭМ!$A$34:$A$777,$A379,СВЦЭМ!$B$34:$B$777,F$366)+'СЕТ СН'!$F$13-'СЕТ СН'!$F$21</f>
        <v>261.55275930000005</v>
      </c>
      <c r="G379" s="37">
        <f>SUMIFS(СВЦЭМ!$K$34:$K$777,СВЦЭМ!$A$34:$A$777,$A379,СВЦЭМ!$B$34:$B$777,G$366)+'СЕТ СН'!$F$13-'СЕТ СН'!$F$21</f>
        <v>257.33082078999996</v>
      </c>
      <c r="H379" s="37">
        <f>SUMIFS(СВЦЭМ!$K$34:$K$777,СВЦЭМ!$A$34:$A$777,$A379,СВЦЭМ!$B$34:$B$777,H$366)+'СЕТ СН'!$F$13-'СЕТ СН'!$F$21</f>
        <v>214.65910794000001</v>
      </c>
      <c r="I379" s="37">
        <f>SUMIFS(СВЦЭМ!$K$34:$K$777,СВЦЭМ!$A$34:$A$777,$A379,СВЦЭМ!$B$34:$B$777,I$366)+'СЕТ СН'!$F$13-'СЕТ СН'!$F$21</f>
        <v>159.25817184000005</v>
      </c>
      <c r="J379" s="37">
        <f>SUMIFS(СВЦЭМ!$K$34:$K$777,СВЦЭМ!$A$34:$A$777,$A379,СВЦЭМ!$B$34:$B$777,J$366)+'СЕТ СН'!$F$13-'СЕТ СН'!$F$21</f>
        <v>147.01603434000003</v>
      </c>
      <c r="K379" s="37">
        <f>SUMIFS(СВЦЭМ!$K$34:$K$777,СВЦЭМ!$A$34:$A$777,$A379,СВЦЭМ!$B$34:$B$777,K$366)+'СЕТ СН'!$F$13-'СЕТ СН'!$F$21</f>
        <v>106.86519172999999</v>
      </c>
      <c r="L379" s="37">
        <f>SUMIFS(СВЦЭМ!$K$34:$K$777,СВЦЭМ!$A$34:$A$777,$A379,СВЦЭМ!$B$34:$B$777,L$366)+'СЕТ СН'!$F$13-'СЕТ СН'!$F$21</f>
        <v>69.828472179999949</v>
      </c>
      <c r="M379" s="37">
        <f>SUMIFS(СВЦЭМ!$K$34:$K$777,СВЦЭМ!$A$34:$A$777,$A379,СВЦЭМ!$B$34:$B$777,M$366)+'СЕТ СН'!$F$13-'СЕТ СН'!$F$21</f>
        <v>53.63484582000001</v>
      </c>
      <c r="N379" s="37">
        <f>SUMIFS(СВЦЭМ!$K$34:$K$777,СВЦЭМ!$A$34:$A$777,$A379,СВЦЭМ!$B$34:$B$777,N$366)+'СЕТ СН'!$F$13-'СЕТ СН'!$F$21</f>
        <v>46.850166390000027</v>
      </c>
      <c r="O379" s="37">
        <f>SUMIFS(СВЦЭМ!$K$34:$K$777,СВЦЭМ!$A$34:$A$777,$A379,СВЦЭМ!$B$34:$B$777,O$366)+'СЕТ СН'!$F$13-'СЕТ СН'!$F$21</f>
        <v>45.90065838999999</v>
      </c>
      <c r="P379" s="37">
        <f>SUMIFS(СВЦЭМ!$K$34:$K$777,СВЦЭМ!$A$34:$A$777,$A379,СВЦЭМ!$B$34:$B$777,P$366)+'СЕТ СН'!$F$13-'СЕТ СН'!$F$21</f>
        <v>48.498348770000007</v>
      </c>
      <c r="Q379" s="37">
        <f>SUMIFS(СВЦЭМ!$K$34:$K$777,СВЦЭМ!$A$34:$A$777,$A379,СВЦЭМ!$B$34:$B$777,Q$366)+'СЕТ СН'!$F$13-'СЕТ СН'!$F$21</f>
        <v>50.274408640000047</v>
      </c>
      <c r="R379" s="37">
        <f>SUMIFS(СВЦЭМ!$K$34:$K$777,СВЦЭМ!$A$34:$A$777,$A379,СВЦЭМ!$B$34:$B$777,R$366)+'СЕТ СН'!$F$13-'СЕТ СН'!$F$21</f>
        <v>53.184471319999943</v>
      </c>
      <c r="S379" s="37">
        <f>SUMIFS(СВЦЭМ!$K$34:$K$777,СВЦЭМ!$A$34:$A$777,$A379,СВЦЭМ!$B$34:$B$777,S$366)+'СЕТ СН'!$F$13-'СЕТ СН'!$F$21</f>
        <v>53.160023690000003</v>
      </c>
      <c r="T379" s="37">
        <f>SUMIFS(СВЦЭМ!$K$34:$K$777,СВЦЭМ!$A$34:$A$777,$A379,СВЦЭМ!$B$34:$B$777,T$366)+'СЕТ СН'!$F$13-'СЕТ СН'!$F$21</f>
        <v>65.63874444999999</v>
      </c>
      <c r="U379" s="37">
        <f>SUMIFS(СВЦЭМ!$K$34:$K$777,СВЦЭМ!$A$34:$A$777,$A379,СВЦЭМ!$B$34:$B$777,U$366)+'СЕТ СН'!$F$13-'СЕТ СН'!$F$21</f>
        <v>67.424408589999985</v>
      </c>
      <c r="V379" s="37">
        <f>SUMIFS(СВЦЭМ!$K$34:$K$777,СВЦЭМ!$A$34:$A$777,$A379,СВЦЭМ!$B$34:$B$777,V$366)+'СЕТ СН'!$F$13-'СЕТ СН'!$F$21</f>
        <v>63.890401200000042</v>
      </c>
      <c r="W379" s="37">
        <f>SUMIFS(СВЦЭМ!$K$34:$K$777,СВЦЭМ!$A$34:$A$777,$A379,СВЦЭМ!$B$34:$B$777,W$366)+'СЕТ СН'!$F$13-'СЕТ СН'!$F$21</f>
        <v>81.547648930000037</v>
      </c>
      <c r="X379" s="37">
        <f>SUMIFS(СВЦЭМ!$K$34:$K$777,СВЦЭМ!$A$34:$A$777,$A379,СВЦЭМ!$B$34:$B$777,X$366)+'СЕТ СН'!$F$13-'СЕТ СН'!$F$21</f>
        <v>119.45122723999998</v>
      </c>
      <c r="Y379" s="37">
        <f>SUMIFS(СВЦЭМ!$K$34:$K$777,СВЦЭМ!$A$34:$A$777,$A379,СВЦЭМ!$B$34:$B$777,Y$366)+'СЕТ СН'!$F$13-'СЕТ СН'!$F$21</f>
        <v>125.97458978999998</v>
      </c>
    </row>
    <row r="380" spans="1:25" ht="15.75" x14ac:dyDescent="0.2">
      <c r="A380" s="36">
        <f t="shared" si="10"/>
        <v>43083</v>
      </c>
      <c r="B380" s="37">
        <f>SUMIFS(СВЦЭМ!$K$34:$K$777,СВЦЭМ!$A$34:$A$777,$A380,СВЦЭМ!$B$34:$B$777,B$366)+'СЕТ СН'!$F$13-'СЕТ СН'!$F$21</f>
        <v>127.07671651999999</v>
      </c>
      <c r="C380" s="37">
        <f>SUMIFS(СВЦЭМ!$K$34:$K$777,СВЦЭМ!$A$34:$A$777,$A380,СВЦЭМ!$B$34:$B$777,C$366)+'СЕТ СН'!$F$13-'СЕТ СН'!$F$21</f>
        <v>149.45181651999997</v>
      </c>
      <c r="D380" s="37">
        <f>SUMIFS(СВЦЭМ!$K$34:$K$777,СВЦЭМ!$A$34:$A$777,$A380,СВЦЭМ!$B$34:$B$777,D$366)+'СЕТ СН'!$F$13-'СЕТ СН'!$F$21</f>
        <v>200.06018227000004</v>
      </c>
      <c r="E380" s="37">
        <f>SUMIFS(СВЦЭМ!$K$34:$K$777,СВЦЭМ!$A$34:$A$777,$A380,СВЦЭМ!$B$34:$B$777,E$366)+'СЕТ СН'!$F$13-'СЕТ СН'!$F$21</f>
        <v>258.96007086999998</v>
      </c>
      <c r="F380" s="37">
        <f>SUMIFS(СВЦЭМ!$K$34:$K$777,СВЦЭМ!$A$34:$A$777,$A380,СВЦЭМ!$B$34:$B$777,F$366)+'СЕТ СН'!$F$13-'СЕТ СН'!$F$21</f>
        <v>259.99239346000002</v>
      </c>
      <c r="G380" s="37">
        <f>SUMIFS(СВЦЭМ!$K$34:$K$777,СВЦЭМ!$A$34:$A$777,$A380,СВЦЭМ!$B$34:$B$777,G$366)+'СЕТ СН'!$F$13-'СЕТ СН'!$F$21</f>
        <v>263.18522607</v>
      </c>
      <c r="H380" s="37">
        <f>SUMIFS(СВЦЭМ!$K$34:$K$777,СВЦЭМ!$A$34:$A$777,$A380,СВЦЭМ!$B$34:$B$777,H$366)+'СЕТ СН'!$F$13-'СЕТ СН'!$F$21</f>
        <v>235.21552517999999</v>
      </c>
      <c r="I380" s="37">
        <f>SUMIFS(СВЦЭМ!$K$34:$K$777,СВЦЭМ!$A$34:$A$777,$A380,СВЦЭМ!$B$34:$B$777,I$366)+'СЕТ СН'!$F$13-'СЕТ СН'!$F$21</f>
        <v>179.21711971000002</v>
      </c>
      <c r="J380" s="37">
        <f>SUMIFS(СВЦЭМ!$K$34:$K$777,СВЦЭМ!$A$34:$A$777,$A380,СВЦЭМ!$B$34:$B$777,J$366)+'СЕТ СН'!$F$13-'СЕТ СН'!$F$21</f>
        <v>138.12012959000003</v>
      </c>
      <c r="K380" s="37">
        <f>SUMIFS(СВЦЭМ!$K$34:$K$777,СВЦЭМ!$A$34:$A$777,$A380,СВЦЭМ!$B$34:$B$777,K$366)+'СЕТ СН'!$F$13-'СЕТ СН'!$F$21</f>
        <v>103.79606462000004</v>
      </c>
      <c r="L380" s="37">
        <f>SUMIFS(СВЦЭМ!$K$34:$K$777,СВЦЭМ!$A$34:$A$777,$A380,СВЦЭМ!$B$34:$B$777,L$366)+'СЕТ СН'!$F$13-'СЕТ СН'!$F$21</f>
        <v>57.562847250000004</v>
      </c>
      <c r="M380" s="37">
        <f>SUMIFS(СВЦЭМ!$K$34:$K$777,СВЦЭМ!$A$34:$A$777,$A380,СВЦЭМ!$B$34:$B$777,M$366)+'СЕТ СН'!$F$13-'СЕТ СН'!$F$21</f>
        <v>47.936255849999952</v>
      </c>
      <c r="N380" s="37">
        <f>SUMIFS(СВЦЭМ!$K$34:$K$777,СВЦЭМ!$A$34:$A$777,$A380,СВЦЭМ!$B$34:$B$777,N$366)+'СЕТ СН'!$F$13-'СЕТ СН'!$F$21</f>
        <v>54.438379789999999</v>
      </c>
      <c r="O380" s="37">
        <f>SUMIFS(СВЦЭМ!$K$34:$K$777,СВЦЭМ!$A$34:$A$777,$A380,СВЦЭМ!$B$34:$B$777,O$366)+'СЕТ СН'!$F$13-'СЕТ СН'!$F$21</f>
        <v>51.794600729999956</v>
      </c>
      <c r="P380" s="37">
        <f>SUMIFS(СВЦЭМ!$K$34:$K$777,СВЦЭМ!$A$34:$A$777,$A380,СВЦЭМ!$B$34:$B$777,P$366)+'СЕТ СН'!$F$13-'СЕТ СН'!$F$21</f>
        <v>72.224295760000018</v>
      </c>
      <c r="Q380" s="37">
        <f>SUMIFS(СВЦЭМ!$K$34:$K$777,СВЦЭМ!$A$34:$A$777,$A380,СВЦЭМ!$B$34:$B$777,Q$366)+'СЕТ СН'!$F$13-'СЕТ СН'!$F$21</f>
        <v>73.207106640000006</v>
      </c>
      <c r="R380" s="37">
        <f>SUMIFS(СВЦЭМ!$K$34:$K$777,СВЦЭМ!$A$34:$A$777,$A380,СВЦЭМ!$B$34:$B$777,R$366)+'СЕТ СН'!$F$13-'СЕТ СН'!$F$21</f>
        <v>71.331015559999969</v>
      </c>
      <c r="S380" s="37">
        <f>SUMIFS(СВЦЭМ!$K$34:$K$777,СВЦЭМ!$A$34:$A$777,$A380,СВЦЭМ!$B$34:$B$777,S$366)+'СЕТ СН'!$F$13-'СЕТ СН'!$F$21</f>
        <v>53.564813009999966</v>
      </c>
      <c r="T380" s="37">
        <f>SUMIFS(СВЦЭМ!$K$34:$K$777,СВЦЭМ!$A$34:$A$777,$A380,СВЦЭМ!$B$34:$B$777,T$366)+'СЕТ СН'!$F$13-'СЕТ СН'!$F$21</f>
        <v>39.662895729999946</v>
      </c>
      <c r="U380" s="37">
        <f>SUMIFS(СВЦЭМ!$K$34:$K$777,СВЦЭМ!$A$34:$A$777,$A380,СВЦЭМ!$B$34:$B$777,U$366)+'СЕТ СН'!$F$13-'СЕТ СН'!$F$21</f>
        <v>43.487114369999972</v>
      </c>
      <c r="V380" s="37">
        <f>SUMIFS(СВЦЭМ!$K$34:$K$777,СВЦЭМ!$A$34:$A$777,$A380,СВЦЭМ!$B$34:$B$777,V$366)+'СЕТ СН'!$F$13-'СЕТ СН'!$F$21</f>
        <v>53.668305600000053</v>
      </c>
      <c r="W380" s="37">
        <f>SUMIFS(СВЦЭМ!$K$34:$K$777,СВЦЭМ!$A$34:$A$777,$A380,СВЦЭМ!$B$34:$B$777,W$366)+'СЕТ СН'!$F$13-'СЕТ СН'!$F$21</f>
        <v>87.809149120000029</v>
      </c>
      <c r="X380" s="37">
        <f>SUMIFS(СВЦЭМ!$K$34:$K$777,СВЦЭМ!$A$34:$A$777,$A380,СВЦЭМ!$B$34:$B$777,X$366)+'СЕТ СН'!$F$13-'СЕТ СН'!$F$21</f>
        <v>128.77387229999999</v>
      </c>
      <c r="Y380" s="37">
        <f>SUMIFS(СВЦЭМ!$K$34:$K$777,СВЦЭМ!$A$34:$A$777,$A380,СВЦЭМ!$B$34:$B$777,Y$366)+'СЕТ СН'!$F$13-'СЕТ СН'!$F$21</f>
        <v>179.29326712</v>
      </c>
    </row>
    <row r="381" spans="1:25" ht="15.75" x14ac:dyDescent="0.2">
      <c r="A381" s="36">
        <f t="shared" si="10"/>
        <v>43084</v>
      </c>
      <c r="B381" s="37">
        <f>SUMIFS(СВЦЭМ!$K$34:$K$777,СВЦЭМ!$A$34:$A$777,$A381,СВЦЭМ!$B$34:$B$777,B$366)+'СЕТ СН'!$F$13-'СЕТ СН'!$F$21</f>
        <v>194.69693868000002</v>
      </c>
      <c r="C381" s="37">
        <f>SUMIFS(СВЦЭМ!$K$34:$K$777,СВЦЭМ!$A$34:$A$777,$A381,СВЦЭМ!$B$34:$B$777,C$366)+'СЕТ СН'!$F$13-'СЕТ СН'!$F$21</f>
        <v>183.91885968999998</v>
      </c>
      <c r="D381" s="37">
        <f>SUMIFS(СВЦЭМ!$K$34:$K$777,СВЦЭМ!$A$34:$A$777,$A381,СВЦЭМ!$B$34:$B$777,D$366)+'СЕТ СН'!$F$13-'СЕТ СН'!$F$21</f>
        <v>162.75799300999995</v>
      </c>
      <c r="E381" s="37">
        <f>SUMIFS(СВЦЭМ!$K$34:$K$777,СВЦЭМ!$A$34:$A$777,$A381,СВЦЭМ!$B$34:$B$777,E$366)+'СЕТ СН'!$F$13-'СЕТ СН'!$F$21</f>
        <v>172.76939533999996</v>
      </c>
      <c r="F381" s="37">
        <f>SUMIFS(СВЦЭМ!$K$34:$K$777,СВЦЭМ!$A$34:$A$777,$A381,СВЦЭМ!$B$34:$B$777,F$366)+'СЕТ СН'!$F$13-'СЕТ СН'!$F$21</f>
        <v>228.79008374</v>
      </c>
      <c r="G381" s="37">
        <f>SUMIFS(СВЦЭМ!$K$34:$K$777,СВЦЭМ!$A$34:$A$777,$A381,СВЦЭМ!$B$34:$B$777,G$366)+'СЕТ СН'!$F$13-'СЕТ СН'!$F$21</f>
        <v>246.88940546000003</v>
      </c>
      <c r="H381" s="37">
        <f>SUMIFS(СВЦЭМ!$K$34:$K$777,СВЦЭМ!$A$34:$A$777,$A381,СВЦЭМ!$B$34:$B$777,H$366)+'СЕТ СН'!$F$13-'СЕТ СН'!$F$21</f>
        <v>212.63159580000001</v>
      </c>
      <c r="I381" s="37">
        <f>SUMIFS(СВЦЭМ!$K$34:$K$777,СВЦЭМ!$A$34:$A$777,$A381,СВЦЭМ!$B$34:$B$777,I$366)+'СЕТ СН'!$F$13-'СЕТ СН'!$F$21</f>
        <v>159.86399752</v>
      </c>
      <c r="J381" s="37">
        <f>SUMIFS(СВЦЭМ!$K$34:$K$777,СВЦЭМ!$A$34:$A$777,$A381,СВЦЭМ!$B$34:$B$777,J$366)+'СЕТ СН'!$F$13-'СЕТ СН'!$F$21</f>
        <v>133.79697403</v>
      </c>
      <c r="K381" s="37">
        <f>SUMIFS(СВЦЭМ!$K$34:$K$777,СВЦЭМ!$A$34:$A$777,$A381,СВЦЭМ!$B$34:$B$777,K$366)+'СЕТ СН'!$F$13-'СЕТ СН'!$F$21</f>
        <v>98.547358809999992</v>
      </c>
      <c r="L381" s="37">
        <f>SUMIFS(СВЦЭМ!$K$34:$K$777,СВЦЭМ!$A$34:$A$777,$A381,СВЦЭМ!$B$34:$B$777,L$366)+'СЕТ СН'!$F$13-'СЕТ СН'!$F$21</f>
        <v>57.812325650000048</v>
      </c>
      <c r="M381" s="37">
        <f>SUMIFS(СВЦЭМ!$K$34:$K$777,СВЦЭМ!$A$34:$A$777,$A381,СВЦЭМ!$B$34:$B$777,M$366)+'СЕТ СН'!$F$13-'СЕТ СН'!$F$21</f>
        <v>44.261535380000055</v>
      </c>
      <c r="N381" s="37">
        <f>SUMIFS(СВЦЭМ!$K$34:$K$777,СВЦЭМ!$A$34:$A$777,$A381,СВЦЭМ!$B$34:$B$777,N$366)+'СЕТ СН'!$F$13-'СЕТ СН'!$F$21</f>
        <v>47.734623420000048</v>
      </c>
      <c r="O381" s="37">
        <f>SUMIFS(СВЦЭМ!$K$34:$K$777,СВЦЭМ!$A$34:$A$777,$A381,СВЦЭМ!$B$34:$B$777,O$366)+'СЕТ СН'!$F$13-'СЕТ СН'!$F$21</f>
        <v>58.621583370000053</v>
      </c>
      <c r="P381" s="37">
        <f>SUMIFS(СВЦЭМ!$K$34:$K$777,СВЦЭМ!$A$34:$A$777,$A381,СВЦЭМ!$B$34:$B$777,P$366)+'СЕТ СН'!$F$13-'СЕТ СН'!$F$21</f>
        <v>75.110071739999967</v>
      </c>
      <c r="Q381" s="37">
        <f>SUMIFS(СВЦЭМ!$K$34:$K$777,СВЦЭМ!$A$34:$A$777,$A381,СВЦЭМ!$B$34:$B$777,Q$366)+'СЕТ СН'!$F$13-'СЕТ СН'!$F$21</f>
        <v>77.966984219999972</v>
      </c>
      <c r="R381" s="37">
        <f>SUMIFS(СВЦЭМ!$K$34:$K$777,СВЦЭМ!$A$34:$A$777,$A381,СВЦЭМ!$B$34:$B$777,R$366)+'СЕТ СН'!$F$13-'СЕТ СН'!$F$21</f>
        <v>78.865694080000026</v>
      </c>
      <c r="S381" s="37">
        <f>SUMIFS(СВЦЭМ!$K$34:$K$777,СВЦЭМ!$A$34:$A$777,$A381,СВЦЭМ!$B$34:$B$777,S$366)+'СЕТ СН'!$F$13-'СЕТ СН'!$F$21</f>
        <v>62.255053719999978</v>
      </c>
      <c r="T381" s="37">
        <f>SUMIFS(СВЦЭМ!$K$34:$K$777,СВЦЭМ!$A$34:$A$777,$A381,СВЦЭМ!$B$34:$B$777,T$366)+'СЕТ СН'!$F$13-'СЕТ СН'!$F$21</f>
        <v>42.461141200000043</v>
      </c>
      <c r="U381" s="37">
        <f>SUMIFS(СВЦЭМ!$K$34:$K$777,СВЦЭМ!$A$34:$A$777,$A381,СВЦЭМ!$B$34:$B$777,U$366)+'СЕТ СН'!$F$13-'СЕТ СН'!$F$21</f>
        <v>45.605712229999995</v>
      </c>
      <c r="V381" s="37">
        <f>SUMIFS(СВЦЭМ!$K$34:$K$777,СВЦЭМ!$A$34:$A$777,$A381,СВЦЭМ!$B$34:$B$777,V$366)+'СЕТ СН'!$F$13-'СЕТ СН'!$F$21</f>
        <v>56.836286040000005</v>
      </c>
      <c r="W381" s="37">
        <f>SUMIFS(СВЦЭМ!$K$34:$K$777,СВЦЭМ!$A$34:$A$777,$A381,СВЦЭМ!$B$34:$B$777,W$366)+'СЕТ СН'!$F$13-'СЕТ СН'!$F$21</f>
        <v>91.581097689999979</v>
      </c>
      <c r="X381" s="37">
        <f>SUMIFS(СВЦЭМ!$K$34:$K$777,СВЦЭМ!$A$34:$A$777,$A381,СВЦЭМ!$B$34:$B$777,X$366)+'СЕТ СН'!$F$13-'СЕТ СН'!$F$21</f>
        <v>128.71148392999999</v>
      </c>
      <c r="Y381" s="37">
        <f>SUMIFS(СВЦЭМ!$K$34:$K$777,СВЦЭМ!$A$34:$A$777,$A381,СВЦЭМ!$B$34:$B$777,Y$366)+'СЕТ СН'!$F$13-'СЕТ СН'!$F$21</f>
        <v>179.97505056</v>
      </c>
    </row>
    <row r="382" spans="1:25" ht="15.75" x14ac:dyDescent="0.2">
      <c r="A382" s="36">
        <f t="shared" si="10"/>
        <v>43085</v>
      </c>
      <c r="B382" s="37">
        <f>SUMIFS(СВЦЭМ!$K$34:$K$777,СВЦЭМ!$A$34:$A$777,$A382,СВЦЭМ!$B$34:$B$777,B$366)+'СЕТ СН'!$F$13-'СЕТ СН'!$F$21</f>
        <v>197.97716587000002</v>
      </c>
      <c r="C382" s="37">
        <f>SUMIFS(СВЦЭМ!$K$34:$K$777,СВЦЭМ!$A$34:$A$777,$A382,СВЦЭМ!$B$34:$B$777,C$366)+'СЕТ СН'!$F$13-'СЕТ СН'!$F$21</f>
        <v>191.78628177999997</v>
      </c>
      <c r="D382" s="37">
        <f>SUMIFS(СВЦЭМ!$K$34:$K$777,СВЦЭМ!$A$34:$A$777,$A382,СВЦЭМ!$B$34:$B$777,D$366)+'СЕТ СН'!$F$13-'СЕТ СН'!$F$21</f>
        <v>180.04844817000003</v>
      </c>
      <c r="E382" s="37">
        <f>SUMIFS(СВЦЭМ!$K$34:$K$777,СВЦЭМ!$A$34:$A$777,$A382,СВЦЭМ!$B$34:$B$777,E$366)+'СЕТ СН'!$F$13-'СЕТ СН'!$F$21</f>
        <v>180.22940575999996</v>
      </c>
      <c r="F382" s="37">
        <f>SUMIFS(СВЦЭМ!$K$34:$K$777,СВЦЭМ!$A$34:$A$777,$A382,СВЦЭМ!$B$34:$B$777,F$366)+'СЕТ СН'!$F$13-'СЕТ СН'!$F$21</f>
        <v>179.80221246999997</v>
      </c>
      <c r="G382" s="37">
        <f>SUMIFS(СВЦЭМ!$K$34:$K$777,СВЦЭМ!$A$34:$A$777,$A382,СВЦЭМ!$B$34:$B$777,G$366)+'СЕТ СН'!$F$13-'СЕТ СН'!$F$21</f>
        <v>183.06457546000001</v>
      </c>
      <c r="H382" s="37">
        <f>SUMIFS(СВЦЭМ!$K$34:$K$777,СВЦЭМ!$A$34:$A$777,$A382,СВЦЭМ!$B$34:$B$777,H$366)+'СЕТ СН'!$F$13-'СЕТ СН'!$F$21</f>
        <v>175.50377810999998</v>
      </c>
      <c r="I382" s="37">
        <f>SUMIFS(СВЦЭМ!$K$34:$K$777,СВЦЭМ!$A$34:$A$777,$A382,СВЦЭМ!$B$34:$B$777,I$366)+'СЕТ СН'!$F$13-'СЕТ СН'!$F$21</f>
        <v>144.22128565000003</v>
      </c>
      <c r="J382" s="37">
        <f>SUMIFS(СВЦЭМ!$K$34:$K$777,СВЦЭМ!$A$34:$A$777,$A382,СВЦЭМ!$B$34:$B$777,J$366)+'СЕТ СН'!$F$13-'СЕТ СН'!$F$21</f>
        <v>135.42197092000004</v>
      </c>
      <c r="K382" s="37">
        <f>SUMIFS(СВЦЭМ!$K$34:$K$777,СВЦЭМ!$A$34:$A$777,$A382,СВЦЭМ!$B$34:$B$777,K$366)+'СЕТ СН'!$F$13-'СЕТ СН'!$F$21</f>
        <v>101.35646383999995</v>
      </c>
      <c r="L382" s="37">
        <f>SUMIFS(СВЦЭМ!$K$34:$K$777,СВЦЭМ!$A$34:$A$777,$A382,СВЦЭМ!$B$34:$B$777,L$366)+'СЕТ СН'!$F$13-'СЕТ СН'!$F$21</f>
        <v>60.023776930000054</v>
      </c>
      <c r="M382" s="37">
        <f>SUMIFS(СВЦЭМ!$K$34:$K$777,СВЦЭМ!$A$34:$A$777,$A382,СВЦЭМ!$B$34:$B$777,M$366)+'СЕТ СН'!$F$13-'СЕТ СН'!$F$21</f>
        <v>50.023561910000012</v>
      </c>
      <c r="N382" s="37">
        <f>SUMIFS(СВЦЭМ!$K$34:$K$777,СВЦЭМ!$A$34:$A$777,$A382,СВЦЭМ!$B$34:$B$777,N$366)+'СЕТ СН'!$F$13-'СЕТ СН'!$F$21</f>
        <v>57.692776109999954</v>
      </c>
      <c r="O382" s="37">
        <f>SUMIFS(СВЦЭМ!$K$34:$K$777,СВЦЭМ!$A$34:$A$777,$A382,СВЦЭМ!$B$34:$B$777,O$366)+'СЕТ СН'!$F$13-'СЕТ СН'!$F$21</f>
        <v>69.71618454999998</v>
      </c>
      <c r="P382" s="37">
        <f>SUMIFS(СВЦЭМ!$K$34:$K$777,СВЦЭМ!$A$34:$A$777,$A382,СВЦЭМ!$B$34:$B$777,P$366)+'СЕТ СН'!$F$13-'СЕТ СН'!$F$21</f>
        <v>77.224315960000013</v>
      </c>
      <c r="Q382" s="37">
        <f>SUMIFS(СВЦЭМ!$K$34:$K$777,СВЦЭМ!$A$34:$A$777,$A382,СВЦЭМ!$B$34:$B$777,Q$366)+'СЕТ СН'!$F$13-'СЕТ СН'!$F$21</f>
        <v>79.261386010000024</v>
      </c>
      <c r="R382" s="37">
        <f>SUMIFS(СВЦЭМ!$K$34:$K$777,СВЦЭМ!$A$34:$A$777,$A382,СВЦЭМ!$B$34:$B$777,R$366)+'СЕТ СН'!$F$13-'СЕТ СН'!$F$21</f>
        <v>77.178581430000008</v>
      </c>
      <c r="S382" s="37">
        <f>SUMIFS(СВЦЭМ!$K$34:$K$777,СВЦЭМ!$A$34:$A$777,$A382,СВЦЭМ!$B$34:$B$777,S$366)+'СЕТ СН'!$F$13-'СЕТ СН'!$F$21</f>
        <v>60.971270249999975</v>
      </c>
      <c r="T382" s="37">
        <f>SUMIFS(СВЦЭМ!$K$34:$K$777,СВЦЭМ!$A$34:$A$777,$A382,СВЦЭМ!$B$34:$B$777,T$366)+'СЕТ СН'!$F$13-'СЕТ СН'!$F$21</f>
        <v>44.467816869999979</v>
      </c>
      <c r="U382" s="37">
        <f>SUMIFS(СВЦЭМ!$K$34:$K$777,СВЦЭМ!$A$34:$A$777,$A382,СВЦЭМ!$B$34:$B$777,U$366)+'СЕТ СН'!$F$13-'СЕТ СН'!$F$21</f>
        <v>57.19396992999998</v>
      </c>
      <c r="V382" s="37">
        <f>SUMIFS(СВЦЭМ!$K$34:$K$777,СВЦЭМ!$A$34:$A$777,$A382,СВЦЭМ!$B$34:$B$777,V$366)+'СЕТ СН'!$F$13-'СЕТ СН'!$F$21</f>
        <v>69.10627771999998</v>
      </c>
      <c r="W382" s="37">
        <f>SUMIFS(СВЦЭМ!$K$34:$K$777,СВЦЭМ!$A$34:$A$777,$A382,СВЦЭМ!$B$34:$B$777,W$366)+'СЕТ СН'!$F$13-'СЕТ СН'!$F$21</f>
        <v>86.38715835000005</v>
      </c>
      <c r="X382" s="37">
        <f>SUMIFS(СВЦЭМ!$K$34:$K$777,СВЦЭМ!$A$34:$A$777,$A382,СВЦЭМ!$B$34:$B$777,X$366)+'СЕТ СН'!$F$13-'СЕТ СН'!$F$21</f>
        <v>127.14093651999997</v>
      </c>
      <c r="Y382" s="37">
        <f>SUMIFS(СВЦЭМ!$K$34:$K$777,СВЦЭМ!$A$34:$A$777,$A382,СВЦЭМ!$B$34:$B$777,Y$366)+'СЕТ СН'!$F$13-'СЕТ СН'!$F$21</f>
        <v>176.97380712999995</v>
      </c>
    </row>
    <row r="383" spans="1:25" ht="15.75" x14ac:dyDescent="0.2">
      <c r="A383" s="36">
        <f t="shared" si="10"/>
        <v>43086</v>
      </c>
      <c r="B383" s="37">
        <f>SUMIFS(СВЦЭМ!$K$34:$K$777,СВЦЭМ!$A$34:$A$777,$A383,СВЦЭМ!$B$34:$B$777,B$366)+'СЕТ СН'!$F$13-'СЕТ СН'!$F$21</f>
        <v>196.42366445000005</v>
      </c>
      <c r="C383" s="37">
        <f>SUMIFS(СВЦЭМ!$K$34:$K$777,СВЦЭМ!$A$34:$A$777,$A383,СВЦЭМ!$B$34:$B$777,C$366)+'СЕТ СН'!$F$13-'СЕТ СН'!$F$21</f>
        <v>186.15249954000001</v>
      </c>
      <c r="D383" s="37">
        <f>SUMIFS(СВЦЭМ!$K$34:$K$777,СВЦЭМ!$A$34:$A$777,$A383,СВЦЭМ!$B$34:$B$777,D$366)+'СЕТ СН'!$F$13-'СЕТ СН'!$F$21</f>
        <v>178.13700844000005</v>
      </c>
      <c r="E383" s="37">
        <f>SUMIFS(СВЦЭМ!$K$34:$K$777,СВЦЭМ!$A$34:$A$777,$A383,СВЦЭМ!$B$34:$B$777,E$366)+'СЕТ СН'!$F$13-'СЕТ СН'!$F$21</f>
        <v>176.87258317999999</v>
      </c>
      <c r="F383" s="37">
        <f>SUMIFS(СВЦЭМ!$K$34:$K$777,СВЦЭМ!$A$34:$A$777,$A383,СВЦЭМ!$B$34:$B$777,F$366)+'СЕТ СН'!$F$13-'СЕТ СН'!$F$21</f>
        <v>176.34863490999999</v>
      </c>
      <c r="G383" s="37">
        <f>SUMIFS(СВЦЭМ!$K$34:$K$777,СВЦЭМ!$A$34:$A$777,$A383,СВЦЭМ!$B$34:$B$777,G$366)+'СЕТ СН'!$F$13-'СЕТ СН'!$F$21</f>
        <v>179.12124409</v>
      </c>
      <c r="H383" s="37">
        <f>SUMIFS(СВЦЭМ!$K$34:$K$777,СВЦЭМ!$A$34:$A$777,$A383,СВЦЭМ!$B$34:$B$777,H$366)+'СЕТ СН'!$F$13-'СЕТ СН'!$F$21</f>
        <v>184.43969734999996</v>
      </c>
      <c r="I383" s="37">
        <f>SUMIFS(СВЦЭМ!$K$34:$K$777,СВЦЭМ!$A$34:$A$777,$A383,СВЦЭМ!$B$34:$B$777,I$366)+'СЕТ СН'!$F$13-'СЕТ СН'!$F$21</f>
        <v>193.08903973999998</v>
      </c>
      <c r="J383" s="37">
        <f>SUMIFS(СВЦЭМ!$K$34:$K$777,СВЦЭМ!$A$34:$A$777,$A383,СВЦЭМ!$B$34:$B$777,J$366)+'СЕТ СН'!$F$13-'СЕТ СН'!$F$21</f>
        <v>166.30723488000001</v>
      </c>
      <c r="K383" s="37">
        <f>SUMIFS(СВЦЭМ!$K$34:$K$777,СВЦЭМ!$A$34:$A$777,$A383,СВЦЭМ!$B$34:$B$777,K$366)+'СЕТ СН'!$F$13-'СЕТ СН'!$F$21</f>
        <v>106.89863318000005</v>
      </c>
      <c r="L383" s="37">
        <f>SUMIFS(СВЦЭМ!$K$34:$K$777,СВЦЭМ!$A$34:$A$777,$A383,СВЦЭМ!$B$34:$B$777,L$366)+'СЕТ СН'!$F$13-'СЕТ СН'!$F$21</f>
        <v>51.860051060000046</v>
      </c>
      <c r="M383" s="37">
        <f>SUMIFS(СВЦЭМ!$K$34:$K$777,СВЦЭМ!$A$34:$A$777,$A383,СВЦЭМ!$B$34:$B$777,M$366)+'СЕТ СН'!$F$13-'СЕТ СН'!$F$21</f>
        <v>42.488626769999996</v>
      </c>
      <c r="N383" s="37">
        <f>SUMIFS(СВЦЭМ!$K$34:$K$777,СВЦЭМ!$A$34:$A$777,$A383,СВЦЭМ!$B$34:$B$777,N$366)+'СЕТ СН'!$F$13-'СЕТ СН'!$F$21</f>
        <v>52.140715519999958</v>
      </c>
      <c r="O383" s="37">
        <f>SUMIFS(СВЦЭМ!$K$34:$K$777,СВЦЭМ!$A$34:$A$777,$A383,СВЦЭМ!$B$34:$B$777,O$366)+'СЕТ СН'!$F$13-'СЕТ СН'!$F$21</f>
        <v>55.046763820000024</v>
      </c>
      <c r="P383" s="37">
        <f>SUMIFS(СВЦЭМ!$K$34:$K$777,СВЦЭМ!$A$34:$A$777,$A383,СВЦЭМ!$B$34:$B$777,P$366)+'СЕТ СН'!$F$13-'СЕТ СН'!$F$21</f>
        <v>62.398675939999976</v>
      </c>
      <c r="Q383" s="37">
        <f>SUMIFS(СВЦЭМ!$K$34:$K$777,СВЦЭМ!$A$34:$A$777,$A383,СВЦЭМ!$B$34:$B$777,Q$366)+'СЕТ СН'!$F$13-'СЕТ СН'!$F$21</f>
        <v>66.48923149999996</v>
      </c>
      <c r="R383" s="37">
        <f>SUMIFS(СВЦЭМ!$K$34:$K$777,СВЦЭМ!$A$34:$A$777,$A383,СВЦЭМ!$B$34:$B$777,R$366)+'СЕТ СН'!$F$13-'СЕТ СН'!$F$21</f>
        <v>65.802771079999957</v>
      </c>
      <c r="S383" s="37">
        <f>SUMIFS(СВЦЭМ!$K$34:$K$777,СВЦЭМ!$A$34:$A$777,$A383,СВЦЭМ!$B$34:$B$777,S$366)+'СЕТ СН'!$F$13-'СЕТ СН'!$F$21</f>
        <v>44.207278689999953</v>
      </c>
      <c r="T383" s="37">
        <f>SUMIFS(СВЦЭМ!$K$34:$K$777,СВЦЭМ!$A$34:$A$777,$A383,СВЦЭМ!$B$34:$B$777,T$366)+'СЕТ СН'!$F$13-'СЕТ СН'!$F$21</f>
        <v>56.14755169</v>
      </c>
      <c r="U383" s="37">
        <f>SUMIFS(СВЦЭМ!$K$34:$K$777,СВЦЭМ!$A$34:$A$777,$A383,СВЦЭМ!$B$34:$B$777,U$366)+'СЕТ СН'!$F$13-'СЕТ СН'!$F$21</f>
        <v>59.646847119999961</v>
      </c>
      <c r="V383" s="37">
        <f>SUMIFS(СВЦЭМ!$K$34:$K$777,СВЦЭМ!$A$34:$A$777,$A383,СВЦЭМ!$B$34:$B$777,V$366)+'СЕТ СН'!$F$13-'СЕТ СН'!$F$21</f>
        <v>71.576759639999977</v>
      </c>
      <c r="W383" s="37">
        <f>SUMIFS(СВЦЭМ!$K$34:$K$777,СВЦЭМ!$A$34:$A$777,$A383,СВЦЭМ!$B$34:$B$777,W$366)+'СЕТ СН'!$F$13-'СЕТ СН'!$F$21</f>
        <v>102.81621730999996</v>
      </c>
      <c r="X383" s="37">
        <f>SUMIFS(СВЦЭМ!$K$34:$K$777,СВЦЭМ!$A$34:$A$777,$A383,СВЦЭМ!$B$34:$B$777,X$366)+'СЕТ СН'!$F$13-'СЕТ СН'!$F$21</f>
        <v>131.55093001</v>
      </c>
      <c r="Y383" s="37">
        <f>SUMIFS(СВЦЭМ!$K$34:$K$777,СВЦЭМ!$A$34:$A$777,$A383,СВЦЭМ!$B$34:$B$777,Y$366)+'СЕТ СН'!$F$13-'СЕТ СН'!$F$21</f>
        <v>158.31976478000001</v>
      </c>
    </row>
    <row r="384" spans="1:25" ht="15.75" x14ac:dyDescent="0.2">
      <c r="A384" s="36">
        <f t="shared" si="10"/>
        <v>43087</v>
      </c>
      <c r="B384" s="37">
        <f>SUMIFS(СВЦЭМ!$K$34:$K$777,СВЦЭМ!$A$34:$A$777,$A384,СВЦЭМ!$B$34:$B$777,B$366)+'СЕТ СН'!$F$13-'СЕТ СН'!$F$21</f>
        <v>195.88897999000005</v>
      </c>
      <c r="C384" s="37">
        <f>SUMIFS(СВЦЭМ!$K$34:$K$777,СВЦЭМ!$A$34:$A$777,$A384,СВЦЭМ!$B$34:$B$777,C$366)+'СЕТ СН'!$F$13-'СЕТ СН'!$F$21</f>
        <v>185.84011981000003</v>
      </c>
      <c r="D384" s="37">
        <f>SUMIFS(СВЦЭМ!$K$34:$K$777,СВЦЭМ!$A$34:$A$777,$A384,СВЦЭМ!$B$34:$B$777,D$366)+'СЕТ СН'!$F$13-'СЕТ СН'!$F$21</f>
        <v>178.26976892000005</v>
      </c>
      <c r="E384" s="37">
        <f>SUMIFS(СВЦЭМ!$K$34:$K$777,СВЦЭМ!$A$34:$A$777,$A384,СВЦЭМ!$B$34:$B$777,E$366)+'СЕТ СН'!$F$13-'СЕТ СН'!$F$21</f>
        <v>177.17585699000006</v>
      </c>
      <c r="F384" s="37">
        <f>SUMIFS(СВЦЭМ!$K$34:$K$777,СВЦЭМ!$A$34:$A$777,$A384,СВЦЭМ!$B$34:$B$777,F$366)+'СЕТ СН'!$F$13-'СЕТ СН'!$F$21</f>
        <v>177.30378765</v>
      </c>
      <c r="G384" s="37">
        <f>SUMIFS(СВЦЭМ!$K$34:$K$777,СВЦЭМ!$A$34:$A$777,$A384,СВЦЭМ!$B$34:$B$777,G$366)+'СЕТ СН'!$F$13-'СЕТ СН'!$F$21</f>
        <v>183.14697698999998</v>
      </c>
      <c r="H384" s="37">
        <f>SUMIFS(СВЦЭМ!$K$34:$K$777,СВЦЭМ!$A$34:$A$777,$A384,СВЦЭМ!$B$34:$B$777,H$366)+'СЕТ СН'!$F$13-'СЕТ СН'!$F$21</f>
        <v>194.37908500000003</v>
      </c>
      <c r="I384" s="37">
        <f>SUMIFS(СВЦЭМ!$K$34:$K$777,СВЦЭМ!$A$34:$A$777,$A384,СВЦЭМ!$B$34:$B$777,I$366)+'СЕТ СН'!$F$13-'СЕТ СН'!$F$21</f>
        <v>183.99813625000002</v>
      </c>
      <c r="J384" s="37">
        <f>SUMIFS(СВЦЭМ!$K$34:$K$777,СВЦЭМ!$A$34:$A$777,$A384,СВЦЭМ!$B$34:$B$777,J$366)+'СЕТ СН'!$F$13-'СЕТ СН'!$F$21</f>
        <v>144.61440347999996</v>
      </c>
      <c r="K384" s="37">
        <f>SUMIFS(СВЦЭМ!$K$34:$K$777,СВЦЭМ!$A$34:$A$777,$A384,СВЦЭМ!$B$34:$B$777,K$366)+'СЕТ СН'!$F$13-'СЕТ СН'!$F$21</f>
        <v>103.24712538999995</v>
      </c>
      <c r="L384" s="37">
        <f>SUMIFS(СВЦЭМ!$K$34:$K$777,СВЦЭМ!$A$34:$A$777,$A384,СВЦЭМ!$B$34:$B$777,L$366)+'СЕТ СН'!$F$13-'СЕТ СН'!$F$21</f>
        <v>60.437103240000056</v>
      </c>
      <c r="M384" s="37">
        <f>SUMIFS(СВЦЭМ!$K$34:$K$777,СВЦЭМ!$A$34:$A$777,$A384,СВЦЭМ!$B$34:$B$777,M$366)+'СЕТ СН'!$F$13-'СЕТ СН'!$F$21</f>
        <v>57.210372190000044</v>
      </c>
      <c r="N384" s="37">
        <f>SUMIFS(СВЦЭМ!$K$34:$K$777,СВЦЭМ!$A$34:$A$777,$A384,СВЦЭМ!$B$34:$B$777,N$366)+'СЕТ СН'!$F$13-'СЕТ СН'!$F$21</f>
        <v>68.487572549999982</v>
      </c>
      <c r="O384" s="37">
        <f>SUMIFS(СВЦЭМ!$K$34:$K$777,СВЦЭМ!$A$34:$A$777,$A384,СВЦЭМ!$B$34:$B$777,O$366)+'СЕТ СН'!$F$13-'СЕТ СН'!$F$21</f>
        <v>83.438258779999956</v>
      </c>
      <c r="P384" s="37">
        <f>SUMIFS(СВЦЭМ!$K$34:$K$777,СВЦЭМ!$A$34:$A$777,$A384,СВЦЭМ!$B$34:$B$777,P$366)+'СЕТ СН'!$F$13-'СЕТ СН'!$F$21</f>
        <v>86.637667549999946</v>
      </c>
      <c r="Q384" s="37">
        <f>SUMIFS(СВЦЭМ!$K$34:$K$777,СВЦЭМ!$A$34:$A$777,$A384,СВЦЭМ!$B$34:$B$777,Q$366)+'СЕТ СН'!$F$13-'СЕТ СН'!$F$21</f>
        <v>81.135259239999982</v>
      </c>
      <c r="R384" s="37">
        <f>SUMIFS(СВЦЭМ!$K$34:$K$777,СВЦЭМ!$A$34:$A$777,$A384,СВЦЭМ!$B$34:$B$777,R$366)+'СЕТ СН'!$F$13-'СЕТ СН'!$F$21</f>
        <v>80.280226670000047</v>
      </c>
      <c r="S384" s="37">
        <f>SUMIFS(СВЦЭМ!$K$34:$K$777,СВЦЭМ!$A$34:$A$777,$A384,СВЦЭМ!$B$34:$B$777,S$366)+'СЕТ СН'!$F$13-'СЕТ СН'!$F$21</f>
        <v>61.014840469999967</v>
      </c>
      <c r="T384" s="37">
        <f>SUMIFS(СВЦЭМ!$K$34:$K$777,СВЦЭМ!$A$34:$A$777,$A384,СВЦЭМ!$B$34:$B$777,T$366)+'СЕТ СН'!$F$13-'СЕТ СН'!$F$21</f>
        <v>51.583810380000045</v>
      </c>
      <c r="U384" s="37">
        <f>SUMIFS(СВЦЭМ!$K$34:$K$777,СВЦЭМ!$A$34:$A$777,$A384,СВЦЭМ!$B$34:$B$777,U$366)+'СЕТ СН'!$F$13-'СЕТ СН'!$F$21</f>
        <v>52.685096290000047</v>
      </c>
      <c r="V384" s="37">
        <f>SUMIFS(СВЦЭМ!$K$34:$K$777,СВЦЭМ!$A$34:$A$777,$A384,СВЦЭМ!$B$34:$B$777,V$366)+'СЕТ СН'!$F$13-'СЕТ СН'!$F$21</f>
        <v>59.969879610000021</v>
      </c>
      <c r="W384" s="37">
        <f>SUMIFS(СВЦЭМ!$K$34:$K$777,СВЦЭМ!$A$34:$A$777,$A384,СВЦЭМ!$B$34:$B$777,W$366)+'СЕТ СН'!$F$13-'СЕТ СН'!$F$21</f>
        <v>96.011000259999946</v>
      </c>
      <c r="X384" s="37">
        <f>SUMIFS(СВЦЭМ!$K$34:$K$777,СВЦЭМ!$A$34:$A$777,$A384,СВЦЭМ!$B$34:$B$777,X$366)+'СЕТ СН'!$F$13-'СЕТ СН'!$F$21</f>
        <v>137.90559423000002</v>
      </c>
      <c r="Y384" s="37">
        <f>SUMIFS(СВЦЭМ!$K$34:$K$777,СВЦЭМ!$A$34:$A$777,$A384,СВЦЭМ!$B$34:$B$777,Y$366)+'СЕТ СН'!$F$13-'СЕТ СН'!$F$21</f>
        <v>183.35392818000003</v>
      </c>
    </row>
    <row r="385" spans="1:26" ht="15.75" x14ac:dyDescent="0.2">
      <c r="A385" s="36">
        <f t="shared" si="10"/>
        <v>43088</v>
      </c>
      <c r="B385" s="37">
        <f>SUMIFS(СВЦЭМ!$K$34:$K$777,СВЦЭМ!$A$34:$A$777,$A385,СВЦЭМ!$B$34:$B$777,B$366)+'СЕТ СН'!$F$13-'СЕТ СН'!$F$21</f>
        <v>187.49818913000001</v>
      </c>
      <c r="C385" s="37">
        <f>SUMIFS(СВЦЭМ!$K$34:$K$777,СВЦЭМ!$A$34:$A$777,$A385,СВЦЭМ!$B$34:$B$777,C$366)+'СЕТ СН'!$F$13-'СЕТ СН'!$F$21</f>
        <v>190.17765968000003</v>
      </c>
      <c r="D385" s="37">
        <f>SUMIFS(СВЦЭМ!$K$34:$K$777,СВЦЭМ!$A$34:$A$777,$A385,СВЦЭМ!$B$34:$B$777,D$366)+'СЕТ СН'!$F$13-'СЕТ СН'!$F$21</f>
        <v>186.33180511</v>
      </c>
      <c r="E385" s="37">
        <f>SUMIFS(СВЦЭМ!$K$34:$K$777,СВЦЭМ!$A$34:$A$777,$A385,СВЦЭМ!$B$34:$B$777,E$366)+'СЕТ СН'!$F$13-'СЕТ СН'!$F$21</f>
        <v>184.60420343999999</v>
      </c>
      <c r="F385" s="37">
        <f>SUMIFS(СВЦЭМ!$K$34:$K$777,СВЦЭМ!$A$34:$A$777,$A385,СВЦЭМ!$B$34:$B$777,F$366)+'СЕТ СН'!$F$13-'СЕТ СН'!$F$21</f>
        <v>184.33898327999998</v>
      </c>
      <c r="G385" s="37">
        <f>SUMIFS(СВЦЭМ!$K$34:$K$777,СВЦЭМ!$A$34:$A$777,$A385,СВЦЭМ!$B$34:$B$777,G$366)+'СЕТ СН'!$F$13-'СЕТ СН'!$F$21</f>
        <v>186.12956826000004</v>
      </c>
      <c r="H385" s="37">
        <f>SUMIFS(СВЦЭМ!$K$34:$K$777,СВЦЭМ!$A$34:$A$777,$A385,СВЦЭМ!$B$34:$B$777,H$366)+'СЕТ СН'!$F$13-'СЕТ СН'!$F$21</f>
        <v>186.04492806999997</v>
      </c>
      <c r="I385" s="37">
        <f>SUMIFS(СВЦЭМ!$K$34:$K$777,СВЦЭМ!$A$34:$A$777,$A385,СВЦЭМ!$B$34:$B$777,I$366)+'СЕТ СН'!$F$13-'СЕТ СН'!$F$21</f>
        <v>148.76071089000004</v>
      </c>
      <c r="J385" s="37">
        <f>SUMIFS(СВЦЭМ!$K$34:$K$777,СВЦЭМ!$A$34:$A$777,$A385,СВЦЭМ!$B$34:$B$777,J$366)+'СЕТ СН'!$F$13-'СЕТ СН'!$F$21</f>
        <v>120.45212782999999</v>
      </c>
      <c r="K385" s="37">
        <f>SUMIFS(СВЦЭМ!$K$34:$K$777,СВЦЭМ!$A$34:$A$777,$A385,СВЦЭМ!$B$34:$B$777,K$366)+'СЕТ СН'!$F$13-'СЕТ СН'!$F$21</f>
        <v>77.109522060000018</v>
      </c>
      <c r="L385" s="37">
        <f>SUMIFS(СВЦЭМ!$K$34:$K$777,СВЦЭМ!$A$34:$A$777,$A385,СВЦЭМ!$B$34:$B$777,L$366)+'СЕТ СН'!$F$13-'СЕТ СН'!$F$21</f>
        <v>40.134794370000009</v>
      </c>
      <c r="M385" s="37">
        <f>SUMIFS(СВЦЭМ!$K$34:$K$777,СВЦЭМ!$A$34:$A$777,$A385,СВЦЭМ!$B$34:$B$777,M$366)+'СЕТ СН'!$F$13-'СЕТ СН'!$F$21</f>
        <v>33.593237339999973</v>
      </c>
      <c r="N385" s="37">
        <f>SUMIFS(СВЦЭМ!$K$34:$K$777,СВЦЭМ!$A$34:$A$777,$A385,СВЦЭМ!$B$34:$B$777,N$366)+'СЕТ СН'!$F$13-'СЕТ СН'!$F$21</f>
        <v>45.318486050000047</v>
      </c>
      <c r="O385" s="37">
        <f>SUMIFS(СВЦЭМ!$K$34:$K$777,СВЦЭМ!$A$34:$A$777,$A385,СВЦЭМ!$B$34:$B$777,O$366)+'СЕТ СН'!$F$13-'СЕТ СН'!$F$21</f>
        <v>44.831281999999987</v>
      </c>
      <c r="P385" s="37">
        <f>SUMIFS(СВЦЭМ!$K$34:$K$777,СВЦЭМ!$A$34:$A$777,$A385,СВЦЭМ!$B$34:$B$777,P$366)+'СЕТ СН'!$F$13-'СЕТ СН'!$F$21</f>
        <v>49.711646530000053</v>
      </c>
      <c r="Q385" s="37">
        <f>SUMIFS(СВЦЭМ!$K$34:$K$777,СВЦЭМ!$A$34:$A$777,$A385,СВЦЭМ!$B$34:$B$777,Q$366)+'СЕТ СН'!$F$13-'СЕТ СН'!$F$21</f>
        <v>52.267838340000026</v>
      </c>
      <c r="R385" s="37">
        <f>SUMIFS(СВЦЭМ!$K$34:$K$777,СВЦЭМ!$A$34:$A$777,$A385,СВЦЭМ!$B$34:$B$777,R$366)+'СЕТ СН'!$F$13-'СЕТ СН'!$F$21</f>
        <v>49.235393779999981</v>
      </c>
      <c r="S385" s="37">
        <f>SUMIFS(СВЦЭМ!$K$34:$K$777,СВЦЭМ!$A$34:$A$777,$A385,СВЦЭМ!$B$34:$B$777,S$366)+'СЕТ СН'!$F$13-'СЕТ СН'!$F$21</f>
        <v>34.769450419999998</v>
      </c>
      <c r="T385" s="37">
        <f>SUMIFS(СВЦЭМ!$K$34:$K$777,СВЦЭМ!$A$34:$A$777,$A385,СВЦЭМ!$B$34:$B$777,T$366)+'СЕТ СН'!$F$13-'СЕТ СН'!$F$21</f>
        <v>37.028547440000011</v>
      </c>
      <c r="U385" s="37">
        <f>SUMIFS(СВЦЭМ!$K$34:$K$777,СВЦЭМ!$A$34:$A$777,$A385,СВЦЭМ!$B$34:$B$777,U$366)+'СЕТ СН'!$F$13-'СЕТ СН'!$F$21</f>
        <v>37.400498680000055</v>
      </c>
      <c r="V385" s="37">
        <f>SUMIFS(СВЦЭМ!$K$34:$K$777,СВЦЭМ!$A$34:$A$777,$A385,СВЦЭМ!$B$34:$B$777,V$366)+'СЕТ СН'!$F$13-'СЕТ СН'!$F$21</f>
        <v>30.662229470000057</v>
      </c>
      <c r="W385" s="37">
        <f>SUMIFS(СВЦЭМ!$K$34:$K$777,СВЦЭМ!$A$34:$A$777,$A385,СВЦЭМ!$B$34:$B$777,W$366)+'СЕТ СН'!$F$13-'СЕТ СН'!$F$21</f>
        <v>60.577552620000006</v>
      </c>
      <c r="X385" s="37">
        <f>SUMIFS(СВЦЭМ!$K$34:$K$777,СВЦЭМ!$A$34:$A$777,$A385,СВЦЭМ!$B$34:$B$777,X$366)+'СЕТ СН'!$F$13-'СЕТ СН'!$F$21</f>
        <v>107.19089565000002</v>
      </c>
      <c r="Y385" s="37">
        <f>SUMIFS(СВЦЭМ!$K$34:$K$777,СВЦЭМ!$A$34:$A$777,$A385,СВЦЭМ!$B$34:$B$777,Y$366)+'СЕТ СН'!$F$13-'СЕТ СН'!$F$21</f>
        <v>158.33719616999997</v>
      </c>
    </row>
    <row r="386" spans="1:26" ht="15.75" x14ac:dyDescent="0.2">
      <c r="A386" s="36">
        <f t="shared" si="10"/>
        <v>43089</v>
      </c>
      <c r="B386" s="37">
        <f>SUMIFS(СВЦЭМ!$K$34:$K$777,СВЦЭМ!$A$34:$A$777,$A386,СВЦЭМ!$B$34:$B$777,B$366)+'СЕТ СН'!$F$13-'СЕТ СН'!$F$21</f>
        <v>174.56769104</v>
      </c>
      <c r="C386" s="37">
        <f>SUMIFS(СВЦЭМ!$K$34:$K$777,СВЦЭМ!$A$34:$A$777,$A386,СВЦЭМ!$B$34:$B$777,C$366)+'СЕТ СН'!$F$13-'СЕТ СН'!$F$21</f>
        <v>182.95078159000002</v>
      </c>
      <c r="D386" s="37">
        <f>SUMIFS(СВЦЭМ!$K$34:$K$777,СВЦЭМ!$A$34:$A$777,$A386,СВЦЭМ!$B$34:$B$777,D$366)+'СЕТ СН'!$F$13-'СЕТ СН'!$F$21</f>
        <v>182.67638709000005</v>
      </c>
      <c r="E386" s="37">
        <f>SUMIFS(СВЦЭМ!$K$34:$K$777,СВЦЭМ!$A$34:$A$777,$A386,СВЦЭМ!$B$34:$B$777,E$366)+'СЕТ СН'!$F$13-'СЕТ СН'!$F$21</f>
        <v>180.15770608000003</v>
      </c>
      <c r="F386" s="37">
        <f>SUMIFS(СВЦЭМ!$K$34:$K$777,СВЦЭМ!$A$34:$A$777,$A386,СВЦЭМ!$B$34:$B$777,F$366)+'СЕТ СН'!$F$13-'СЕТ СН'!$F$21</f>
        <v>179.44793924999999</v>
      </c>
      <c r="G386" s="37">
        <f>SUMIFS(СВЦЭМ!$K$34:$K$777,СВЦЭМ!$A$34:$A$777,$A386,СВЦЭМ!$B$34:$B$777,G$366)+'СЕТ СН'!$F$13-'СЕТ СН'!$F$21</f>
        <v>183.79419459999997</v>
      </c>
      <c r="H386" s="37">
        <f>SUMIFS(СВЦЭМ!$K$34:$K$777,СВЦЭМ!$A$34:$A$777,$A386,СВЦЭМ!$B$34:$B$777,H$366)+'СЕТ СН'!$F$13-'СЕТ СН'!$F$21</f>
        <v>183.94155247000003</v>
      </c>
      <c r="I386" s="37">
        <f>SUMIFS(СВЦЭМ!$K$34:$K$777,СВЦЭМ!$A$34:$A$777,$A386,СВЦЭМ!$B$34:$B$777,I$366)+'СЕТ СН'!$F$13-'СЕТ СН'!$F$21</f>
        <v>137.6000434</v>
      </c>
      <c r="J386" s="37">
        <f>SUMIFS(СВЦЭМ!$K$34:$K$777,СВЦЭМ!$A$34:$A$777,$A386,СВЦЭМ!$B$34:$B$777,J$366)+'СЕТ СН'!$F$13-'СЕТ СН'!$F$21</f>
        <v>137.47079858999996</v>
      </c>
      <c r="K386" s="37">
        <f>SUMIFS(СВЦЭМ!$K$34:$K$777,СВЦЭМ!$A$34:$A$777,$A386,СВЦЭМ!$B$34:$B$777,K$366)+'СЕТ СН'!$F$13-'СЕТ СН'!$F$21</f>
        <v>92.521198720000029</v>
      </c>
      <c r="L386" s="37">
        <f>SUMIFS(СВЦЭМ!$K$34:$K$777,СВЦЭМ!$A$34:$A$777,$A386,СВЦЭМ!$B$34:$B$777,L$366)+'СЕТ СН'!$F$13-'СЕТ СН'!$F$21</f>
        <v>48.035245830000008</v>
      </c>
      <c r="M386" s="37">
        <f>SUMIFS(СВЦЭМ!$K$34:$K$777,СВЦЭМ!$A$34:$A$777,$A386,СВЦЭМ!$B$34:$B$777,M$366)+'СЕТ СН'!$F$13-'СЕТ СН'!$F$21</f>
        <v>43.012863290000041</v>
      </c>
      <c r="N386" s="37">
        <f>SUMIFS(СВЦЭМ!$K$34:$K$777,СВЦЭМ!$A$34:$A$777,$A386,СВЦЭМ!$B$34:$B$777,N$366)+'СЕТ СН'!$F$13-'СЕТ СН'!$F$21</f>
        <v>57.673832729999958</v>
      </c>
      <c r="O386" s="37">
        <f>SUMIFS(СВЦЭМ!$K$34:$K$777,СВЦЭМ!$A$34:$A$777,$A386,СВЦЭМ!$B$34:$B$777,O$366)+'СЕТ СН'!$F$13-'СЕТ СН'!$F$21</f>
        <v>65.485600090000048</v>
      </c>
      <c r="P386" s="37">
        <f>SUMIFS(СВЦЭМ!$K$34:$K$777,СВЦЭМ!$A$34:$A$777,$A386,СВЦЭМ!$B$34:$B$777,P$366)+'СЕТ СН'!$F$13-'СЕТ СН'!$F$21</f>
        <v>69.452741189999983</v>
      </c>
      <c r="Q386" s="37">
        <f>SUMIFS(СВЦЭМ!$K$34:$K$777,СВЦЭМ!$A$34:$A$777,$A386,СВЦЭМ!$B$34:$B$777,Q$366)+'СЕТ СН'!$F$13-'СЕТ СН'!$F$21</f>
        <v>71.228873399999998</v>
      </c>
      <c r="R386" s="37">
        <f>SUMIFS(СВЦЭМ!$K$34:$K$777,СВЦЭМ!$A$34:$A$777,$A386,СВЦЭМ!$B$34:$B$777,R$366)+'СЕТ СН'!$F$13-'СЕТ СН'!$F$21</f>
        <v>70.769591539999965</v>
      </c>
      <c r="S386" s="37">
        <f>SUMIFS(СВЦЭМ!$K$34:$K$777,СВЦЭМ!$A$34:$A$777,$A386,СВЦЭМ!$B$34:$B$777,S$366)+'СЕТ СН'!$F$13-'СЕТ СН'!$F$21</f>
        <v>45.861337209999988</v>
      </c>
      <c r="T386" s="37">
        <f>SUMIFS(СВЦЭМ!$K$34:$K$777,СВЦЭМ!$A$34:$A$777,$A386,СВЦЭМ!$B$34:$B$777,T$366)+'СЕТ СН'!$F$13-'СЕТ СН'!$F$21</f>
        <v>21.284016879999967</v>
      </c>
      <c r="U386" s="37">
        <f>SUMIFS(СВЦЭМ!$K$34:$K$777,СВЦЭМ!$A$34:$A$777,$A386,СВЦЭМ!$B$34:$B$777,U$366)+'СЕТ СН'!$F$13-'СЕТ СН'!$F$21</f>
        <v>25.412212210000007</v>
      </c>
      <c r="V386" s="37">
        <f>SUMIFS(СВЦЭМ!$K$34:$K$777,СВЦЭМ!$A$34:$A$777,$A386,СВЦЭМ!$B$34:$B$777,V$366)+'СЕТ СН'!$F$13-'СЕТ СН'!$F$21</f>
        <v>31.650762490000034</v>
      </c>
      <c r="W386" s="37">
        <f>SUMIFS(СВЦЭМ!$K$34:$K$777,СВЦЭМ!$A$34:$A$777,$A386,СВЦЭМ!$B$34:$B$777,W$366)+'СЕТ СН'!$F$13-'СЕТ СН'!$F$21</f>
        <v>67.635646889999975</v>
      </c>
      <c r="X386" s="37">
        <f>SUMIFS(СВЦЭМ!$K$34:$K$777,СВЦЭМ!$A$34:$A$777,$A386,СВЦЭМ!$B$34:$B$777,X$366)+'СЕТ СН'!$F$13-'СЕТ СН'!$F$21</f>
        <v>88.991372640000009</v>
      </c>
      <c r="Y386" s="37">
        <f>SUMIFS(СВЦЭМ!$K$34:$K$777,СВЦЭМ!$A$34:$A$777,$A386,СВЦЭМ!$B$34:$B$777,Y$366)+'СЕТ СН'!$F$13-'СЕТ СН'!$F$21</f>
        <v>128.24482007999995</v>
      </c>
    </row>
    <row r="387" spans="1:26" ht="15.75" x14ac:dyDescent="0.2">
      <c r="A387" s="36">
        <f t="shared" si="10"/>
        <v>43090</v>
      </c>
      <c r="B387" s="37">
        <f>SUMIFS(СВЦЭМ!$K$34:$K$777,СВЦЭМ!$A$34:$A$777,$A387,СВЦЭМ!$B$34:$B$777,B$366)+'СЕТ СН'!$F$13-'СЕТ СН'!$F$21</f>
        <v>180.01368064999997</v>
      </c>
      <c r="C387" s="37">
        <f>SUMIFS(СВЦЭМ!$K$34:$K$777,СВЦЭМ!$A$34:$A$777,$A387,СВЦЭМ!$B$34:$B$777,C$366)+'СЕТ СН'!$F$13-'СЕТ СН'!$F$21</f>
        <v>208.96243932000004</v>
      </c>
      <c r="D387" s="37">
        <f>SUMIFS(СВЦЭМ!$K$34:$K$777,СВЦЭМ!$A$34:$A$777,$A387,СВЦЭМ!$B$34:$B$777,D$366)+'СЕТ СН'!$F$13-'СЕТ СН'!$F$21</f>
        <v>232.54528745000005</v>
      </c>
      <c r="E387" s="37">
        <f>SUMIFS(СВЦЭМ!$K$34:$K$777,СВЦЭМ!$A$34:$A$777,$A387,СВЦЭМ!$B$34:$B$777,E$366)+'СЕТ СН'!$F$13-'СЕТ СН'!$F$21</f>
        <v>238.44648462999999</v>
      </c>
      <c r="F387" s="37">
        <f>SUMIFS(СВЦЭМ!$K$34:$K$777,СВЦЭМ!$A$34:$A$777,$A387,СВЦЭМ!$B$34:$B$777,F$366)+'СЕТ СН'!$F$13-'СЕТ СН'!$F$21</f>
        <v>240.13470552000001</v>
      </c>
      <c r="G387" s="37">
        <f>SUMIFS(СВЦЭМ!$K$34:$K$777,СВЦЭМ!$A$34:$A$777,$A387,СВЦЭМ!$B$34:$B$777,G$366)+'СЕТ СН'!$F$13-'СЕТ СН'!$F$21</f>
        <v>227.73633614000005</v>
      </c>
      <c r="H387" s="37">
        <f>SUMIFS(СВЦЭМ!$K$34:$K$777,СВЦЭМ!$A$34:$A$777,$A387,СВЦЭМ!$B$34:$B$777,H$366)+'СЕТ СН'!$F$13-'СЕТ СН'!$F$21</f>
        <v>186.65609179</v>
      </c>
      <c r="I387" s="37">
        <f>SUMIFS(СВЦЭМ!$K$34:$K$777,СВЦЭМ!$A$34:$A$777,$A387,СВЦЭМ!$B$34:$B$777,I$366)+'СЕТ СН'!$F$13-'СЕТ СН'!$F$21</f>
        <v>144.68800136000004</v>
      </c>
      <c r="J387" s="37">
        <f>SUMIFS(СВЦЭМ!$K$34:$K$777,СВЦЭМ!$A$34:$A$777,$A387,СВЦЭМ!$B$34:$B$777,J$366)+'СЕТ СН'!$F$13-'СЕТ СН'!$F$21</f>
        <v>123.50980068000001</v>
      </c>
      <c r="K387" s="37">
        <f>SUMIFS(СВЦЭМ!$K$34:$K$777,СВЦЭМ!$A$34:$A$777,$A387,СВЦЭМ!$B$34:$B$777,K$366)+'СЕТ СН'!$F$13-'СЕТ СН'!$F$21</f>
        <v>87.688531710000007</v>
      </c>
      <c r="L387" s="37">
        <f>SUMIFS(СВЦЭМ!$K$34:$K$777,СВЦЭМ!$A$34:$A$777,$A387,СВЦЭМ!$B$34:$B$777,L$366)+'СЕТ СН'!$F$13-'СЕТ СН'!$F$21</f>
        <v>52.774760249999986</v>
      </c>
      <c r="M387" s="37">
        <f>SUMIFS(СВЦЭМ!$K$34:$K$777,СВЦЭМ!$A$34:$A$777,$A387,СВЦЭМ!$B$34:$B$777,M$366)+'СЕТ СН'!$F$13-'СЕТ СН'!$F$21</f>
        <v>42.329409609999971</v>
      </c>
      <c r="N387" s="37">
        <f>SUMIFS(СВЦЭМ!$K$34:$K$777,СВЦЭМ!$A$34:$A$777,$A387,СВЦЭМ!$B$34:$B$777,N$366)+'СЕТ СН'!$F$13-'СЕТ СН'!$F$21</f>
        <v>24.261093940000023</v>
      </c>
      <c r="O387" s="37">
        <f>SUMIFS(СВЦЭМ!$K$34:$K$777,СВЦЭМ!$A$34:$A$777,$A387,СВЦЭМ!$B$34:$B$777,O$366)+'СЕТ СН'!$F$13-'СЕТ СН'!$F$21</f>
        <v>17.592695860000049</v>
      </c>
      <c r="P387" s="37">
        <f>SUMIFS(СВЦЭМ!$K$34:$K$777,СВЦЭМ!$A$34:$A$777,$A387,СВЦЭМ!$B$34:$B$777,P$366)+'СЕТ СН'!$F$13-'СЕТ СН'!$F$21</f>
        <v>24.752404640000009</v>
      </c>
      <c r="Q387" s="37">
        <f>SUMIFS(СВЦЭМ!$K$34:$K$777,СВЦЭМ!$A$34:$A$777,$A387,СВЦЭМ!$B$34:$B$777,Q$366)+'СЕТ СН'!$F$13-'СЕТ СН'!$F$21</f>
        <v>29.101101370000038</v>
      </c>
      <c r="R387" s="37">
        <f>SUMIFS(СВЦЭМ!$K$34:$K$777,СВЦЭМ!$A$34:$A$777,$A387,СВЦЭМ!$B$34:$B$777,R$366)+'СЕТ СН'!$F$13-'СЕТ СН'!$F$21</f>
        <v>27.223861550000038</v>
      </c>
      <c r="S387" s="37">
        <f>SUMIFS(СВЦЭМ!$K$34:$K$777,СВЦЭМ!$A$34:$A$777,$A387,СВЦЭМ!$B$34:$B$777,S$366)+'СЕТ СН'!$F$13-'СЕТ СН'!$F$21</f>
        <v>1.3652379200000269</v>
      </c>
      <c r="T387" s="37">
        <f>SUMIFS(СВЦЭМ!$K$34:$K$777,СВЦЭМ!$A$34:$A$777,$A387,СВЦЭМ!$B$34:$B$777,T$366)+'СЕТ СН'!$F$13-'СЕТ СН'!$F$21</f>
        <v>-16.676336730000003</v>
      </c>
      <c r="U387" s="37">
        <f>SUMIFS(СВЦЭМ!$K$34:$K$777,СВЦЭМ!$A$34:$A$777,$A387,СВЦЭМ!$B$34:$B$777,U$366)+'СЕТ СН'!$F$13-'СЕТ СН'!$F$21</f>
        <v>-12.815232049999963</v>
      </c>
      <c r="V387" s="37">
        <f>SUMIFS(СВЦЭМ!$K$34:$K$777,СВЦЭМ!$A$34:$A$777,$A387,СВЦЭМ!$B$34:$B$777,V$366)+'СЕТ СН'!$F$13-'СЕТ СН'!$F$21</f>
        <v>-1.5439394100000072</v>
      </c>
      <c r="W387" s="37">
        <f>SUMIFS(СВЦЭМ!$K$34:$K$777,СВЦЭМ!$A$34:$A$777,$A387,СВЦЭМ!$B$34:$B$777,W$366)+'СЕТ СН'!$F$13-'СЕТ СН'!$F$21</f>
        <v>38.608619879999992</v>
      </c>
      <c r="X387" s="37">
        <f>SUMIFS(СВЦЭМ!$K$34:$K$777,СВЦЭМ!$A$34:$A$777,$A387,СВЦЭМ!$B$34:$B$777,X$366)+'СЕТ СН'!$F$13-'СЕТ СН'!$F$21</f>
        <v>85.181366320000052</v>
      </c>
      <c r="Y387" s="37">
        <f>SUMIFS(СВЦЭМ!$K$34:$K$777,СВЦЭМ!$A$34:$A$777,$A387,СВЦЭМ!$B$34:$B$777,Y$366)+'СЕТ СН'!$F$13-'СЕТ СН'!$F$21</f>
        <v>135.29943748000005</v>
      </c>
    </row>
    <row r="388" spans="1:26" ht="15.75" x14ac:dyDescent="0.2">
      <c r="A388" s="36">
        <f t="shared" si="10"/>
        <v>43091</v>
      </c>
      <c r="B388" s="37">
        <f>SUMIFS(СВЦЭМ!$K$34:$K$777,СВЦЭМ!$A$34:$A$777,$A388,СВЦЭМ!$B$34:$B$777,B$366)+'СЕТ СН'!$F$13-'СЕТ СН'!$F$21</f>
        <v>193.30287736000002</v>
      </c>
      <c r="C388" s="37">
        <f>SUMIFS(СВЦЭМ!$K$34:$K$777,СВЦЭМ!$A$34:$A$777,$A388,СВЦЭМ!$B$34:$B$777,C$366)+'СЕТ СН'!$F$13-'СЕТ СН'!$F$21</f>
        <v>208.02558914999997</v>
      </c>
      <c r="D388" s="37">
        <f>SUMIFS(СВЦЭМ!$K$34:$K$777,СВЦЭМ!$A$34:$A$777,$A388,СВЦЭМ!$B$34:$B$777,D$366)+'СЕТ СН'!$F$13-'СЕТ СН'!$F$21</f>
        <v>219.88224567999998</v>
      </c>
      <c r="E388" s="37">
        <f>SUMIFS(СВЦЭМ!$K$34:$K$777,СВЦЭМ!$A$34:$A$777,$A388,СВЦЭМ!$B$34:$B$777,E$366)+'СЕТ СН'!$F$13-'СЕТ СН'!$F$21</f>
        <v>225.78333554000005</v>
      </c>
      <c r="F388" s="37">
        <f>SUMIFS(СВЦЭМ!$K$34:$K$777,СВЦЭМ!$A$34:$A$777,$A388,СВЦЭМ!$B$34:$B$777,F$366)+'СЕТ СН'!$F$13-'СЕТ СН'!$F$21</f>
        <v>228.04681968</v>
      </c>
      <c r="G388" s="37">
        <f>SUMIFS(СВЦЭМ!$K$34:$K$777,СВЦЭМ!$A$34:$A$777,$A388,СВЦЭМ!$B$34:$B$777,G$366)+'СЕТ СН'!$F$13-'СЕТ СН'!$F$21</f>
        <v>220.44850327999995</v>
      </c>
      <c r="H388" s="37">
        <f>SUMIFS(СВЦЭМ!$K$34:$K$777,СВЦЭМ!$A$34:$A$777,$A388,СВЦЭМ!$B$34:$B$777,H$366)+'СЕТ СН'!$F$13-'СЕТ СН'!$F$21</f>
        <v>182.42600333999997</v>
      </c>
      <c r="I388" s="37">
        <f>SUMIFS(СВЦЭМ!$K$34:$K$777,СВЦЭМ!$A$34:$A$777,$A388,СВЦЭМ!$B$34:$B$777,I$366)+'СЕТ СН'!$F$13-'СЕТ СН'!$F$21</f>
        <v>136.54849549000005</v>
      </c>
      <c r="J388" s="37">
        <f>SUMIFS(СВЦЭМ!$K$34:$K$777,СВЦЭМ!$A$34:$A$777,$A388,СВЦЭМ!$B$34:$B$777,J$366)+'СЕТ СН'!$F$13-'СЕТ СН'!$F$21</f>
        <v>105.26379904999999</v>
      </c>
      <c r="K388" s="37">
        <f>SUMIFS(СВЦЭМ!$K$34:$K$777,СВЦЭМ!$A$34:$A$777,$A388,СВЦЭМ!$B$34:$B$777,K$366)+'СЕТ СН'!$F$13-'СЕТ СН'!$F$21</f>
        <v>62.01889755000002</v>
      </c>
      <c r="L388" s="37">
        <f>SUMIFS(СВЦЭМ!$K$34:$K$777,СВЦЭМ!$A$34:$A$777,$A388,СВЦЭМ!$B$34:$B$777,L$366)+'СЕТ СН'!$F$13-'СЕТ СН'!$F$21</f>
        <v>24.396143800000004</v>
      </c>
      <c r="M388" s="37">
        <f>SUMIFS(СВЦЭМ!$K$34:$K$777,СВЦЭМ!$A$34:$A$777,$A388,СВЦЭМ!$B$34:$B$777,M$366)+'СЕТ СН'!$F$13-'СЕТ СН'!$F$21</f>
        <v>17.113727929999982</v>
      </c>
      <c r="N388" s="37">
        <f>SUMIFS(СВЦЭМ!$K$34:$K$777,СВЦЭМ!$A$34:$A$777,$A388,СВЦЭМ!$B$34:$B$777,N$366)+'СЕТ СН'!$F$13-'СЕТ СН'!$F$21</f>
        <v>30.732285609999963</v>
      </c>
      <c r="O388" s="37">
        <f>SUMIFS(СВЦЭМ!$K$34:$K$777,СВЦЭМ!$A$34:$A$777,$A388,СВЦЭМ!$B$34:$B$777,O$366)+'СЕТ СН'!$F$13-'СЕТ СН'!$F$21</f>
        <v>40.779365910000024</v>
      </c>
      <c r="P388" s="37">
        <f>SUMIFS(СВЦЭМ!$K$34:$K$777,СВЦЭМ!$A$34:$A$777,$A388,СВЦЭМ!$B$34:$B$777,P$366)+'СЕТ СН'!$F$13-'СЕТ СН'!$F$21</f>
        <v>48.103697850000003</v>
      </c>
      <c r="Q388" s="37">
        <f>SUMIFS(СВЦЭМ!$K$34:$K$777,СВЦЭМ!$A$34:$A$777,$A388,СВЦЭМ!$B$34:$B$777,Q$366)+'СЕТ СН'!$F$13-'СЕТ СН'!$F$21</f>
        <v>46.556715899999972</v>
      </c>
      <c r="R388" s="37">
        <f>SUMIFS(СВЦЭМ!$K$34:$K$777,СВЦЭМ!$A$34:$A$777,$A388,СВЦЭМ!$B$34:$B$777,R$366)+'СЕТ СН'!$F$13-'СЕТ СН'!$F$21</f>
        <v>46.681317509999985</v>
      </c>
      <c r="S388" s="37">
        <f>SUMIFS(СВЦЭМ!$K$34:$K$777,СВЦЭМ!$A$34:$A$777,$A388,СВЦЭМ!$B$34:$B$777,S$366)+'СЕТ СН'!$F$13-'СЕТ СН'!$F$21</f>
        <v>32.174806089999947</v>
      </c>
      <c r="T388" s="37">
        <f>SUMIFS(СВЦЭМ!$K$34:$K$777,СВЦЭМ!$A$34:$A$777,$A388,СВЦЭМ!$B$34:$B$777,T$366)+'СЕТ СН'!$F$13-'СЕТ СН'!$F$21</f>
        <v>9.3884994000000006</v>
      </c>
      <c r="U388" s="37">
        <f>SUMIFS(СВЦЭМ!$K$34:$K$777,СВЦЭМ!$A$34:$A$777,$A388,СВЦЭМ!$B$34:$B$777,U$366)+'СЕТ СН'!$F$13-'СЕТ СН'!$F$21</f>
        <v>13.108076279999977</v>
      </c>
      <c r="V388" s="37">
        <f>SUMIFS(СВЦЭМ!$K$34:$K$777,СВЦЭМ!$A$34:$A$777,$A388,СВЦЭМ!$B$34:$B$777,V$366)+'СЕТ СН'!$F$13-'СЕТ СН'!$F$21</f>
        <v>20.712421980000045</v>
      </c>
      <c r="W388" s="37">
        <f>SUMIFS(СВЦЭМ!$K$34:$K$777,СВЦЭМ!$A$34:$A$777,$A388,СВЦЭМ!$B$34:$B$777,W$366)+'СЕТ СН'!$F$13-'СЕТ СН'!$F$21</f>
        <v>55.055224510000016</v>
      </c>
      <c r="X388" s="37">
        <f>SUMIFS(СВЦЭМ!$K$34:$K$777,СВЦЭМ!$A$34:$A$777,$A388,СВЦЭМ!$B$34:$B$777,X$366)+'СЕТ СН'!$F$13-'СЕТ СН'!$F$21</f>
        <v>94.177236549999975</v>
      </c>
      <c r="Y388" s="37">
        <f>SUMIFS(СВЦЭМ!$K$34:$K$777,СВЦЭМ!$A$34:$A$777,$A388,СВЦЭМ!$B$34:$B$777,Y$366)+'СЕТ СН'!$F$13-'СЕТ СН'!$F$21</f>
        <v>140.33305173999997</v>
      </c>
    </row>
    <row r="389" spans="1:26" ht="15.75" x14ac:dyDescent="0.2">
      <c r="A389" s="36">
        <f t="shared" si="10"/>
        <v>43092</v>
      </c>
      <c r="B389" s="37">
        <f>SUMIFS(СВЦЭМ!$K$34:$K$777,СВЦЭМ!$A$34:$A$777,$A389,СВЦЭМ!$B$34:$B$777,B$366)+'СЕТ СН'!$F$13-'СЕТ СН'!$F$21</f>
        <v>169.08344984999997</v>
      </c>
      <c r="C389" s="37">
        <f>SUMIFS(СВЦЭМ!$K$34:$K$777,СВЦЭМ!$A$34:$A$777,$A389,СВЦЭМ!$B$34:$B$777,C$366)+'СЕТ СН'!$F$13-'СЕТ СН'!$F$21</f>
        <v>189.75298262000001</v>
      </c>
      <c r="D389" s="37">
        <f>SUMIFS(СВЦЭМ!$K$34:$K$777,СВЦЭМ!$A$34:$A$777,$A389,СВЦЭМ!$B$34:$B$777,D$366)+'СЕТ СН'!$F$13-'СЕТ СН'!$F$21</f>
        <v>209.93551863000005</v>
      </c>
      <c r="E389" s="37">
        <f>SUMIFS(СВЦЭМ!$K$34:$K$777,СВЦЭМ!$A$34:$A$777,$A389,СВЦЭМ!$B$34:$B$777,E$366)+'СЕТ СН'!$F$13-'СЕТ СН'!$F$21</f>
        <v>212.51908385000002</v>
      </c>
      <c r="F389" s="37">
        <f>SUMIFS(СВЦЭМ!$K$34:$K$777,СВЦЭМ!$A$34:$A$777,$A389,СВЦЭМ!$B$34:$B$777,F$366)+'СЕТ СН'!$F$13-'СЕТ СН'!$F$21</f>
        <v>214.85004517000004</v>
      </c>
      <c r="G389" s="37">
        <f>SUMIFS(СВЦЭМ!$K$34:$K$777,СВЦЭМ!$A$34:$A$777,$A389,СВЦЭМ!$B$34:$B$777,G$366)+'СЕТ СН'!$F$13-'СЕТ СН'!$F$21</f>
        <v>215.36243681999997</v>
      </c>
      <c r="H389" s="37">
        <f>SUMIFS(СВЦЭМ!$K$34:$K$777,СВЦЭМ!$A$34:$A$777,$A389,СВЦЭМ!$B$34:$B$777,H$366)+'СЕТ СН'!$F$13-'СЕТ СН'!$F$21</f>
        <v>210.26704021</v>
      </c>
      <c r="I389" s="37">
        <f>SUMIFS(СВЦЭМ!$K$34:$K$777,СВЦЭМ!$A$34:$A$777,$A389,СВЦЭМ!$B$34:$B$777,I$366)+'СЕТ СН'!$F$13-'СЕТ СН'!$F$21</f>
        <v>171.87221404000002</v>
      </c>
      <c r="J389" s="37">
        <f>SUMIFS(СВЦЭМ!$K$34:$K$777,СВЦЭМ!$A$34:$A$777,$A389,СВЦЭМ!$B$34:$B$777,J$366)+'СЕТ СН'!$F$13-'СЕТ СН'!$F$21</f>
        <v>125.21571878999998</v>
      </c>
      <c r="K389" s="37">
        <f>SUMIFS(СВЦЭМ!$K$34:$K$777,СВЦЭМ!$A$34:$A$777,$A389,СВЦЭМ!$B$34:$B$777,K$366)+'СЕТ СН'!$F$13-'СЕТ СН'!$F$21</f>
        <v>67.079538269999944</v>
      </c>
      <c r="L389" s="37">
        <f>SUMIFS(СВЦЭМ!$K$34:$K$777,СВЦЭМ!$A$34:$A$777,$A389,СВЦЭМ!$B$34:$B$777,L$366)+'СЕТ СН'!$F$13-'СЕТ СН'!$F$21</f>
        <v>15.506384310000044</v>
      </c>
      <c r="M389" s="37">
        <f>SUMIFS(СВЦЭМ!$K$34:$K$777,СВЦЭМ!$A$34:$A$777,$A389,СВЦЭМ!$B$34:$B$777,M$366)+'СЕТ СН'!$F$13-'СЕТ СН'!$F$21</f>
        <v>8.7957662699999446</v>
      </c>
      <c r="N389" s="37">
        <f>SUMIFS(СВЦЭМ!$K$34:$K$777,СВЦЭМ!$A$34:$A$777,$A389,СВЦЭМ!$B$34:$B$777,N$366)+'СЕТ СН'!$F$13-'СЕТ СН'!$F$21</f>
        <v>19.873163009999985</v>
      </c>
      <c r="O389" s="37">
        <f>SUMIFS(СВЦЭМ!$K$34:$K$777,СВЦЭМ!$A$34:$A$777,$A389,СВЦЭМ!$B$34:$B$777,O$366)+'СЕТ СН'!$F$13-'СЕТ СН'!$F$21</f>
        <v>34.296605649999947</v>
      </c>
      <c r="P389" s="37">
        <f>SUMIFS(СВЦЭМ!$K$34:$K$777,СВЦЭМ!$A$34:$A$777,$A389,СВЦЭМ!$B$34:$B$777,P$366)+'СЕТ СН'!$F$13-'СЕТ СН'!$F$21</f>
        <v>43.897200079999948</v>
      </c>
      <c r="Q389" s="37">
        <f>SUMIFS(СВЦЭМ!$K$34:$K$777,СВЦЭМ!$A$34:$A$777,$A389,СВЦЭМ!$B$34:$B$777,Q$366)+'СЕТ СН'!$F$13-'СЕТ СН'!$F$21</f>
        <v>45.484862399999997</v>
      </c>
      <c r="R389" s="37">
        <f>SUMIFS(СВЦЭМ!$K$34:$K$777,СВЦЭМ!$A$34:$A$777,$A389,СВЦЭМ!$B$34:$B$777,R$366)+'СЕТ СН'!$F$13-'СЕТ СН'!$F$21</f>
        <v>43.945115949999945</v>
      </c>
      <c r="S389" s="37">
        <f>SUMIFS(СВЦЭМ!$K$34:$K$777,СВЦЭМ!$A$34:$A$777,$A389,СВЦЭМ!$B$34:$B$777,S$366)+'СЕТ СН'!$F$13-'СЕТ СН'!$F$21</f>
        <v>18.604554839999992</v>
      </c>
      <c r="T389" s="37">
        <f>SUMIFS(СВЦЭМ!$K$34:$K$777,СВЦЭМ!$A$34:$A$777,$A389,СВЦЭМ!$B$34:$B$777,T$366)+'СЕТ СН'!$F$13-'СЕТ СН'!$F$21</f>
        <v>-2.2226347700000133</v>
      </c>
      <c r="U389" s="37">
        <f>SUMIFS(СВЦЭМ!$K$34:$K$777,СВЦЭМ!$A$34:$A$777,$A389,СВЦЭМ!$B$34:$B$777,U$366)+'СЕТ СН'!$F$13-'СЕТ СН'!$F$21</f>
        <v>2.3335309599999619</v>
      </c>
      <c r="V389" s="37">
        <f>SUMIFS(СВЦЭМ!$K$34:$K$777,СВЦЭМ!$A$34:$A$777,$A389,СВЦЭМ!$B$34:$B$777,V$366)+'СЕТ СН'!$F$13-'СЕТ СН'!$F$21</f>
        <v>14.848425679999991</v>
      </c>
      <c r="W389" s="37">
        <f>SUMIFS(СВЦЭМ!$K$34:$K$777,СВЦЭМ!$A$34:$A$777,$A389,СВЦЭМ!$B$34:$B$777,W$366)+'СЕТ СН'!$F$13-'СЕТ СН'!$F$21</f>
        <v>51.048627259999989</v>
      </c>
      <c r="X389" s="37">
        <f>SUMIFS(СВЦЭМ!$K$34:$K$777,СВЦЭМ!$A$34:$A$777,$A389,СВЦЭМ!$B$34:$B$777,X$366)+'СЕТ СН'!$F$13-'СЕТ СН'!$F$21</f>
        <v>94.252130299999976</v>
      </c>
      <c r="Y389" s="37">
        <f>SUMIFS(СВЦЭМ!$K$34:$K$777,СВЦЭМ!$A$34:$A$777,$A389,СВЦЭМ!$B$34:$B$777,Y$366)+'СЕТ СН'!$F$13-'СЕТ СН'!$F$21</f>
        <v>120.20144725</v>
      </c>
    </row>
    <row r="390" spans="1:26" ht="15.75" x14ac:dyDescent="0.2">
      <c r="A390" s="36">
        <f t="shared" si="10"/>
        <v>43093</v>
      </c>
      <c r="B390" s="37">
        <f>SUMIFS(СВЦЭМ!$K$34:$K$777,СВЦЭМ!$A$34:$A$777,$A390,СВЦЭМ!$B$34:$B$777,B$366)+'СЕТ СН'!$F$13-'СЕТ СН'!$F$21</f>
        <v>169.78539569999998</v>
      </c>
      <c r="C390" s="37">
        <f>SUMIFS(СВЦЭМ!$K$34:$K$777,СВЦЭМ!$A$34:$A$777,$A390,СВЦЭМ!$B$34:$B$777,C$366)+'СЕТ СН'!$F$13-'СЕТ СН'!$F$21</f>
        <v>190.48963856</v>
      </c>
      <c r="D390" s="37">
        <f>SUMIFS(СВЦЭМ!$K$34:$K$777,СВЦЭМ!$A$34:$A$777,$A390,СВЦЭМ!$B$34:$B$777,D$366)+'СЕТ СН'!$F$13-'СЕТ СН'!$F$21</f>
        <v>213.67351021000002</v>
      </c>
      <c r="E390" s="37">
        <f>SUMIFS(СВЦЭМ!$K$34:$K$777,СВЦЭМ!$A$34:$A$777,$A390,СВЦЭМ!$B$34:$B$777,E$366)+'СЕТ СН'!$F$13-'СЕТ СН'!$F$21</f>
        <v>215.56740877000004</v>
      </c>
      <c r="F390" s="37">
        <f>SUMIFS(СВЦЭМ!$K$34:$K$777,СВЦЭМ!$A$34:$A$777,$A390,СВЦЭМ!$B$34:$B$777,F$366)+'СЕТ СН'!$F$13-'СЕТ СН'!$F$21</f>
        <v>216.34738660000005</v>
      </c>
      <c r="G390" s="37">
        <f>SUMIFS(СВЦЭМ!$K$34:$K$777,СВЦЭМ!$A$34:$A$777,$A390,СВЦЭМ!$B$34:$B$777,G$366)+'СЕТ СН'!$F$13-'СЕТ СН'!$F$21</f>
        <v>216.96368286999996</v>
      </c>
      <c r="H390" s="37">
        <f>SUMIFS(СВЦЭМ!$K$34:$K$777,СВЦЭМ!$A$34:$A$777,$A390,СВЦЭМ!$B$34:$B$777,H$366)+'СЕТ СН'!$F$13-'СЕТ СН'!$F$21</f>
        <v>212.06365833999996</v>
      </c>
      <c r="I390" s="37">
        <f>SUMIFS(СВЦЭМ!$K$34:$K$777,СВЦЭМ!$A$34:$A$777,$A390,СВЦЭМ!$B$34:$B$777,I$366)+'СЕТ СН'!$F$13-'СЕТ СН'!$F$21</f>
        <v>182.57347317000006</v>
      </c>
      <c r="J390" s="37">
        <f>SUMIFS(СВЦЭМ!$K$34:$K$777,СВЦЭМ!$A$34:$A$777,$A390,СВЦЭМ!$B$34:$B$777,J$366)+'СЕТ СН'!$F$13-'СЕТ СН'!$F$21</f>
        <v>143.15468062000002</v>
      </c>
      <c r="K390" s="37">
        <f>SUMIFS(СВЦЭМ!$K$34:$K$777,СВЦЭМ!$A$34:$A$777,$A390,СВЦЭМ!$B$34:$B$777,K$366)+'СЕТ СН'!$F$13-'СЕТ СН'!$F$21</f>
        <v>81.555196529999989</v>
      </c>
      <c r="L390" s="37">
        <f>SUMIFS(СВЦЭМ!$K$34:$K$777,СВЦЭМ!$A$34:$A$777,$A390,СВЦЭМ!$B$34:$B$777,L$366)+'СЕТ СН'!$F$13-'СЕТ СН'!$F$21</f>
        <v>28.002079500000036</v>
      </c>
      <c r="M390" s="37">
        <f>SUMIFS(СВЦЭМ!$K$34:$K$777,СВЦЭМ!$A$34:$A$777,$A390,СВЦЭМ!$B$34:$B$777,M$366)+'СЕТ СН'!$F$13-'СЕТ СН'!$F$21</f>
        <v>14.147907740000051</v>
      </c>
      <c r="N390" s="37">
        <f>SUMIFS(СВЦЭМ!$K$34:$K$777,СВЦЭМ!$A$34:$A$777,$A390,СВЦЭМ!$B$34:$B$777,N$366)+'СЕТ СН'!$F$13-'СЕТ СН'!$F$21</f>
        <v>21.955862610000054</v>
      </c>
      <c r="O390" s="37">
        <f>SUMIFS(СВЦЭМ!$K$34:$K$777,СВЦЭМ!$A$34:$A$777,$A390,СВЦЭМ!$B$34:$B$777,O$366)+'СЕТ СН'!$F$13-'СЕТ СН'!$F$21</f>
        <v>29.985548060000042</v>
      </c>
      <c r="P390" s="37">
        <f>SUMIFS(СВЦЭМ!$K$34:$K$777,СВЦЭМ!$A$34:$A$777,$A390,СВЦЭМ!$B$34:$B$777,P$366)+'СЕТ СН'!$F$13-'СЕТ СН'!$F$21</f>
        <v>33.50264181</v>
      </c>
      <c r="Q390" s="37">
        <f>SUMIFS(СВЦЭМ!$K$34:$K$777,СВЦЭМ!$A$34:$A$777,$A390,СВЦЭМ!$B$34:$B$777,Q$366)+'СЕТ СН'!$F$13-'СЕТ СН'!$F$21</f>
        <v>35.316040980000025</v>
      </c>
      <c r="R390" s="37">
        <f>SUMIFS(СВЦЭМ!$K$34:$K$777,СВЦЭМ!$A$34:$A$777,$A390,СВЦЭМ!$B$34:$B$777,R$366)+'СЕТ СН'!$F$13-'СЕТ СН'!$F$21</f>
        <v>34.14655479999999</v>
      </c>
      <c r="S390" s="37">
        <f>SUMIFS(СВЦЭМ!$K$34:$K$777,СВЦЭМ!$A$34:$A$777,$A390,СВЦЭМ!$B$34:$B$777,S$366)+'СЕТ СН'!$F$13-'СЕТ СН'!$F$21</f>
        <v>12.324096700000041</v>
      </c>
      <c r="T390" s="37">
        <f>SUMIFS(СВЦЭМ!$K$34:$K$777,СВЦЭМ!$A$34:$A$777,$A390,СВЦЭМ!$B$34:$B$777,T$366)+'СЕТ СН'!$F$13-'СЕТ СН'!$F$21</f>
        <v>-13.72840326000005</v>
      </c>
      <c r="U390" s="37">
        <f>SUMIFS(СВЦЭМ!$K$34:$K$777,СВЦЭМ!$A$34:$A$777,$A390,СВЦЭМ!$B$34:$B$777,U$366)+'СЕТ СН'!$F$13-'СЕТ СН'!$F$21</f>
        <v>-10.623526279999965</v>
      </c>
      <c r="V390" s="37">
        <f>SUMIFS(СВЦЭМ!$K$34:$K$777,СВЦЭМ!$A$34:$A$777,$A390,СВЦЭМ!$B$34:$B$777,V$366)+'СЕТ СН'!$F$13-'СЕТ СН'!$F$21</f>
        <v>0.19207281000001331</v>
      </c>
      <c r="W390" s="37">
        <f>SUMIFS(СВЦЭМ!$K$34:$K$777,СВЦЭМ!$A$34:$A$777,$A390,СВЦЭМ!$B$34:$B$777,W$366)+'СЕТ СН'!$F$13-'СЕТ СН'!$F$21</f>
        <v>35.09314181000002</v>
      </c>
      <c r="X390" s="37">
        <f>SUMIFS(СВЦЭМ!$K$34:$K$777,СВЦЭМ!$A$34:$A$777,$A390,СВЦЭМ!$B$34:$B$777,X$366)+'СЕТ СН'!$F$13-'СЕТ СН'!$F$21</f>
        <v>84.032537199999979</v>
      </c>
      <c r="Y390" s="37">
        <f>SUMIFS(СВЦЭМ!$K$34:$K$777,СВЦЭМ!$A$34:$A$777,$A390,СВЦЭМ!$B$34:$B$777,Y$366)+'СЕТ СН'!$F$13-'СЕТ СН'!$F$21</f>
        <v>129.32276675000003</v>
      </c>
    </row>
    <row r="391" spans="1:26" ht="15.75" x14ac:dyDescent="0.2">
      <c r="A391" s="36">
        <f t="shared" si="10"/>
        <v>43094</v>
      </c>
      <c r="B391" s="37">
        <f>SUMIFS(СВЦЭМ!$K$34:$K$777,СВЦЭМ!$A$34:$A$777,$A391,СВЦЭМ!$B$34:$B$777,B$366)+'СЕТ СН'!$F$13-'СЕТ СН'!$F$21</f>
        <v>187.95796909000001</v>
      </c>
      <c r="C391" s="37">
        <f>SUMIFS(СВЦЭМ!$K$34:$K$777,СВЦЭМ!$A$34:$A$777,$A391,СВЦЭМ!$B$34:$B$777,C$366)+'СЕТ СН'!$F$13-'СЕТ СН'!$F$21</f>
        <v>208.82303179999997</v>
      </c>
      <c r="D391" s="37">
        <f>SUMIFS(СВЦЭМ!$K$34:$K$777,СВЦЭМ!$A$34:$A$777,$A391,СВЦЭМ!$B$34:$B$777,D$366)+'СЕТ СН'!$F$13-'СЕТ СН'!$F$21</f>
        <v>236.08898022000005</v>
      </c>
      <c r="E391" s="37">
        <f>SUMIFS(СВЦЭМ!$K$34:$K$777,СВЦЭМ!$A$34:$A$777,$A391,СВЦЭМ!$B$34:$B$777,E$366)+'СЕТ СН'!$F$13-'СЕТ СН'!$F$21</f>
        <v>242.53957180999998</v>
      </c>
      <c r="F391" s="37">
        <f>SUMIFS(СВЦЭМ!$K$34:$K$777,СВЦЭМ!$A$34:$A$777,$A391,СВЦЭМ!$B$34:$B$777,F$366)+'СЕТ СН'!$F$13-'СЕТ СН'!$F$21</f>
        <v>242.80856400000005</v>
      </c>
      <c r="G391" s="37">
        <f>SUMIFS(СВЦЭМ!$K$34:$K$777,СВЦЭМ!$A$34:$A$777,$A391,СВЦЭМ!$B$34:$B$777,G$366)+'СЕТ СН'!$F$13-'СЕТ СН'!$F$21</f>
        <v>233.95918122</v>
      </c>
      <c r="H391" s="37">
        <f>SUMIFS(СВЦЭМ!$K$34:$K$777,СВЦЭМ!$A$34:$A$777,$A391,СВЦЭМ!$B$34:$B$777,H$366)+'СЕТ СН'!$F$13-'СЕТ СН'!$F$21</f>
        <v>198.42365256999994</v>
      </c>
      <c r="I391" s="37">
        <f>SUMIFS(СВЦЭМ!$K$34:$K$777,СВЦЭМ!$A$34:$A$777,$A391,СВЦЭМ!$B$34:$B$777,I$366)+'СЕТ СН'!$F$13-'СЕТ СН'!$F$21</f>
        <v>136.13680872999998</v>
      </c>
      <c r="J391" s="37">
        <f>SUMIFS(СВЦЭМ!$K$34:$K$777,СВЦЭМ!$A$34:$A$777,$A391,СВЦЭМ!$B$34:$B$777,J$366)+'СЕТ СН'!$F$13-'СЕТ СН'!$F$21</f>
        <v>113.97187933999999</v>
      </c>
      <c r="K391" s="37">
        <f>SUMIFS(СВЦЭМ!$K$34:$K$777,СВЦЭМ!$A$34:$A$777,$A391,СВЦЭМ!$B$34:$B$777,K$366)+'СЕТ СН'!$F$13-'СЕТ СН'!$F$21</f>
        <v>67.550721479999993</v>
      </c>
      <c r="L391" s="37">
        <f>SUMIFS(СВЦЭМ!$K$34:$K$777,СВЦЭМ!$A$34:$A$777,$A391,СВЦЭМ!$B$34:$B$777,L$366)+'СЕТ СН'!$F$13-'СЕТ СН'!$F$21</f>
        <v>26.499653409999951</v>
      </c>
      <c r="M391" s="37">
        <f>SUMIFS(СВЦЭМ!$K$34:$K$777,СВЦЭМ!$A$34:$A$777,$A391,СВЦЭМ!$B$34:$B$777,M$366)+'СЕТ СН'!$F$13-'СЕТ СН'!$F$21</f>
        <v>20.948949269999957</v>
      </c>
      <c r="N391" s="37">
        <f>SUMIFS(СВЦЭМ!$K$34:$K$777,СВЦЭМ!$A$34:$A$777,$A391,СВЦЭМ!$B$34:$B$777,N$366)+'СЕТ СН'!$F$13-'СЕТ СН'!$F$21</f>
        <v>31.037056649999954</v>
      </c>
      <c r="O391" s="37">
        <f>SUMIFS(СВЦЭМ!$K$34:$K$777,СВЦЭМ!$A$34:$A$777,$A391,СВЦЭМ!$B$34:$B$777,O$366)+'СЕТ СН'!$F$13-'СЕТ СН'!$F$21</f>
        <v>37.040718029999994</v>
      </c>
      <c r="P391" s="37">
        <f>SUMIFS(СВЦЭМ!$K$34:$K$777,СВЦЭМ!$A$34:$A$777,$A391,СВЦЭМ!$B$34:$B$777,P$366)+'СЕТ СН'!$F$13-'СЕТ СН'!$F$21</f>
        <v>41.06210023999995</v>
      </c>
      <c r="Q391" s="37">
        <f>SUMIFS(СВЦЭМ!$K$34:$K$777,СВЦЭМ!$A$34:$A$777,$A391,СВЦЭМ!$B$34:$B$777,Q$366)+'СЕТ СН'!$F$13-'СЕТ СН'!$F$21</f>
        <v>41.877436080000052</v>
      </c>
      <c r="R391" s="37">
        <f>SUMIFS(СВЦЭМ!$K$34:$K$777,СВЦЭМ!$A$34:$A$777,$A391,СВЦЭМ!$B$34:$B$777,R$366)+'СЕТ СН'!$F$13-'СЕТ СН'!$F$21</f>
        <v>43.873378150000008</v>
      </c>
      <c r="S391" s="37">
        <f>SUMIFS(СВЦЭМ!$K$34:$K$777,СВЦЭМ!$A$34:$A$777,$A391,СВЦЭМ!$B$34:$B$777,S$366)+'СЕТ СН'!$F$13-'СЕТ СН'!$F$21</f>
        <v>26.691831009999987</v>
      </c>
      <c r="T391" s="37">
        <f>SUMIFS(СВЦЭМ!$K$34:$K$777,СВЦЭМ!$A$34:$A$777,$A391,СВЦЭМ!$B$34:$B$777,T$366)+'СЕТ СН'!$F$13-'СЕТ СН'!$F$21</f>
        <v>4.9765098300000545</v>
      </c>
      <c r="U391" s="37">
        <f>SUMIFS(СВЦЭМ!$K$34:$K$777,СВЦЭМ!$A$34:$A$777,$A391,СВЦЭМ!$B$34:$B$777,U$366)+'СЕТ СН'!$F$13-'СЕТ СН'!$F$21</f>
        <v>6.4837773299999526</v>
      </c>
      <c r="V391" s="37">
        <f>SUMIFS(СВЦЭМ!$K$34:$K$777,СВЦЭМ!$A$34:$A$777,$A391,СВЦЭМ!$B$34:$B$777,V$366)+'СЕТ СН'!$F$13-'СЕТ СН'!$F$21</f>
        <v>17.381844190000038</v>
      </c>
      <c r="W391" s="37">
        <f>SUMIFS(СВЦЭМ!$K$34:$K$777,СВЦЭМ!$A$34:$A$777,$A391,СВЦЭМ!$B$34:$B$777,W$366)+'СЕТ СН'!$F$13-'СЕТ СН'!$F$21</f>
        <v>55.290778960000011</v>
      </c>
      <c r="X391" s="37">
        <f>SUMIFS(СВЦЭМ!$K$34:$K$777,СВЦЭМ!$A$34:$A$777,$A391,СВЦЭМ!$B$34:$B$777,X$366)+'СЕТ СН'!$F$13-'СЕТ СН'!$F$21</f>
        <v>100.82103371000005</v>
      </c>
      <c r="Y391" s="37">
        <f>SUMIFS(СВЦЭМ!$K$34:$K$777,СВЦЭМ!$A$34:$A$777,$A391,СВЦЭМ!$B$34:$B$777,Y$366)+'СЕТ СН'!$F$13-'СЕТ СН'!$F$21</f>
        <v>145.15532094000002</v>
      </c>
    </row>
    <row r="392" spans="1:26" ht="15.75" x14ac:dyDescent="0.2">
      <c r="A392" s="36">
        <f t="shared" si="10"/>
        <v>43095</v>
      </c>
      <c r="B392" s="37">
        <f>SUMIFS(СВЦЭМ!$K$34:$K$777,СВЦЭМ!$A$34:$A$777,$A392,СВЦЭМ!$B$34:$B$777,B$366)+'СЕТ СН'!$F$13-'СЕТ СН'!$F$21</f>
        <v>183.21122343000002</v>
      </c>
      <c r="C392" s="37">
        <f>SUMIFS(СВЦЭМ!$K$34:$K$777,СВЦЭМ!$A$34:$A$777,$A392,СВЦЭМ!$B$34:$B$777,C$366)+'СЕТ СН'!$F$13-'СЕТ СН'!$F$21</f>
        <v>207.14875514000005</v>
      </c>
      <c r="D392" s="37">
        <f>SUMIFS(СВЦЭМ!$K$34:$K$777,СВЦЭМ!$A$34:$A$777,$A392,СВЦЭМ!$B$34:$B$777,D$366)+'СЕТ СН'!$F$13-'СЕТ СН'!$F$21</f>
        <v>230.30754479999996</v>
      </c>
      <c r="E392" s="37">
        <f>SUMIFS(СВЦЭМ!$K$34:$K$777,СВЦЭМ!$A$34:$A$777,$A392,СВЦЭМ!$B$34:$B$777,E$366)+'СЕТ СН'!$F$13-'СЕТ СН'!$F$21</f>
        <v>232.42419568000003</v>
      </c>
      <c r="F392" s="37">
        <f>SUMIFS(СВЦЭМ!$K$34:$K$777,СВЦЭМ!$A$34:$A$777,$A392,СВЦЭМ!$B$34:$B$777,F$366)+'СЕТ СН'!$F$13-'СЕТ СН'!$F$21</f>
        <v>234.98130906999995</v>
      </c>
      <c r="G392" s="37">
        <f>SUMIFS(СВЦЭМ!$K$34:$K$777,СВЦЭМ!$A$34:$A$777,$A392,СВЦЭМ!$B$34:$B$777,G$366)+'СЕТ СН'!$F$13-'СЕТ СН'!$F$21</f>
        <v>228.71273613999995</v>
      </c>
      <c r="H392" s="37">
        <f>SUMIFS(СВЦЭМ!$K$34:$K$777,СВЦЭМ!$A$34:$A$777,$A392,СВЦЭМ!$B$34:$B$777,H$366)+'СЕТ СН'!$F$13-'СЕТ СН'!$F$21</f>
        <v>197.19441296000002</v>
      </c>
      <c r="I392" s="37">
        <f>SUMIFS(СВЦЭМ!$K$34:$K$777,СВЦЭМ!$A$34:$A$777,$A392,СВЦЭМ!$B$34:$B$777,I$366)+'СЕТ СН'!$F$13-'СЕТ СН'!$F$21</f>
        <v>145.18524552999997</v>
      </c>
      <c r="J392" s="37">
        <f>SUMIFS(СВЦЭМ!$K$34:$K$777,СВЦЭМ!$A$34:$A$777,$A392,СВЦЭМ!$B$34:$B$777,J$366)+'СЕТ СН'!$F$13-'СЕТ СН'!$F$21</f>
        <v>115.43462937000004</v>
      </c>
      <c r="K392" s="37">
        <f>SUMIFS(СВЦЭМ!$K$34:$K$777,СВЦЭМ!$A$34:$A$777,$A392,СВЦЭМ!$B$34:$B$777,K$366)+'СЕТ СН'!$F$13-'СЕТ СН'!$F$21</f>
        <v>67.565049639999984</v>
      </c>
      <c r="L392" s="37">
        <f>SUMIFS(СВЦЭМ!$K$34:$K$777,СВЦЭМ!$A$34:$A$777,$A392,СВЦЭМ!$B$34:$B$777,L$366)+'СЕТ СН'!$F$13-'СЕТ СН'!$F$21</f>
        <v>27.959115180000026</v>
      </c>
      <c r="M392" s="37">
        <f>SUMIFS(СВЦЭМ!$K$34:$K$777,СВЦЭМ!$A$34:$A$777,$A392,СВЦЭМ!$B$34:$B$777,M$366)+'СЕТ СН'!$F$13-'СЕТ СН'!$F$21</f>
        <v>23.890738469999974</v>
      </c>
      <c r="N392" s="37">
        <f>SUMIFS(СВЦЭМ!$K$34:$K$777,СВЦЭМ!$A$34:$A$777,$A392,СВЦЭМ!$B$34:$B$777,N$366)+'СЕТ СН'!$F$13-'СЕТ СН'!$F$21</f>
        <v>34.027798329999996</v>
      </c>
      <c r="O392" s="37">
        <f>SUMIFS(СВЦЭМ!$K$34:$K$777,СВЦЭМ!$A$34:$A$777,$A392,СВЦЭМ!$B$34:$B$777,O$366)+'СЕТ СН'!$F$13-'СЕТ СН'!$F$21</f>
        <v>39.564552960000015</v>
      </c>
      <c r="P392" s="37">
        <f>SUMIFS(СВЦЭМ!$K$34:$K$777,СВЦЭМ!$A$34:$A$777,$A392,СВЦЭМ!$B$34:$B$777,P$366)+'СЕТ СН'!$F$13-'СЕТ СН'!$F$21</f>
        <v>51.302709720000053</v>
      </c>
      <c r="Q392" s="37">
        <f>SUMIFS(СВЦЭМ!$K$34:$K$777,СВЦЭМ!$A$34:$A$777,$A392,СВЦЭМ!$B$34:$B$777,Q$366)+'СЕТ СН'!$F$13-'СЕТ СН'!$F$21</f>
        <v>52.650587709999968</v>
      </c>
      <c r="R392" s="37">
        <f>SUMIFS(СВЦЭМ!$K$34:$K$777,СВЦЭМ!$A$34:$A$777,$A392,СВЦЭМ!$B$34:$B$777,R$366)+'СЕТ СН'!$F$13-'СЕТ СН'!$F$21</f>
        <v>52.785626750000006</v>
      </c>
      <c r="S392" s="37">
        <f>SUMIFS(СВЦЭМ!$K$34:$K$777,СВЦЭМ!$A$34:$A$777,$A392,СВЦЭМ!$B$34:$B$777,S$366)+'СЕТ СН'!$F$13-'СЕТ СН'!$F$21</f>
        <v>32.639649419999955</v>
      </c>
      <c r="T392" s="37">
        <f>SUMIFS(СВЦЭМ!$K$34:$K$777,СВЦЭМ!$A$34:$A$777,$A392,СВЦЭМ!$B$34:$B$777,T$366)+'СЕТ СН'!$F$13-'СЕТ СН'!$F$21</f>
        <v>8.3476909199999909</v>
      </c>
      <c r="U392" s="37">
        <f>SUMIFS(СВЦЭМ!$K$34:$K$777,СВЦЭМ!$A$34:$A$777,$A392,СВЦЭМ!$B$34:$B$777,U$366)+'СЕТ СН'!$F$13-'СЕТ СН'!$F$21</f>
        <v>11.099454100000003</v>
      </c>
      <c r="V392" s="37">
        <f>SUMIFS(СВЦЭМ!$K$34:$K$777,СВЦЭМ!$A$34:$A$777,$A392,СВЦЭМ!$B$34:$B$777,V$366)+'СЕТ СН'!$F$13-'СЕТ СН'!$F$21</f>
        <v>21.76899734999995</v>
      </c>
      <c r="W392" s="37">
        <f>SUMIFS(СВЦЭМ!$K$34:$K$777,СВЦЭМ!$A$34:$A$777,$A392,СВЦЭМ!$B$34:$B$777,W$366)+'СЕТ СН'!$F$13-'СЕТ СН'!$F$21</f>
        <v>57.276464870000041</v>
      </c>
      <c r="X392" s="37">
        <f>SUMIFS(СВЦЭМ!$K$34:$K$777,СВЦЭМ!$A$34:$A$777,$A392,СВЦЭМ!$B$34:$B$777,X$366)+'СЕТ СН'!$F$13-'СЕТ СН'!$F$21</f>
        <v>107.10967516999995</v>
      </c>
      <c r="Y392" s="37">
        <f>SUMIFS(СВЦЭМ!$K$34:$K$777,СВЦЭМ!$A$34:$A$777,$A392,СВЦЭМ!$B$34:$B$777,Y$366)+'СЕТ СН'!$F$13-'СЕТ СН'!$F$21</f>
        <v>149.97706737999999</v>
      </c>
    </row>
    <row r="393" spans="1:26" ht="15.75" x14ac:dyDescent="0.2">
      <c r="A393" s="36">
        <f t="shared" si="10"/>
        <v>43096</v>
      </c>
      <c r="B393" s="37">
        <f>SUMIFS(СВЦЭМ!$K$34:$K$777,СВЦЭМ!$A$34:$A$777,$A393,СВЦЭМ!$B$34:$B$777,B$366)+'СЕТ СН'!$F$13-'СЕТ СН'!$F$21</f>
        <v>182.60348380999994</v>
      </c>
      <c r="C393" s="37">
        <f>SUMIFS(СВЦЭМ!$K$34:$K$777,СВЦЭМ!$A$34:$A$777,$A393,СВЦЭМ!$B$34:$B$777,C$366)+'СЕТ СН'!$F$13-'СЕТ СН'!$F$21</f>
        <v>208.56928573000005</v>
      </c>
      <c r="D393" s="37">
        <f>SUMIFS(СВЦЭМ!$K$34:$K$777,СВЦЭМ!$A$34:$A$777,$A393,СВЦЭМ!$B$34:$B$777,D$366)+'СЕТ СН'!$F$13-'СЕТ СН'!$F$21</f>
        <v>234.30959991999998</v>
      </c>
      <c r="E393" s="37">
        <f>SUMIFS(СВЦЭМ!$K$34:$K$777,СВЦЭМ!$A$34:$A$777,$A393,СВЦЭМ!$B$34:$B$777,E$366)+'СЕТ СН'!$F$13-'СЕТ СН'!$F$21</f>
        <v>242.10117209999999</v>
      </c>
      <c r="F393" s="37">
        <f>SUMIFS(СВЦЭМ!$K$34:$K$777,СВЦЭМ!$A$34:$A$777,$A393,СВЦЭМ!$B$34:$B$777,F$366)+'СЕТ СН'!$F$13-'СЕТ СН'!$F$21</f>
        <v>242.46102742000005</v>
      </c>
      <c r="G393" s="37">
        <f>SUMIFS(СВЦЭМ!$K$34:$K$777,СВЦЭМ!$A$34:$A$777,$A393,СВЦЭМ!$B$34:$B$777,G$366)+'СЕТ СН'!$F$13-'СЕТ СН'!$F$21</f>
        <v>230.26005085999998</v>
      </c>
      <c r="H393" s="37">
        <f>SUMIFS(СВЦЭМ!$K$34:$K$777,СВЦЭМ!$A$34:$A$777,$A393,СВЦЭМ!$B$34:$B$777,H$366)+'СЕТ СН'!$F$13-'СЕТ СН'!$F$21</f>
        <v>192.31042407999996</v>
      </c>
      <c r="I393" s="37">
        <f>SUMIFS(СВЦЭМ!$K$34:$K$777,СВЦЭМ!$A$34:$A$777,$A393,СВЦЭМ!$B$34:$B$777,I$366)+'СЕТ СН'!$F$13-'СЕТ СН'!$F$21</f>
        <v>143.37288061000004</v>
      </c>
      <c r="J393" s="37">
        <f>SUMIFS(СВЦЭМ!$K$34:$K$777,СВЦЭМ!$A$34:$A$777,$A393,СВЦЭМ!$B$34:$B$777,J$366)+'СЕТ СН'!$F$13-'СЕТ СН'!$F$21</f>
        <v>109.37920296000004</v>
      </c>
      <c r="K393" s="37">
        <f>SUMIFS(СВЦЭМ!$K$34:$K$777,СВЦЭМ!$A$34:$A$777,$A393,СВЦЭМ!$B$34:$B$777,K$366)+'СЕТ СН'!$F$13-'СЕТ СН'!$F$21</f>
        <v>61.747538299999974</v>
      </c>
      <c r="L393" s="37">
        <f>SUMIFS(СВЦЭМ!$K$34:$K$777,СВЦЭМ!$A$34:$A$777,$A393,СВЦЭМ!$B$34:$B$777,L$366)+'СЕТ СН'!$F$13-'СЕТ СН'!$F$21</f>
        <v>25.965435299999967</v>
      </c>
      <c r="M393" s="37">
        <f>SUMIFS(СВЦЭМ!$K$34:$K$777,СВЦЭМ!$A$34:$A$777,$A393,СВЦЭМ!$B$34:$B$777,M$366)+'СЕТ СН'!$F$13-'СЕТ СН'!$F$21</f>
        <v>19.170211269999982</v>
      </c>
      <c r="N393" s="37">
        <f>SUMIFS(СВЦЭМ!$K$34:$K$777,СВЦЭМ!$A$34:$A$777,$A393,СВЦЭМ!$B$34:$B$777,N$366)+'СЕТ СН'!$F$13-'СЕТ СН'!$F$21</f>
        <v>21.978861080000001</v>
      </c>
      <c r="O393" s="37">
        <f>SUMIFS(СВЦЭМ!$K$34:$K$777,СВЦЭМ!$A$34:$A$777,$A393,СВЦЭМ!$B$34:$B$777,O$366)+'СЕТ СН'!$F$13-'СЕТ СН'!$F$21</f>
        <v>29.274934949999988</v>
      </c>
      <c r="P393" s="37">
        <f>SUMIFS(СВЦЭМ!$K$34:$K$777,СВЦЭМ!$A$34:$A$777,$A393,СВЦЭМ!$B$34:$B$777,P$366)+'СЕТ СН'!$F$13-'СЕТ СН'!$F$21</f>
        <v>40.746424820000016</v>
      </c>
      <c r="Q393" s="37">
        <f>SUMIFS(СВЦЭМ!$K$34:$K$777,СВЦЭМ!$A$34:$A$777,$A393,СВЦЭМ!$B$34:$B$777,Q$366)+'СЕТ СН'!$F$13-'СЕТ СН'!$F$21</f>
        <v>45.794374840000046</v>
      </c>
      <c r="R393" s="37">
        <f>SUMIFS(СВЦЭМ!$K$34:$K$777,СВЦЭМ!$A$34:$A$777,$A393,СВЦЭМ!$B$34:$B$777,R$366)+'СЕТ СН'!$F$13-'СЕТ СН'!$F$21</f>
        <v>44.256409179999991</v>
      </c>
      <c r="S393" s="37">
        <f>SUMIFS(СВЦЭМ!$K$34:$K$777,СВЦЭМ!$A$34:$A$777,$A393,СВЦЭМ!$B$34:$B$777,S$366)+'СЕТ СН'!$F$13-'СЕТ СН'!$F$21</f>
        <v>21.15247088000001</v>
      </c>
      <c r="T393" s="37">
        <f>SUMIFS(СВЦЭМ!$K$34:$K$777,СВЦЭМ!$A$34:$A$777,$A393,СВЦЭМ!$B$34:$B$777,T$366)+'СЕТ СН'!$F$13-'СЕТ СН'!$F$21</f>
        <v>4.4389440999999579</v>
      </c>
      <c r="U393" s="37">
        <f>SUMIFS(СВЦЭМ!$K$34:$K$777,СВЦЭМ!$A$34:$A$777,$A393,СВЦЭМ!$B$34:$B$777,U$366)+'СЕТ СН'!$F$13-'СЕТ СН'!$F$21</f>
        <v>6.7207162500000095</v>
      </c>
      <c r="V393" s="37">
        <f>SUMIFS(СВЦЭМ!$K$34:$K$777,СВЦЭМ!$A$34:$A$777,$A393,СВЦЭМ!$B$34:$B$777,V$366)+'СЕТ СН'!$F$13-'СЕТ СН'!$F$21</f>
        <v>13.366642149999961</v>
      </c>
      <c r="W393" s="37">
        <f>SUMIFS(СВЦЭМ!$K$34:$K$777,СВЦЭМ!$A$34:$A$777,$A393,СВЦЭМ!$B$34:$B$777,W$366)+'СЕТ СН'!$F$13-'СЕТ СН'!$F$21</f>
        <v>48.076882559999945</v>
      </c>
      <c r="X393" s="37">
        <f>SUMIFS(СВЦЭМ!$K$34:$K$777,СВЦЭМ!$A$34:$A$777,$A393,СВЦЭМ!$B$34:$B$777,X$366)+'СЕТ СН'!$F$13-'СЕТ СН'!$F$21</f>
        <v>90.667379640000036</v>
      </c>
      <c r="Y393" s="37">
        <f>SUMIFS(СВЦЭМ!$K$34:$K$777,СВЦЭМ!$A$34:$A$777,$A393,СВЦЭМ!$B$34:$B$777,Y$366)+'СЕТ СН'!$F$13-'СЕТ СН'!$F$21</f>
        <v>138.26762230999998</v>
      </c>
    </row>
    <row r="394" spans="1:26" ht="15.75" x14ac:dyDescent="0.2">
      <c r="A394" s="36">
        <f t="shared" si="10"/>
        <v>43097</v>
      </c>
      <c r="B394" s="37">
        <f>SUMIFS(СВЦЭМ!$K$34:$K$777,СВЦЭМ!$A$34:$A$777,$A394,СВЦЭМ!$B$34:$B$777,B$366)+'СЕТ СН'!$F$13-'СЕТ СН'!$F$21</f>
        <v>174.35429808000004</v>
      </c>
      <c r="C394" s="37">
        <f>SUMIFS(СВЦЭМ!$K$34:$K$777,СВЦЭМ!$A$34:$A$777,$A394,СВЦЭМ!$B$34:$B$777,C$366)+'СЕТ СН'!$F$13-'СЕТ СН'!$F$21</f>
        <v>178.80123678999996</v>
      </c>
      <c r="D394" s="37">
        <f>SUMIFS(СВЦЭМ!$K$34:$K$777,СВЦЭМ!$A$34:$A$777,$A394,СВЦЭМ!$B$34:$B$777,D$366)+'СЕТ СН'!$F$13-'СЕТ СН'!$F$21</f>
        <v>182.7276382</v>
      </c>
      <c r="E394" s="37">
        <f>SUMIFS(СВЦЭМ!$K$34:$K$777,СВЦЭМ!$A$34:$A$777,$A394,СВЦЭМ!$B$34:$B$777,E$366)+'СЕТ СН'!$F$13-'СЕТ СН'!$F$21</f>
        <v>180.63402378000001</v>
      </c>
      <c r="F394" s="37">
        <f>SUMIFS(СВЦЭМ!$K$34:$K$777,СВЦЭМ!$A$34:$A$777,$A394,СВЦЭМ!$B$34:$B$777,F$366)+'СЕТ СН'!$F$13-'СЕТ СН'!$F$21</f>
        <v>180.01009198999998</v>
      </c>
      <c r="G394" s="37">
        <f>SUMIFS(СВЦЭМ!$K$34:$K$777,СВЦЭМ!$A$34:$A$777,$A394,СВЦЭМ!$B$34:$B$777,G$366)+'СЕТ СН'!$F$13-'СЕТ СН'!$F$21</f>
        <v>184.04881785999999</v>
      </c>
      <c r="H394" s="37">
        <f>SUMIFS(СВЦЭМ!$K$34:$K$777,СВЦЭМ!$A$34:$A$777,$A394,СВЦЭМ!$B$34:$B$777,H$366)+'СЕТ СН'!$F$13-'СЕТ СН'!$F$21</f>
        <v>177.82446112000002</v>
      </c>
      <c r="I394" s="37">
        <f>SUMIFS(СВЦЭМ!$K$34:$K$777,СВЦЭМ!$A$34:$A$777,$A394,СВЦЭМ!$B$34:$B$777,I$366)+'СЕТ СН'!$F$13-'СЕТ СН'!$F$21</f>
        <v>127.43752336</v>
      </c>
      <c r="J394" s="37">
        <f>SUMIFS(СВЦЭМ!$K$34:$K$777,СВЦЭМ!$A$34:$A$777,$A394,СВЦЭМ!$B$34:$B$777,J$366)+'СЕТ СН'!$F$13-'СЕТ СН'!$F$21</f>
        <v>91.018658070000015</v>
      </c>
      <c r="K394" s="37">
        <f>SUMIFS(СВЦЭМ!$K$34:$K$777,СВЦЭМ!$A$34:$A$777,$A394,СВЦЭМ!$B$34:$B$777,K$366)+'СЕТ СН'!$F$13-'СЕТ СН'!$F$21</f>
        <v>52.910387639999954</v>
      </c>
      <c r="L394" s="37">
        <f>SUMIFS(СВЦЭМ!$K$34:$K$777,СВЦЭМ!$A$34:$A$777,$A394,СВЦЭМ!$B$34:$B$777,L$366)+'СЕТ СН'!$F$13-'СЕТ СН'!$F$21</f>
        <v>46.582842730000039</v>
      </c>
      <c r="M394" s="37">
        <f>SUMIFS(СВЦЭМ!$K$34:$K$777,СВЦЭМ!$A$34:$A$777,$A394,СВЦЭМ!$B$34:$B$777,M$366)+'СЕТ СН'!$F$13-'СЕТ СН'!$F$21</f>
        <v>55.028203619999999</v>
      </c>
      <c r="N394" s="37">
        <f>SUMIFS(СВЦЭМ!$K$34:$K$777,СВЦЭМ!$A$34:$A$777,$A394,СВЦЭМ!$B$34:$B$777,N$366)+'СЕТ СН'!$F$13-'СЕТ СН'!$F$21</f>
        <v>66.320881620000023</v>
      </c>
      <c r="O394" s="37">
        <f>SUMIFS(СВЦЭМ!$K$34:$K$777,СВЦЭМ!$A$34:$A$777,$A394,СВЦЭМ!$B$34:$B$777,O$366)+'СЕТ СН'!$F$13-'СЕТ СН'!$F$21</f>
        <v>73.765102719999959</v>
      </c>
      <c r="P394" s="37">
        <f>SUMIFS(СВЦЭМ!$K$34:$K$777,СВЦЭМ!$A$34:$A$777,$A394,СВЦЭМ!$B$34:$B$777,P$366)+'СЕТ СН'!$F$13-'СЕТ СН'!$F$21</f>
        <v>77.131129989999977</v>
      </c>
      <c r="Q394" s="37">
        <f>SUMIFS(СВЦЭМ!$K$34:$K$777,СВЦЭМ!$A$34:$A$777,$A394,СВЦЭМ!$B$34:$B$777,Q$366)+'СЕТ СН'!$F$13-'СЕТ СН'!$F$21</f>
        <v>83.388023249999947</v>
      </c>
      <c r="R394" s="37">
        <f>SUMIFS(СВЦЭМ!$K$34:$K$777,СВЦЭМ!$A$34:$A$777,$A394,СВЦЭМ!$B$34:$B$777,R$366)+'СЕТ СН'!$F$13-'СЕТ СН'!$F$21</f>
        <v>89.822566329999972</v>
      </c>
      <c r="S394" s="37">
        <f>SUMIFS(СВЦЭМ!$K$34:$K$777,СВЦЭМ!$A$34:$A$777,$A394,СВЦЭМ!$B$34:$B$777,S$366)+'СЕТ СН'!$F$13-'СЕТ СН'!$F$21</f>
        <v>83.16783767000004</v>
      </c>
      <c r="T394" s="37">
        <f>SUMIFS(СВЦЭМ!$K$34:$K$777,СВЦЭМ!$A$34:$A$777,$A394,СВЦЭМ!$B$34:$B$777,T$366)+'СЕТ СН'!$F$13-'СЕТ СН'!$F$21</f>
        <v>80.834551390000001</v>
      </c>
      <c r="U394" s="37">
        <f>SUMIFS(СВЦЭМ!$K$34:$K$777,СВЦЭМ!$A$34:$A$777,$A394,СВЦЭМ!$B$34:$B$777,U$366)+'СЕТ СН'!$F$13-'СЕТ СН'!$F$21</f>
        <v>80.355491540000003</v>
      </c>
      <c r="V394" s="37">
        <f>SUMIFS(СВЦЭМ!$K$34:$K$777,СВЦЭМ!$A$34:$A$777,$A394,СВЦЭМ!$B$34:$B$777,V$366)+'СЕТ СН'!$F$13-'СЕТ СН'!$F$21</f>
        <v>70.394862539999963</v>
      </c>
      <c r="W394" s="37">
        <f>SUMIFS(СВЦЭМ!$K$34:$K$777,СВЦЭМ!$A$34:$A$777,$A394,СВЦЭМ!$B$34:$B$777,W$366)+'СЕТ СН'!$F$13-'СЕТ СН'!$F$21</f>
        <v>72.116656840000019</v>
      </c>
      <c r="X394" s="37">
        <f>SUMIFS(СВЦЭМ!$K$34:$K$777,СВЦЭМ!$A$34:$A$777,$A394,СВЦЭМ!$B$34:$B$777,X$366)+'СЕТ СН'!$F$13-'СЕТ СН'!$F$21</f>
        <v>48.527043010000057</v>
      </c>
      <c r="Y394" s="37">
        <f>SUMIFS(СВЦЭМ!$K$34:$K$777,СВЦЭМ!$A$34:$A$777,$A394,СВЦЭМ!$B$34:$B$777,Y$366)+'СЕТ СН'!$F$13-'СЕТ СН'!$F$21</f>
        <v>84.518269479999958</v>
      </c>
    </row>
    <row r="395" spans="1:26" ht="15.75" x14ac:dyDescent="0.2">
      <c r="A395" s="36">
        <f t="shared" si="10"/>
        <v>43098</v>
      </c>
      <c r="B395" s="37">
        <f>SUMIFS(СВЦЭМ!$K$34:$K$777,СВЦЭМ!$A$34:$A$777,$A395,СВЦЭМ!$B$34:$B$777,B$366)+'СЕТ СН'!$F$13-'СЕТ СН'!$F$21</f>
        <v>139.73642719999998</v>
      </c>
      <c r="C395" s="37">
        <f>SUMIFS(СВЦЭМ!$K$34:$K$777,СВЦЭМ!$A$34:$A$777,$A395,СВЦЭМ!$B$34:$B$777,C$366)+'СЕТ СН'!$F$13-'СЕТ СН'!$F$21</f>
        <v>167.05987389999996</v>
      </c>
      <c r="D395" s="37">
        <f>SUMIFS(СВЦЭМ!$K$34:$K$777,СВЦЭМ!$A$34:$A$777,$A395,СВЦЭМ!$B$34:$B$777,D$366)+'СЕТ СН'!$F$13-'СЕТ СН'!$F$21</f>
        <v>181.24879973999998</v>
      </c>
      <c r="E395" s="37">
        <f>SUMIFS(СВЦЭМ!$K$34:$K$777,СВЦЭМ!$A$34:$A$777,$A395,СВЦЭМ!$B$34:$B$777,E$366)+'СЕТ СН'!$F$13-'СЕТ СН'!$F$21</f>
        <v>179.66018456999996</v>
      </c>
      <c r="F395" s="37">
        <f>SUMIFS(СВЦЭМ!$K$34:$K$777,СВЦЭМ!$A$34:$A$777,$A395,СВЦЭМ!$B$34:$B$777,F$366)+'СЕТ СН'!$F$13-'СЕТ СН'!$F$21</f>
        <v>179.00636497999994</v>
      </c>
      <c r="G395" s="37">
        <f>SUMIFS(СВЦЭМ!$K$34:$K$777,СВЦЭМ!$A$34:$A$777,$A395,СВЦЭМ!$B$34:$B$777,G$366)+'СЕТ СН'!$F$13-'СЕТ СН'!$F$21</f>
        <v>181.54633501000001</v>
      </c>
      <c r="H395" s="37">
        <f>SUMIFS(СВЦЭМ!$K$34:$K$777,СВЦЭМ!$A$34:$A$777,$A395,СВЦЭМ!$B$34:$B$777,H$366)+'СЕТ СН'!$F$13-'СЕТ СН'!$F$21</f>
        <v>157.92691122999997</v>
      </c>
      <c r="I395" s="37">
        <f>SUMIFS(СВЦЭМ!$K$34:$K$777,СВЦЭМ!$A$34:$A$777,$A395,СВЦЭМ!$B$34:$B$777,I$366)+'СЕТ СН'!$F$13-'СЕТ СН'!$F$21</f>
        <v>113.34113680999997</v>
      </c>
      <c r="J395" s="37">
        <f>SUMIFS(СВЦЭМ!$K$34:$K$777,СВЦЭМ!$A$34:$A$777,$A395,СВЦЭМ!$B$34:$B$777,J$366)+'СЕТ СН'!$F$13-'СЕТ СН'!$F$21</f>
        <v>77.379763260000004</v>
      </c>
      <c r="K395" s="37">
        <f>SUMIFS(СВЦЭМ!$K$34:$K$777,СВЦЭМ!$A$34:$A$777,$A395,СВЦЭМ!$B$34:$B$777,K$366)+'СЕТ СН'!$F$13-'СЕТ СН'!$F$21</f>
        <v>45.476531379999983</v>
      </c>
      <c r="L395" s="37">
        <f>SUMIFS(СВЦЭМ!$K$34:$K$777,СВЦЭМ!$A$34:$A$777,$A395,СВЦЭМ!$B$34:$B$777,L$366)+'СЕТ СН'!$F$13-'СЕТ СН'!$F$21</f>
        <v>44.610953350000045</v>
      </c>
      <c r="M395" s="37">
        <f>SUMIFS(СВЦЭМ!$K$34:$K$777,СВЦЭМ!$A$34:$A$777,$A395,СВЦЭМ!$B$34:$B$777,M$366)+'СЕТ СН'!$F$13-'СЕТ СН'!$F$21</f>
        <v>53.305708269999968</v>
      </c>
      <c r="N395" s="37">
        <f>SUMIFS(СВЦЭМ!$K$34:$K$777,СВЦЭМ!$A$34:$A$777,$A395,СВЦЭМ!$B$34:$B$777,N$366)+'СЕТ СН'!$F$13-'СЕТ СН'!$F$21</f>
        <v>64.762108979999994</v>
      </c>
      <c r="O395" s="37">
        <f>SUMIFS(СВЦЭМ!$K$34:$K$777,СВЦЭМ!$A$34:$A$777,$A395,СВЦЭМ!$B$34:$B$777,O$366)+'СЕТ СН'!$F$13-'СЕТ СН'!$F$21</f>
        <v>64.143472940000038</v>
      </c>
      <c r="P395" s="37">
        <f>SUMIFS(СВЦЭМ!$K$34:$K$777,СВЦЭМ!$A$34:$A$777,$A395,СВЦЭМ!$B$34:$B$777,P$366)+'СЕТ СН'!$F$13-'СЕТ СН'!$F$21</f>
        <v>64.084235469999953</v>
      </c>
      <c r="Q395" s="37">
        <f>SUMIFS(СВЦЭМ!$K$34:$K$777,СВЦЭМ!$A$34:$A$777,$A395,СВЦЭМ!$B$34:$B$777,Q$366)+'СЕТ СН'!$F$13-'СЕТ СН'!$F$21</f>
        <v>68.724914730000023</v>
      </c>
      <c r="R395" s="37">
        <f>SUMIFS(СВЦЭМ!$K$34:$K$777,СВЦЭМ!$A$34:$A$777,$A395,СВЦЭМ!$B$34:$B$777,R$366)+'СЕТ СН'!$F$13-'СЕТ СН'!$F$21</f>
        <v>73.339903970000023</v>
      </c>
      <c r="S395" s="37">
        <f>SUMIFS(СВЦЭМ!$K$34:$K$777,СВЦЭМ!$A$34:$A$777,$A395,СВЦЭМ!$B$34:$B$777,S$366)+'СЕТ СН'!$F$13-'СЕТ СН'!$F$21</f>
        <v>62.042423819999954</v>
      </c>
      <c r="T395" s="37">
        <f>SUMIFS(СВЦЭМ!$K$34:$K$777,СВЦЭМ!$A$34:$A$777,$A395,СВЦЭМ!$B$34:$B$777,T$366)+'СЕТ СН'!$F$13-'СЕТ СН'!$F$21</f>
        <v>55.882748340000035</v>
      </c>
      <c r="U395" s="37">
        <f>SUMIFS(СВЦЭМ!$K$34:$K$777,СВЦЭМ!$A$34:$A$777,$A395,СВЦЭМ!$B$34:$B$777,U$366)+'СЕТ СН'!$F$13-'СЕТ СН'!$F$21</f>
        <v>59.078903190000005</v>
      </c>
      <c r="V395" s="37">
        <f>SUMIFS(СВЦЭМ!$K$34:$K$777,СВЦЭМ!$A$34:$A$777,$A395,СВЦЭМ!$B$34:$B$777,V$366)+'СЕТ СН'!$F$13-'СЕТ СН'!$F$21</f>
        <v>47.081109760000004</v>
      </c>
      <c r="W395" s="37">
        <f>SUMIFS(СВЦЭМ!$K$34:$K$777,СВЦЭМ!$A$34:$A$777,$A395,СВЦЭМ!$B$34:$B$777,W$366)+'СЕТ СН'!$F$13-'СЕТ СН'!$F$21</f>
        <v>58.982622289999995</v>
      </c>
      <c r="X395" s="37">
        <f>SUMIFS(СВЦЭМ!$K$34:$K$777,СВЦЭМ!$A$34:$A$777,$A395,СВЦЭМ!$B$34:$B$777,X$366)+'СЕТ СН'!$F$13-'СЕТ СН'!$F$21</f>
        <v>76.486713109999982</v>
      </c>
      <c r="Y395" s="37">
        <f>SUMIFS(СВЦЭМ!$K$34:$K$777,СВЦЭМ!$A$34:$A$777,$A395,СВЦЭМ!$B$34:$B$777,Y$366)+'СЕТ СН'!$F$13-'СЕТ СН'!$F$21</f>
        <v>112.19615537000004</v>
      </c>
    </row>
    <row r="396" spans="1:26" ht="15.75" x14ac:dyDescent="0.2">
      <c r="A396" s="36">
        <f t="shared" si="10"/>
        <v>43099</v>
      </c>
      <c r="B396" s="37">
        <f>SUMIFS(СВЦЭМ!$K$34:$K$777,СВЦЭМ!$A$34:$A$777,$A396,СВЦЭМ!$B$34:$B$777,B$366)+'СЕТ СН'!$F$13-'СЕТ СН'!$F$21</f>
        <v>120.10096948</v>
      </c>
      <c r="C396" s="37">
        <f>SUMIFS(СВЦЭМ!$K$34:$K$777,СВЦЭМ!$A$34:$A$777,$A396,СВЦЭМ!$B$34:$B$777,C$366)+'СЕТ СН'!$F$13-'СЕТ СН'!$F$21</f>
        <v>150.90145661999998</v>
      </c>
      <c r="D396" s="37">
        <f>SUMIFS(СВЦЭМ!$K$34:$K$777,СВЦЭМ!$A$34:$A$777,$A396,СВЦЭМ!$B$34:$B$777,D$366)+'СЕТ СН'!$F$13-'СЕТ СН'!$F$21</f>
        <v>171.14595869000004</v>
      </c>
      <c r="E396" s="37">
        <f>SUMIFS(СВЦЭМ!$K$34:$K$777,СВЦЭМ!$A$34:$A$777,$A396,СВЦЭМ!$B$34:$B$777,E$366)+'СЕТ СН'!$F$13-'СЕТ СН'!$F$21</f>
        <v>176.04787175000001</v>
      </c>
      <c r="F396" s="37">
        <f>SUMIFS(СВЦЭМ!$K$34:$K$777,СВЦЭМ!$A$34:$A$777,$A396,СВЦЭМ!$B$34:$B$777,F$366)+'СЕТ СН'!$F$13-'СЕТ СН'!$F$21</f>
        <v>175.83977107999999</v>
      </c>
      <c r="G396" s="37">
        <f>SUMIFS(СВЦЭМ!$K$34:$K$777,СВЦЭМ!$A$34:$A$777,$A396,СВЦЭМ!$B$34:$B$777,G$366)+'СЕТ СН'!$F$13-'СЕТ СН'!$F$21</f>
        <v>173.76052417000005</v>
      </c>
      <c r="H396" s="37">
        <f>SUMIFS(СВЦЭМ!$K$34:$K$777,СВЦЭМ!$A$34:$A$777,$A396,СВЦЭМ!$B$34:$B$777,H$366)+'СЕТ СН'!$F$13-'СЕТ СН'!$F$21</f>
        <v>163.63096738000002</v>
      </c>
      <c r="I396" s="37">
        <f>SUMIFS(СВЦЭМ!$K$34:$K$777,СВЦЭМ!$A$34:$A$777,$A396,СВЦЭМ!$B$34:$B$777,I$366)+'СЕТ СН'!$F$13-'СЕТ СН'!$F$21</f>
        <v>132.84659936000003</v>
      </c>
      <c r="J396" s="37">
        <f>SUMIFS(СВЦЭМ!$K$34:$K$777,СВЦЭМ!$A$34:$A$777,$A396,СВЦЭМ!$B$34:$B$777,J$366)+'СЕТ СН'!$F$13-'СЕТ СН'!$F$21</f>
        <v>90.40923115999999</v>
      </c>
      <c r="K396" s="37">
        <f>SUMIFS(СВЦЭМ!$K$34:$K$777,СВЦЭМ!$A$34:$A$777,$A396,СВЦЭМ!$B$34:$B$777,K$366)+'СЕТ СН'!$F$13-'СЕТ СН'!$F$21</f>
        <v>45.314091699999949</v>
      </c>
      <c r="L396" s="37">
        <f>SUMIFS(СВЦЭМ!$K$34:$K$777,СВЦЭМ!$A$34:$A$777,$A396,СВЦЭМ!$B$34:$B$777,L$366)+'СЕТ СН'!$F$13-'СЕТ СН'!$F$21</f>
        <v>37.123830509999948</v>
      </c>
      <c r="M396" s="37">
        <f>SUMIFS(СВЦЭМ!$K$34:$K$777,СВЦЭМ!$A$34:$A$777,$A396,СВЦЭМ!$B$34:$B$777,M$366)+'СЕТ СН'!$F$13-'СЕТ СН'!$F$21</f>
        <v>43.298090139999999</v>
      </c>
      <c r="N396" s="37">
        <f>SUMIFS(СВЦЭМ!$K$34:$K$777,СВЦЭМ!$A$34:$A$777,$A396,СВЦЭМ!$B$34:$B$777,N$366)+'СЕТ СН'!$F$13-'СЕТ СН'!$F$21</f>
        <v>50.467889119999995</v>
      </c>
      <c r="O396" s="37">
        <f>SUMIFS(СВЦЭМ!$K$34:$K$777,СВЦЭМ!$A$34:$A$777,$A396,СВЦЭМ!$B$34:$B$777,O$366)+'СЕТ СН'!$F$13-'СЕТ СН'!$F$21</f>
        <v>56.856015490000004</v>
      </c>
      <c r="P396" s="37">
        <f>SUMIFS(СВЦЭМ!$K$34:$K$777,СВЦЭМ!$A$34:$A$777,$A396,СВЦЭМ!$B$34:$B$777,P$366)+'СЕТ СН'!$F$13-'СЕТ СН'!$F$21</f>
        <v>58.287919819999956</v>
      </c>
      <c r="Q396" s="37">
        <f>SUMIFS(СВЦЭМ!$K$34:$K$777,СВЦЭМ!$A$34:$A$777,$A396,СВЦЭМ!$B$34:$B$777,Q$366)+'СЕТ СН'!$F$13-'СЕТ СН'!$F$21</f>
        <v>65.429912769999987</v>
      </c>
      <c r="R396" s="37">
        <f>SUMIFS(СВЦЭМ!$K$34:$K$777,СВЦЭМ!$A$34:$A$777,$A396,СВЦЭМ!$B$34:$B$777,R$366)+'СЕТ СН'!$F$13-'СЕТ СН'!$F$21</f>
        <v>61.661669340000003</v>
      </c>
      <c r="S396" s="37">
        <f>SUMIFS(СВЦЭМ!$K$34:$K$777,СВЦЭМ!$A$34:$A$777,$A396,СВЦЭМ!$B$34:$B$777,S$366)+'СЕТ СН'!$F$13-'СЕТ СН'!$F$21</f>
        <v>46.862866520000011</v>
      </c>
      <c r="T396" s="37">
        <f>SUMIFS(СВЦЭМ!$K$34:$K$777,СВЦЭМ!$A$34:$A$777,$A396,СВЦЭМ!$B$34:$B$777,T$366)+'СЕТ СН'!$F$13-'СЕТ СН'!$F$21</f>
        <v>45.178621949999979</v>
      </c>
      <c r="U396" s="37">
        <f>SUMIFS(СВЦЭМ!$K$34:$K$777,СВЦЭМ!$A$34:$A$777,$A396,СВЦЭМ!$B$34:$B$777,U$366)+'СЕТ СН'!$F$13-'СЕТ СН'!$F$21</f>
        <v>45.16893355000002</v>
      </c>
      <c r="V396" s="37">
        <f>SUMIFS(СВЦЭМ!$K$34:$K$777,СВЦЭМ!$A$34:$A$777,$A396,СВЦЭМ!$B$34:$B$777,V$366)+'СЕТ СН'!$F$13-'СЕТ СН'!$F$21</f>
        <v>32.279763549999984</v>
      </c>
      <c r="W396" s="37">
        <f>SUMIFS(СВЦЭМ!$K$34:$K$777,СВЦЭМ!$A$34:$A$777,$A396,СВЦЭМ!$B$34:$B$777,W$366)+'СЕТ СН'!$F$13-'СЕТ СН'!$F$21</f>
        <v>44.14523827000005</v>
      </c>
      <c r="X396" s="37">
        <f>SUMIFS(СВЦЭМ!$K$34:$K$777,СВЦЭМ!$A$34:$A$777,$A396,СВЦЭМ!$B$34:$B$777,X$366)+'СЕТ СН'!$F$13-'СЕТ СН'!$F$21</f>
        <v>62.216415770000026</v>
      </c>
      <c r="Y396" s="37">
        <f>SUMIFS(СВЦЭМ!$K$34:$K$777,СВЦЭМ!$A$34:$A$777,$A396,СВЦЭМ!$B$34:$B$777,Y$366)+'СЕТ СН'!$F$13-'СЕТ СН'!$F$21</f>
        <v>113.65572501999998</v>
      </c>
    </row>
    <row r="397" spans="1:26" ht="15.75" x14ac:dyDescent="0.2">
      <c r="A397" s="36">
        <f t="shared" si="10"/>
        <v>43100</v>
      </c>
      <c r="B397" s="37">
        <f>SUMIFS(СВЦЭМ!$K$34:$K$777,СВЦЭМ!$A$34:$A$777,$A397,СВЦЭМ!$B$34:$B$777,B$366)+'СЕТ СН'!$F$13-'СЕТ СН'!$F$21</f>
        <v>143.87770623999995</v>
      </c>
      <c r="C397" s="37">
        <f>SUMIFS(СВЦЭМ!$K$34:$K$777,СВЦЭМ!$A$34:$A$777,$A397,СВЦЭМ!$B$34:$B$777,C$366)+'СЕТ СН'!$F$13-'СЕТ СН'!$F$21</f>
        <v>162.97695449000003</v>
      </c>
      <c r="D397" s="37">
        <f>SUMIFS(СВЦЭМ!$K$34:$K$777,СВЦЭМ!$A$34:$A$777,$A397,СВЦЭМ!$B$34:$B$777,D$366)+'СЕТ СН'!$F$13-'СЕТ СН'!$F$21</f>
        <v>176.61517807999996</v>
      </c>
      <c r="E397" s="37">
        <f>SUMIFS(СВЦЭМ!$K$34:$K$777,СВЦЭМ!$A$34:$A$777,$A397,СВЦЭМ!$B$34:$B$777,E$366)+'СЕТ СН'!$F$13-'СЕТ СН'!$F$21</f>
        <v>172.41936783999995</v>
      </c>
      <c r="F397" s="37">
        <f>SUMIFS(СВЦЭМ!$K$34:$K$777,СВЦЭМ!$A$34:$A$777,$A397,СВЦЭМ!$B$34:$B$777,F$366)+'СЕТ СН'!$F$13-'СЕТ СН'!$F$21</f>
        <v>171.0651421</v>
      </c>
      <c r="G397" s="37">
        <f>SUMIFS(СВЦЭМ!$K$34:$K$777,СВЦЭМ!$A$34:$A$777,$A397,СВЦЭМ!$B$34:$B$777,G$366)+'СЕТ СН'!$F$13-'СЕТ СН'!$F$21</f>
        <v>171.59334038999998</v>
      </c>
      <c r="H397" s="37">
        <f>SUMIFS(СВЦЭМ!$K$34:$K$777,СВЦЭМ!$A$34:$A$777,$A397,СВЦЭМ!$B$34:$B$777,H$366)+'СЕТ СН'!$F$13-'СЕТ СН'!$F$21</f>
        <v>174.97637546999999</v>
      </c>
      <c r="I397" s="37">
        <f>SUMIFS(СВЦЭМ!$K$34:$K$777,СВЦЭМ!$A$34:$A$777,$A397,СВЦЭМ!$B$34:$B$777,I$366)+'СЕТ СН'!$F$13-'СЕТ СН'!$F$21</f>
        <v>154.40109353000003</v>
      </c>
      <c r="J397" s="37">
        <f>SUMIFS(СВЦЭМ!$K$34:$K$777,СВЦЭМ!$A$34:$A$777,$A397,СВЦЭМ!$B$34:$B$777,J$366)+'СЕТ СН'!$F$13-'СЕТ СН'!$F$21</f>
        <v>116.39961106999999</v>
      </c>
      <c r="K397" s="37">
        <f>SUMIFS(СВЦЭМ!$K$34:$K$777,СВЦЭМ!$A$34:$A$777,$A397,СВЦЭМ!$B$34:$B$777,K$366)+'СЕТ СН'!$F$13-'СЕТ СН'!$F$21</f>
        <v>73.991402089999951</v>
      </c>
      <c r="L397" s="37">
        <f>SUMIFS(СВЦЭМ!$K$34:$K$777,СВЦЭМ!$A$34:$A$777,$A397,СВЦЭМ!$B$34:$B$777,L$366)+'СЕТ СН'!$F$13-'СЕТ СН'!$F$21</f>
        <v>58.067323220000048</v>
      </c>
      <c r="M397" s="37">
        <f>SUMIFS(СВЦЭМ!$K$34:$K$777,СВЦЭМ!$A$34:$A$777,$A397,СВЦЭМ!$B$34:$B$777,M$366)+'СЕТ СН'!$F$13-'СЕТ СН'!$F$21</f>
        <v>57.471552080000038</v>
      </c>
      <c r="N397" s="37">
        <f>SUMIFS(СВЦЭМ!$K$34:$K$777,СВЦЭМ!$A$34:$A$777,$A397,СВЦЭМ!$B$34:$B$777,N$366)+'СЕТ СН'!$F$13-'СЕТ СН'!$F$21</f>
        <v>61.753070220000041</v>
      </c>
      <c r="O397" s="37">
        <f>SUMIFS(СВЦЭМ!$K$34:$K$777,СВЦЭМ!$A$34:$A$777,$A397,СВЦЭМ!$B$34:$B$777,O$366)+'СЕТ СН'!$F$13-'СЕТ СН'!$F$21</f>
        <v>71.495836540000028</v>
      </c>
      <c r="P397" s="37">
        <f>SUMIFS(СВЦЭМ!$K$34:$K$777,СВЦЭМ!$A$34:$A$777,$A397,СВЦЭМ!$B$34:$B$777,P$366)+'СЕТ СН'!$F$13-'СЕТ СН'!$F$21</f>
        <v>75.017710589999979</v>
      </c>
      <c r="Q397" s="37">
        <f>SUMIFS(СВЦЭМ!$K$34:$K$777,СВЦЭМ!$A$34:$A$777,$A397,СВЦЭМ!$B$34:$B$777,Q$366)+'СЕТ СН'!$F$13-'СЕТ СН'!$F$21</f>
        <v>76.916611979999971</v>
      </c>
      <c r="R397" s="37">
        <f>SUMIFS(СВЦЭМ!$K$34:$K$777,СВЦЭМ!$A$34:$A$777,$A397,СВЦЭМ!$B$34:$B$777,R$366)+'СЕТ СН'!$F$13-'СЕТ СН'!$F$21</f>
        <v>74.046092730000055</v>
      </c>
      <c r="S397" s="37">
        <f>SUMIFS(СВЦЭМ!$K$34:$K$777,СВЦЭМ!$A$34:$A$777,$A397,СВЦЭМ!$B$34:$B$777,S$366)+'СЕТ СН'!$F$13-'СЕТ СН'!$F$21</f>
        <v>51.808318419999978</v>
      </c>
      <c r="T397" s="37">
        <f>SUMIFS(СВЦЭМ!$K$34:$K$777,СВЦЭМ!$A$34:$A$777,$A397,СВЦЭМ!$B$34:$B$777,T$366)+'СЕТ СН'!$F$13-'СЕТ СН'!$F$21</f>
        <v>30.390772940000033</v>
      </c>
      <c r="U397" s="37">
        <f>SUMIFS(СВЦЭМ!$K$34:$K$777,СВЦЭМ!$A$34:$A$777,$A397,СВЦЭМ!$B$34:$B$777,U$366)+'СЕТ СН'!$F$13-'СЕТ СН'!$F$21</f>
        <v>31.298172590000036</v>
      </c>
      <c r="V397" s="37">
        <f>SUMIFS(СВЦЭМ!$K$34:$K$777,СВЦЭМ!$A$34:$A$777,$A397,СВЦЭМ!$B$34:$B$777,V$366)+'СЕТ СН'!$F$13-'СЕТ СН'!$F$21</f>
        <v>23.783302840000033</v>
      </c>
      <c r="W397" s="37">
        <f>SUMIFS(СВЦЭМ!$K$34:$K$777,СВЦЭМ!$A$34:$A$777,$A397,СВЦЭМ!$B$34:$B$777,W$366)+'СЕТ СН'!$F$13-'СЕТ СН'!$F$21</f>
        <v>6.4410979699999871</v>
      </c>
      <c r="X397" s="37">
        <f>SUMIFS(СВЦЭМ!$K$34:$K$777,СВЦЭМ!$A$34:$A$777,$A397,СВЦЭМ!$B$34:$B$777,X$366)+'СЕТ СН'!$F$13-'СЕТ СН'!$F$21</f>
        <v>27.427806540000006</v>
      </c>
      <c r="Y397" s="37">
        <f>SUMIFS(СВЦЭМ!$K$34:$K$777,СВЦЭМ!$A$34:$A$777,$A397,СВЦЭМ!$B$34:$B$777,Y$366)+'СЕТ СН'!$F$13-'СЕТ СН'!$F$21</f>
        <v>70.292380959999946</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7"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18"/>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7" customFormat="1" ht="12.75" customHeight="1" x14ac:dyDescent="0.2">
      <c r="A401" s="119"/>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01.12.2017</v>
      </c>
      <c r="B402" s="37">
        <f>SUMIFS(СВЦЭМ!$L$34:$L$777,СВЦЭМ!$A$34:$A$777,$A402,СВЦЭМ!$B$34:$B$777,B$401)+'СЕТ СН'!$F$13-'СЕТ СН'!$F$21</f>
        <v>293.46716627000001</v>
      </c>
      <c r="C402" s="37">
        <f>SUMIFS(СВЦЭМ!$L$34:$L$777,СВЦЭМ!$A$34:$A$777,$A402,СВЦЭМ!$B$34:$B$777,C$401)+'СЕТ СН'!$F$13-'СЕТ СН'!$F$21</f>
        <v>342.34560102</v>
      </c>
      <c r="D402" s="37">
        <f>SUMIFS(СВЦЭМ!$L$34:$L$777,СВЦЭМ!$A$34:$A$777,$A402,СВЦЭМ!$B$34:$B$777,D$401)+'СЕТ СН'!$F$13-'СЕТ СН'!$F$21</f>
        <v>340.94513590999998</v>
      </c>
      <c r="E402" s="37">
        <f>SUMIFS(СВЦЭМ!$L$34:$L$777,СВЦЭМ!$A$34:$A$777,$A402,СВЦЭМ!$B$34:$B$777,E$401)+'СЕТ СН'!$F$13-'СЕТ СН'!$F$21</f>
        <v>349.71718713999996</v>
      </c>
      <c r="F402" s="37">
        <f>SUMIFS(СВЦЭМ!$L$34:$L$777,СВЦЭМ!$A$34:$A$777,$A402,СВЦЭМ!$B$34:$B$777,F$401)+'СЕТ СН'!$F$13-'СЕТ СН'!$F$21</f>
        <v>354.26247359000001</v>
      </c>
      <c r="G402" s="37">
        <f>SUMIFS(СВЦЭМ!$L$34:$L$777,СВЦЭМ!$A$34:$A$777,$A402,СВЦЭМ!$B$34:$B$777,G$401)+'СЕТ СН'!$F$13-'СЕТ СН'!$F$21</f>
        <v>338.45106854999995</v>
      </c>
      <c r="H402" s="37">
        <f>SUMIFS(СВЦЭМ!$L$34:$L$777,СВЦЭМ!$A$34:$A$777,$A402,СВЦЭМ!$B$34:$B$777,H$401)+'СЕТ СН'!$F$13-'СЕТ СН'!$F$21</f>
        <v>285.86066774999995</v>
      </c>
      <c r="I402" s="37">
        <f>SUMIFS(СВЦЭМ!$L$34:$L$777,СВЦЭМ!$A$34:$A$777,$A402,СВЦЭМ!$B$34:$B$777,I$401)+'СЕТ СН'!$F$13-'СЕТ СН'!$F$21</f>
        <v>223.61087751000002</v>
      </c>
      <c r="J402" s="37">
        <f>SUMIFS(СВЦЭМ!$L$34:$L$777,СВЦЭМ!$A$34:$A$777,$A402,СВЦЭМ!$B$34:$B$777,J$401)+'СЕТ СН'!$F$13-'СЕТ СН'!$F$21</f>
        <v>178.01249838000001</v>
      </c>
      <c r="K402" s="37">
        <f>SUMIFS(СВЦЭМ!$L$34:$L$777,СВЦЭМ!$A$34:$A$777,$A402,СВЦЭМ!$B$34:$B$777,K$401)+'СЕТ СН'!$F$13-'СЕТ СН'!$F$21</f>
        <v>137.11451585999998</v>
      </c>
      <c r="L402" s="37">
        <f>SUMIFS(СВЦЭМ!$L$34:$L$777,СВЦЭМ!$A$34:$A$777,$A402,СВЦЭМ!$B$34:$B$777,L$401)+'СЕТ СН'!$F$13-'СЕТ СН'!$F$21</f>
        <v>103.89032350000002</v>
      </c>
      <c r="M402" s="37">
        <f>SUMIFS(СВЦЭМ!$L$34:$L$777,СВЦЭМ!$A$34:$A$777,$A402,СВЦЭМ!$B$34:$B$777,M$401)+'СЕТ СН'!$F$13-'СЕТ СН'!$F$21</f>
        <v>99.091537089999974</v>
      </c>
      <c r="N402" s="37">
        <f>SUMIFS(СВЦЭМ!$L$34:$L$777,СВЦЭМ!$A$34:$A$777,$A402,СВЦЭМ!$B$34:$B$777,N$401)+'СЕТ СН'!$F$13-'СЕТ СН'!$F$21</f>
        <v>118.95029669999997</v>
      </c>
      <c r="O402" s="37">
        <f>SUMIFS(СВЦЭМ!$L$34:$L$777,СВЦЭМ!$A$34:$A$777,$A402,СВЦЭМ!$B$34:$B$777,O$401)+'СЕТ СН'!$F$13-'СЕТ СН'!$F$21</f>
        <v>123.50765873</v>
      </c>
      <c r="P402" s="37">
        <f>SUMIFS(СВЦЭМ!$L$34:$L$777,СВЦЭМ!$A$34:$A$777,$A402,СВЦЭМ!$B$34:$B$777,P$401)+'СЕТ СН'!$F$13-'СЕТ СН'!$F$21</f>
        <v>127.23036476000004</v>
      </c>
      <c r="Q402" s="37">
        <f>SUMIFS(СВЦЭМ!$L$34:$L$777,СВЦЭМ!$A$34:$A$777,$A402,СВЦЭМ!$B$34:$B$777,Q$401)+'СЕТ СН'!$F$13-'СЕТ СН'!$F$21</f>
        <v>129.00984291999998</v>
      </c>
      <c r="R402" s="37">
        <f>SUMIFS(СВЦЭМ!$L$34:$L$777,СВЦЭМ!$A$34:$A$777,$A402,СВЦЭМ!$B$34:$B$777,R$401)+'СЕТ СН'!$F$13-'СЕТ СН'!$F$21</f>
        <v>133.91783414999998</v>
      </c>
      <c r="S402" s="37">
        <f>SUMIFS(СВЦЭМ!$L$34:$L$777,СВЦЭМ!$A$34:$A$777,$A402,СВЦЭМ!$B$34:$B$777,S$401)+'СЕТ СН'!$F$13-'СЕТ СН'!$F$21</f>
        <v>110.93461063999996</v>
      </c>
      <c r="T402" s="37">
        <f>SUMIFS(СВЦЭМ!$L$34:$L$777,СВЦЭМ!$A$34:$A$777,$A402,СВЦЭМ!$B$34:$B$777,T$401)+'СЕТ СН'!$F$13-'СЕТ СН'!$F$21</f>
        <v>83.867031780000048</v>
      </c>
      <c r="U402" s="37">
        <f>SUMIFS(СВЦЭМ!$L$34:$L$777,СВЦЭМ!$A$34:$A$777,$A402,СВЦЭМ!$B$34:$B$777,U$401)+'СЕТ СН'!$F$13-'СЕТ СН'!$F$21</f>
        <v>85.287524520000034</v>
      </c>
      <c r="V402" s="37">
        <f>SUMIFS(СВЦЭМ!$L$34:$L$777,СВЦЭМ!$A$34:$A$777,$A402,СВЦЭМ!$B$34:$B$777,V$401)+'СЕТ СН'!$F$13-'СЕТ СН'!$F$21</f>
        <v>92.233590649999996</v>
      </c>
      <c r="W402" s="37">
        <f>SUMIFS(СВЦЭМ!$L$34:$L$777,СВЦЭМ!$A$34:$A$777,$A402,СВЦЭМ!$B$34:$B$777,W$401)+'СЕТ СН'!$F$13-'СЕТ СН'!$F$21</f>
        <v>152.55408940999996</v>
      </c>
      <c r="X402" s="37">
        <f>SUMIFS(СВЦЭМ!$L$34:$L$777,СВЦЭМ!$A$34:$A$777,$A402,СВЦЭМ!$B$34:$B$777,X$401)+'СЕТ СН'!$F$13-'СЕТ СН'!$F$21</f>
        <v>206.54790003999994</v>
      </c>
      <c r="Y402" s="37">
        <f>SUMIFS(СВЦЭМ!$L$34:$L$777,СВЦЭМ!$A$34:$A$777,$A402,СВЦЭМ!$B$34:$B$777,Y$401)+'СЕТ СН'!$F$13-'СЕТ СН'!$F$21</f>
        <v>261.43176531999995</v>
      </c>
      <c r="AA402" s="46"/>
    </row>
    <row r="403" spans="1:27" ht="15.75" x14ac:dyDescent="0.2">
      <c r="A403" s="36">
        <f>A402+1</f>
        <v>43071</v>
      </c>
      <c r="B403" s="37">
        <f>SUMIFS(СВЦЭМ!$L$34:$L$777,СВЦЭМ!$A$34:$A$777,$A403,СВЦЭМ!$B$34:$B$777,B$401)+'СЕТ СН'!$F$13-'СЕТ СН'!$F$21</f>
        <v>291.27917706999995</v>
      </c>
      <c r="C403" s="37">
        <f>SUMIFS(СВЦЭМ!$L$34:$L$777,СВЦЭМ!$A$34:$A$777,$A403,СВЦЭМ!$B$34:$B$777,C$401)+'СЕТ СН'!$F$13-'СЕТ СН'!$F$21</f>
        <v>356.73153405000005</v>
      </c>
      <c r="D403" s="37">
        <f>SUMIFS(СВЦЭМ!$L$34:$L$777,СВЦЭМ!$A$34:$A$777,$A403,СВЦЭМ!$B$34:$B$777,D$401)+'СЕТ СН'!$F$13-'СЕТ СН'!$F$21</f>
        <v>359.87737292999998</v>
      </c>
      <c r="E403" s="37">
        <f>SUMIFS(СВЦЭМ!$L$34:$L$777,СВЦЭМ!$A$34:$A$777,$A403,СВЦЭМ!$B$34:$B$777,E$401)+'СЕТ СН'!$F$13-'СЕТ СН'!$F$21</f>
        <v>358.18074320000005</v>
      </c>
      <c r="F403" s="37">
        <f>SUMIFS(СВЦЭМ!$L$34:$L$777,СВЦЭМ!$A$34:$A$777,$A403,СВЦЭМ!$B$34:$B$777,F$401)+'СЕТ СН'!$F$13-'СЕТ СН'!$F$21</f>
        <v>358.72765994999997</v>
      </c>
      <c r="G403" s="37">
        <f>SUMIFS(СВЦЭМ!$L$34:$L$777,СВЦЭМ!$A$34:$A$777,$A403,СВЦЭМ!$B$34:$B$777,G$401)+'СЕТ СН'!$F$13-'СЕТ СН'!$F$21</f>
        <v>359.74263959999996</v>
      </c>
      <c r="H403" s="37">
        <f>SUMIFS(СВЦЭМ!$L$34:$L$777,СВЦЭМ!$A$34:$A$777,$A403,СВЦЭМ!$B$34:$B$777,H$401)+'СЕТ СН'!$F$13-'СЕТ СН'!$F$21</f>
        <v>354.41915266000001</v>
      </c>
      <c r="I403" s="37">
        <f>SUMIFS(СВЦЭМ!$L$34:$L$777,СВЦЭМ!$A$34:$A$777,$A403,СВЦЭМ!$B$34:$B$777,I$401)+'СЕТ СН'!$F$13-'СЕТ СН'!$F$21</f>
        <v>285.59382137</v>
      </c>
      <c r="J403" s="37">
        <f>SUMIFS(СВЦЭМ!$L$34:$L$777,СВЦЭМ!$A$34:$A$777,$A403,СВЦЭМ!$B$34:$B$777,J$401)+'СЕТ СН'!$F$13-'СЕТ СН'!$F$21</f>
        <v>217.89282623999998</v>
      </c>
      <c r="K403" s="37">
        <f>SUMIFS(СВЦЭМ!$L$34:$L$777,СВЦЭМ!$A$34:$A$777,$A403,СВЦЭМ!$B$34:$B$777,K$401)+'СЕТ СН'!$F$13-'СЕТ СН'!$F$21</f>
        <v>181.46973552999998</v>
      </c>
      <c r="L403" s="37">
        <f>SUMIFS(СВЦЭМ!$L$34:$L$777,СВЦЭМ!$A$34:$A$777,$A403,СВЦЭМ!$B$34:$B$777,L$401)+'СЕТ СН'!$F$13-'СЕТ СН'!$F$21</f>
        <v>92.201191979999976</v>
      </c>
      <c r="M403" s="37">
        <f>SUMIFS(СВЦЭМ!$L$34:$L$777,СВЦЭМ!$A$34:$A$777,$A403,СВЦЭМ!$B$34:$B$777,M$401)+'СЕТ СН'!$F$13-'СЕТ СН'!$F$21</f>
        <v>81.162748869999973</v>
      </c>
      <c r="N403" s="37">
        <f>SUMIFS(СВЦЭМ!$L$34:$L$777,СВЦЭМ!$A$34:$A$777,$A403,СВЦЭМ!$B$34:$B$777,N$401)+'СЕТ СН'!$F$13-'СЕТ СН'!$F$21</f>
        <v>76.819986579999977</v>
      </c>
      <c r="O403" s="37">
        <f>SUMIFS(СВЦЭМ!$L$34:$L$777,СВЦЭМ!$A$34:$A$777,$A403,СВЦЭМ!$B$34:$B$777,O$401)+'СЕТ СН'!$F$13-'СЕТ СН'!$F$21</f>
        <v>71.086798199999976</v>
      </c>
      <c r="P403" s="37">
        <f>SUMIFS(СВЦЭМ!$L$34:$L$777,СВЦЭМ!$A$34:$A$777,$A403,СВЦЭМ!$B$34:$B$777,P$401)+'СЕТ СН'!$F$13-'СЕТ СН'!$F$21</f>
        <v>64.837972300000047</v>
      </c>
      <c r="Q403" s="37">
        <f>SUMIFS(СВЦЭМ!$L$34:$L$777,СВЦЭМ!$A$34:$A$777,$A403,СВЦЭМ!$B$34:$B$777,Q$401)+'СЕТ СН'!$F$13-'СЕТ СН'!$F$21</f>
        <v>67.681676240000002</v>
      </c>
      <c r="R403" s="37">
        <f>SUMIFS(СВЦЭМ!$L$34:$L$777,СВЦЭМ!$A$34:$A$777,$A403,СВЦЭМ!$B$34:$B$777,R$401)+'СЕТ СН'!$F$13-'СЕТ СН'!$F$21</f>
        <v>70.811259680000035</v>
      </c>
      <c r="S403" s="37">
        <f>SUMIFS(СВЦЭМ!$L$34:$L$777,СВЦЭМ!$A$34:$A$777,$A403,СВЦЭМ!$B$34:$B$777,S$401)+'СЕТ СН'!$F$13-'СЕТ СН'!$F$21</f>
        <v>85.596410590000005</v>
      </c>
      <c r="T403" s="37">
        <f>SUMIFS(СВЦЭМ!$L$34:$L$777,СВЦЭМ!$A$34:$A$777,$A403,СВЦЭМ!$B$34:$B$777,T$401)+'СЕТ СН'!$F$13-'СЕТ СН'!$F$21</f>
        <v>113.30778924000003</v>
      </c>
      <c r="U403" s="37">
        <f>SUMIFS(СВЦЭМ!$L$34:$L$777,СВЦЭМ!$A$34:$A$777,$A403,СВЦЭМ!$B$34:$B$777,U$401)+'СЕТ СН'!$F$13-'СЕТ СН'!$F$21</f>
        <v>143.92494748000001</v>
      </c>
      <c r="V403" s="37">
        <f>SUMIFS(СВЦЭМ!$L$34:$L$777,СВЦЭМ!$A$34:$A$777,$A403,СВЦЭМ!$B$34:$B$777,V$401)+'СЕТ СН'!$F$13-'СЕТ СН'!$F$21</f>
        <v>145.31003228999998</v>
      </c>
      <c r="W403" s="37">
        <f>SUMIFS(СВЦЭМ!$L$34:$L$777,СВЦЭМ!$A$34:$A$777,$A403,СВЦЭМ!$B$34:$B$777,W$401)+'СЕТ СН'!$F$13-'СЕТ СН'!$F$21</f>
        <v>171.37691903999996</v>
      </c>
      <c r="X403" s="37">
        <f>SUMIFS(СВЦЭМ!$L$34:$L$777,СВЦЭМ!$A$34:$A$777,$A403,СВЦЭМ!$B$34:$B$777,X$401)+'СЕТ СН'!$F$13-'СЕТ СН'!$F$21</f>
        <v>221.44228681000004</v>
      </c>
      <c r="Y403" s="37">
        <f>SUMIFS(СВЦЭМ!$L$34:$L$777,СВЦЭМ!$A$34:$A$777,$A403,СВЦЭМ!$B$34:$B$777,Y$401)+'СЕТ СН'!$F$13-'СЕТ СН'!$F$21</f>
        <v>251.58366553999997</v>
      </c>
    </row>
    <row r="404" spans="1:27" ht="15.75" x14ac:dyDescent="0.2">
      <c r="A404" s="36">
        <f t="shared" ref="A404:A432" si="11">A403+1</f>
        <v>43072</v>
      </c>
      <c r="B404" s="37">
        <f>SUMIFS(СВЦЭМ!$L$34:$L$777,СВЦЭМ!$A$34:$A$777,$A404,СВЦЭМ!$B$34:$B$777,B$401)+'СЕТ СН'!$F$13-'СЕТ СН'!$F$21</f>
        <v>293.96241105000001</v>
      </c>
      <c r="C404" s="37">
        <f>SUMIFS(СВЦЭМ!$L$34:$L$777,СВЦЭМ!$A$34:$A$777,$A404,СВЦЭМ!$B$34:$B$777,C$401)+'СЕТ СН'!$F$13-'СЕТ СН'!$F$21</f>
        <v>358.61720419000005</v>
      </c>
      <c r="D404" s="37">
        <f>SUMIFS(СВЦЭМ!$L$34:$L$777,СВЦЭМ!$A$34:$A$777,$A404,СВЦЭМ!$B$34:$B$777,D$401)+'СЕТ СН'!$F$13-'СЕТ СН'!$F$21</f>
        <v>362.05144392</v>
      </c>
      <c r="E404" s="37">
        <f>SUMIFS(СВЦЭМ!$L$34:$L$777,СВЦЭМ!$A$34:$A$777,$A404,СВЦЭМ!$B$34:$B$777,E$401)+'СЕТ СН'!$F$13-'СЕТ СН'!$F$21</f>
        <v>360.05912433000003</v>
      </c>
      <c r="F404" s="37">
        <f>SUMIFS(СВЦЭМ!$L$34:$L$777,СВЦЭМ!$A$34:$A$777,$A404,СВЦЭМ!$B$34:$B$777,F$401)+'СЕТ СН'!$F$13-'СЕТ СН'!$F$21</f>
        <v>358.55840755999998</v>
      </c>
      <c r="G404" s="37">
        <f>SUMIFS(СВЦЭМ!$L$34:$L$777,СВЦЭМ!$A$34:$A$777,$A404,СВЦЭМ!$B$34:$B$777,G$401)+'СЕТ СН'!$F$13-'СЕТ СН'!$F$21</f>
        <v>360.72972389999995</v>
      </c>
      <c r="H404" s="37">
        <f>SUMIFS(СВЦЭМ!$L$34:$L$777,СВЦЭМ!$A$34:$A$777,$A404,СВЦЭМ!$B$34:$B$777,H$401)+'СЕТ СН'!$F$13-'СЕТ СН'!$F$21</f>
        <v>354.11448084000006</v>
      </c>
      <c r="I404" s="37">
        <f>SUMIFS(СВЦЭМ!$L$34:$L$777,СВЦЭМ!$A$34:$A$777,$A404,СВЦЭМ!$B$34:$B$777,I$401)+'СЕТ СН'!$F$13-'СЕТ СН'!$F$21</f>
        <v>282.09455093999998</v>
      </c>
      <c r="J404" s="37">
        <f>SUMIFS(СВЦЭМ!$L$34:$L$777,СВЦЭМ!$A$34:$A$777,$A404,СВЦЭМ!$B$34:$B$777,J$401)+'СЕТ СН'!$F$13-'СЕТ СН'!$F$21</f>
        <v>213.52892172999998</v>
      </c>
      <c r="K404" s="37">
        <f>SUMIFS(СВЦЭМ!$L$34:$L$777,СВЦЭМ!$A$34:$A$777,$A404,СВЦЭМ!$B$34:$B$777,K$401)+'СЕТ СН'!$F$13-'СЕТ СН'!$F$21</f>
        <v>153.41212274999998</v>
      </c>
      <c r="L404" s="37">
        <f>SUMIFS(СВЦЭМ!$L$34:$L$777,СВЦЭМ!$A$34:$A$777,$A404,СВЦЭМ!$B$34:$B$777,L$401)+'СЕТ СН'!$F$13-'СЕТ СН'!$F$21</f>
        <v>90.777897240000016</v>
      </c>
      <c r="M404" s="37">
        <f>SUMIFS(СВЦЭМ!$L$34:$L$777,СВЦЭМ!$A$34:$A$777,$A404,СВЦЭМ!$B$34:$B$777,M$401)+'СЕТ СН'!$F$13-'СЕТ СН'!$F$21</f>
        <v>82.709613099999956</v>
      </c>
      <c r="N404" s="37">
        <f>SUMIFS(СВЦЭМ!$L$34:$L$777,СВЦЭМ!$A$34:$A$777,$A404,СВЦЭМ!$B$34:$B$777,N$401)+'СЕТ СН'!$F$13-'СЕТ СН'!$F$21</f>
        <v>76.751709989999995</v>
      </c>
      <c r="O404" s="37">
        <f>SUMIFS(СВЦЭМ!$L$34:$L$777,СВЦЭМ!$A$34:$A$777,$A404,СВЦЭМ!$B$34:$B$777,O$401)+'СЕТ СН'!$F$13-'СЕТ СН'!$F$21</f>
        <v>75.518169410000041</v>
      </c>
      <c r="P404" s="37">
        <f>SUMIFS(СВЦЭМ!$L$34:$L$777,СВЦЭМ!$A$34:$A$777,$A404,СВЦЭМ!$B$34:$B$777,P$401)+'СЕТ СН'!$F$13-'СЕТ СН'!$F$21</f>
        <v>72.496420579999949</v>
      </c>
      <c r="Q404" s="37">
        <f>SUMIFS(СВЦЭМ!$L$34:$L$777,СВЦЭМ!$A$34:$A$777,$A404,СВЦЭМ!$B$34:$B$777,Q$401)+'СЕТ СН'!$F$13-'СЕТ СН'!$F$21</f>
        <v>71.736734309999974</v>
      </c>
      <c r="R404" s="37">
        <f>SUMIFS(СВЦЭМ!$L$34:$L$777,СВЦЭМ!$A$34:$A$777,$A404,СВЦЭМ!$B$34:$B$777,R$401)+'СЕТ СН'!$F$13-'СЕТ СН'!$F$21</f>
        <v>73.100136010000028</v>
      </c>
      <c r="S404" s="37">
        <f>SUMIFS(СВЦЭМ!$L$34:$L$777,СВЦЭМ!$A$34:$A$777,$A404,СВЦЭМ!$B$34:$B$777,S$401)+'СЕТ СН'!$F$13-'СЕТ СН'!$F$21</f>
        <v>88.37617388000001</v>
      </c>
      <c r="T404" s="37">
        <f>SUMIFS(СВЦЭМ!$L$34:$L$777,СВЦЭМ!$A$34:$A$777,$A404,СВЦЭМ!$B$34:$B$777,T$401)+'СЕТ СН'!$F$13-'СЕТ СН'!$F$21</f>
        <v>128.51752211999997</v>
      </c>
      <c r="U404" s="37">
        <f>SUMIFS(СВЦЭМ!$L$34:$L$777,СВЦЭМ!$A$34:$A$777,$A404,СВЦЭМ!$B$34:$B$777,U$401)+'СЕТ СН'!$F$13-'СЕТ СН'!$F$21</f>
        <v>179.66206416</v>
      </c>
      <c r="V404" s="37">
        <f>SUMIFS(СВЦЭМ!$L$34:$L$777,СВЦЭМ!$A$34:$A$777,$A404,СВЦЭМ!$B$34:$B$777,V$401)+'СЕТ СН'!$F$13-'СЕТ СН'!$F$21</f>
        <v>158.29755771999999</v>
      </c>
      <c r="W404" s="37">
        <f>SUMIFS(СВЦЭМ!$L$34:$L$777,СВЦЭМ!$A$34:$A$777,$A404,СВЦЭМ!$B$34:$B$777,W$401)+'СЕТ СН'!$F$13-'СЕТ СН'!$F$21</f>
        <v>176.96379213</v>
      </c>
      <c r="X404" s="37">
        <f>SUMIFS(СВЦЭМ!$L$34:$L$777,СВЦЭМ!$A$34:$A$777,$A404,СВЦЭМ!$B$34:$B$777,X$401)+'СЕТ СН'!$F$13-'СЕТ СН'!$F$21</f>
        <v>227.04811211000003</v>
      </c>
      <c r="Y404" s="37">
        <f>SUMIFS(СВЦЭМ!$L$34:$L$777,СВЦЭМ!$A$34:$A$777,$A404,СВЦЭМ!$B$34:$B$777,Y$401)+'СЕТ СН'!$F$13-'СЕТ СН'!$F$21</f>
        <v>259.29794009</v>
      </c>
    </row>
    <row r="405" spans="1:27" ht="15.75" x14ac:dyDescent="0.2">
      <c r="A405" s="36">
        <f t="shared" si="11"/>
        <v>43073</v>
      </c>
      <c r="B405" s="37">
        <f>SUMIFS(СВЦЭМ!$L$34:$L$777,СВЦЭМ!$A$34:$A$777,$A405,СВЦЭМ!$B$34:$B$777,B$401)+'СЕТ СН'!$F$13-'СЕТ СН'!$F$21</f>
        <v>298.03494673</v>
      </c>
      <c r="C405" s="37">
        <f>SUMIFS(СВЦЭМ!$L$34:$L$777,СВЦЭМ!$A$34:$A$777,$A405,СВЦЭМ!$B$34:$B$777,C$401)+'СЕТ СН'!$F$13-'СЕТ СН'!$F$21</f>
        <v>322.42719301</v>
      </c>
      <c r="D405" s="37">
        <f>SUMIFS(СВЦЭМ!$L$34:$L$777,СВЦЭМ!$A$34:$A$777,$A405,СВЦЭМ!$B$34:$B$777,D$401)+'СЕТ СН'!$F$13-'СЕТ СН'!$F$21</f>
        <v>348.56313889</v>
      </c>
      <c r="E405" s="37">
        <f>SUMIFS(СВЦЭМ!$L$34:$L$777,СВЦЭМ!$A$34:$A$777,$A405,СВЦЭМ!$B$34:$B$777,E$401)+'СЕТ СН'!$F$13-'СЕТ СН'!$F$21</f>
        <v>353.33238825000001</v>
      </c>
      <c r="F405" s="37">
        <f>SUMIFS(СВЦЭМ!$L$34:$L$777,СВЦЭМ!$A$34:$A$777,$A405,СВЦЭМ!$B$34:$B$777,F$401)+'СЕТ СН'!$F$13-'СЕТ СН'!$F$21</f>
        <v>349.88865319000001</v>
      </c>
      <c r="G405" s="37">
        <f>SUMIFS(СВЦЭМ!$L$34:$L$777,СВЦЭМ!$A$34:$A$777,$A405,СВЦЭМ!$B$34:$B$777,G$401)+'СЕТ СН'!$F$13-'СЕТ СН'!$F$21</f>
        <v>341.57295180000006</v>
      </c>
      <c r="H405" s="37">
        <f>SUMIFS(СВЦЭМ!$L$34:$L$777,СВЦЭМ!$A$34:$A$777,$A405,СВЦЭМ!$B$34:$B$777,H$401)+'СЕТ СН'!$F$13-'СЕТ СН'!$F$21</f>
        <v>309.49489941000002</v>
      </c>
      <c r="I405" s="37">
        <f>SUMIFS(СВЦЭМ!$L$34:$L$777,СВЦЭМ!$A$34:$A$777,$A405,СВЦЭМ!$B$34:$B$777,I$401)+'СЕТ СН'!$F$13-'СЕТ СН'!$F$21</f>
        <v>251.05081997000002</v>
      </c>
      <c r="J405" s="37">
        <f>SUMIFS(СВЦЭМ!$L$34:$L$777,СВЦЭМ!$A$34:$A$777,$A405,СВЦЭМ!$B$34:$B$777,J$401)+'СЕТ СН'!$F$13-'СЕТ СН'!$F$21</f>
        <v>226.93099081000003</v>
      </c>
      <c r="K405" s="37">
        <f>SUMIFS(СВЦЭМ!$L$34:$L$777,СВЦЭМ!$A$34:$A$777,$A405,СВЦЭМ!$B$34:$B$777,K$401)+'СЕТ СН'!$F$13-'СЕТ СН'!$F$21</f>
        <v>148.06872447000001</v>
      </c>
      <c r="L405" s="37">
        <f>SUMIFS(СВЦЭМ!$L$34:$L$777,СВЦЭМ!$A$34:$A$777,$A405,СВЦЭМ!$B$34:$B$777,L$401)+'СЕТ СН'!$F$13-'СЕТ СН'!$F$21</f>
        <v>104.76366681000002</v>
      </c>
      <c r="M405" s="37">
        <f>SUMIFS(СВЦЭМ!$L$34:$L$777,СВЦЭМ!$A$34:$A$777,$A405,СВЦЭМ!$B$34:$B$777,M$401)+'СЕТ СН'!$F$13-'СЕТ СН'!$F$21</f>
        <v>85.560270690000038</v>
      </c>
      <c r="N405" s="37">
        <f>SUMIFS(СВЦЭМ!$L$34:$L$777,СВЦЭМ!$A$34:$A$777,$A405,СВЦЭМ!$B$34:$B$777,N$401)+'СЕТ СН'!$F$13-'СЕТ СН'!$F$21</f>
        <v>129.15409238999996</v>
      </c>
      <c r="O405" s="37">
        <f>SUMIFS(СВЦЭМ!$L$34:$L$777,СВЦЭМ!$A$34:$A$777,$A405,СВЦЭМ!$B$34:$B$777,O$401)+'СЕТ СН'!$F$13-'СЕТ СН'!$F$21</f>
        <v>134.43027186999996</v>
      </c>
      <c r="P405" s="37">
        <f>SUMIFS(СВЦЭМ!$L$34:$L$777,СВЦЭМ!$A$34:$A$777,$A405,СВЦЭМ!$B$34:$B$777,P$401)+'СЕТ СН'!$F$13-'СЕТ СН'!$F$21</f>
        <v>140.85230486</v>
      </c>
      <c r="Q405" s="37">
        <f>SUMIFS(СВЦЭМ!$L$34:$L$777,СВЦЭМ!$A$34:$A$777,$A405,СВЦЭМ!$B$34:$B$777,Q$401)+'СЕТ СН'!$F$13-'СЕТ СН'!$F$21</f>
        <v>141.92066731</v>
      </c>
      <c r="R405" s="37">
        <f>SUMIFS(СВЦЭМ!$L$34:$L$777,СВЦЭМ!$A$34:$A$777,$A405,СВЦЭМ!$B$34:$B$777,R$401)+'СЕТ СН'!$F$13-'СЕТ СН'!$F$21</f>
        <v>145.97829318000004</v>
      </c>
      <c r="S405" s="37">
        <f>SUMIFS(СВЦЭМ!$L$34:$L$777,СВЦЭМ!$A$34:$A$777,$A405,СВЦЭМ!$B$34:$B$777,S$401)+'СЕТ СН'!$F$13-'СЕТ СН'!$F$21</f>
        <v>88.63933806</v>
      </c>
      <c r="T405" s="37">
        <f>SUMIFS(СВЦЭМ!$L$34:$L$777,СВЦЭМ!$A$34:$A$777,$A405,СВЦЭМ!$B$34:$B$777,T$401)+'СЕТ СН'!$F$13-'СЕТ СН'!$F$21</f>
        <v>90.564837590000025</v>
      </c>
      <c r="U405" s="37">
        <f>SUMIFS(СВЦЭМ!$L$34:$L$777,СВЦЭМ!$A$34:$A$777,$A405,СВЦЭМ!$B$34:$B$777,U$401)+'СЕТ СН'!$F$13-'СЕТ СН'!$F$21</f>
        <v>78.546484650000025</v>
      </c>
      <c r="V405" s="37">
        <f>SUMIFS(СВЦЭМ!$L$34:$L$777,СВЦЭМ!$A$34:$A$777,$A405,СВЦЭМ!$B$34:$B$777,V$401)+'СЕТ СН'!$F$13-'СЕТ СН'!$F$21</f>
        <v>78.554862129999947</v>
      </c>
      <c r="W405" s="37">
        <f>SUMIFS(СВЦЭМ!$L$34:$L$777,СВЦЭМ!$A$34:$A$777,$A405,СВЦЭМ!$B$34:$B$777,W$401)+'СЕТ СН'!$F$13-'СЕТ СН'!$F$21</f>
        <v>136.19778276</v>
      </c>
      <c r="X405" s="37">
        <f>SUMIFS(СВЦЭМ!$L$34:$L$777,СВЦЭМ!$A$34:$A$777,$A405,СВЦЭМ!$B$34:$B$777,X$401)+'СЕТ СН'!$F$13-'СЕТ СН'!$F$21</f>
        <v>198.54011171000002</v>
      </c>
      <c r="Y405" s="37">
        <f>SUMIFS(СВЦЭМ!$L$34:$L$777,СВЦЭМ!$A$34:$A$777,$A405,СВЦЭМ!$B$34:$B$777,Y$401)+'СЕТ СН'!$F$13-'СЕТ СН'!$F$21</f>
        <v>237.62871079000001</v>
      </c>
    </row>
    <row r="406" spans="1:27" ht="15.75" x14ac:dyDescent="0.2">
      <c r="A406" s="36">
        <f t="shared" si="11"/>
        <v>43074</v>
      </c>
      <c r="B406" s="37">
        <f>SUMIFS(СВЦЭМ!$L$34:$L$777,СВЦЭМ!$A$34:$A$777,$A406,СВЦЭМ!$B$34:$B$777,B$401)+'СЕТ СН'!$F$13-'СЕТ СН'!$F$21</f>
        <v>291.88965510000003</v>
      </c>
      <c r="C406" s="37">
        <f>SUMIFS(СВЦЭМ!$L$34:$L$777,СВЦЭМ!$A$34:$A$777,$A406,СВЦЭМ!$B$34:$B$777,C$401)+'СЕТ СН'!$F$13-'СЕТ СН'!$F$21</f>
        <v>321.51667178000002</v>
      </c>
      <c r="D406" s="37">
        <f>SUMIFS(СВЦЭМ!$L$34:$L$777,СВЦЭМ!$A$34:$A$777,$A406,СВЦЭМ!$B$34:$B$777,D$401)+'СЕТ СН'!$F$13-'СЕТ СН'!$F$21</f>
        <v>354.42906678999998</v>
      </c>
      <c r="E406" s="37">
        <f>SUMIFS(СВЦЭМ!$L$34:$L$777,СВЦЭМ!$A$34:$A$777,$A406,СВЦЭМ!$B$34:$B$777,E$401)+'СЕТ СН'!$F$13-'СЕТ СН'!$F$21</f>
        <v>366.76053921000005</v>
      </c>
      <c r="F406" s="37">
        <f>SUMIFS(СВЦЭМ!$L$34:$L$777,СВЦЭМ!$A$34:$A$777,$A406,СВЦЭМ!$B$34:$B$777,F$401)+'СЕТ СН'!$F$13-'СЕТ СН'!$F$21</f>
        <v>360.32988493000005</v>
      </c>
      <c r="G406" s="37">
        <f>SUMIFS(СВЦЭМ!$L$34:$L$777,СВЦЭМ!$A$34:$A$777,$A406,СВЦЭМ!$B$34:$B$777,G$401)+'СЕТ СН'!$F$13-'СЕТ СН'!$F$21</f>
        <v>347.35666693999997</v>
      </c>
      <c r="H406" s="37">
        <f>SUMIFS(СВЦЭМ!$L$34:$L$777,СВЦЭМ!$A$34:$A$777,$A406,СВЦЭМ!$B$34:$B$777,H$401)+'СЕТ СН'!$F$13-'СЕТ СН'!$F$21</f>
        <v>293.09947209999996</v>
      </c>
      <c r="I406" s="37">
        <f>SUMIFS(СВЦЭМ!$L$34:$L$777,СВЦЭМ!$A$34:$A$777,$A406,СВЦЭМ!$B$34:$B$777,I$401)+'СЕТ СН'!$F$13-'СЕТ СН'!$F$21</f>
        <v>269.33341579</v>
      </c>
      <c r="J406" s="37">
        <f>SUMIFS(СВЦЭМ!$L$34:$L$777,СВЦЭМ!$A$34:$A$777,$A406,СВЦЭМ!$B$34:$B$777,J$401)+'СЕТ СН'!$F$13-'СЕТ СН'!$F$21</f>
        <v>224.69774227000005</v>
      </c>
      <c r="K406" s="37">
        <f>SUMIFS(СВЦЭМ!$L$34:$L$777,СВЦЭМ!$A$34:$A$777,$A406,СВЦЭМ!$B$34:$B$777,K$401)+'СЕТ СН'!$F$13-'СЕТ СН'!$F$21</f>
        <v>173.26105482000003</v>
      </c>
      <c r="L406" s="37">
        <f>SUMIFS(СВЦЭМ!$L$34:$L$777,СВЦЭМ!$A$34:$A$777,$A406,СВЦЭМ!$B$34:$B$777,L$401)+'СЕТ СН'!$F$13-'СЕТ СН'!$F$21</f>
        <v>124.16746253999997</v>
      </c>
      <c r="M406" s="37">
        <f>SUMIFS(СВЦЭМ!$L$34:$L$777,СВЦЭМ!$A$34:$A$777,$A406,СВЦЭМ!$B$34:$B$777,M$401)+'СЕТ СН'!$F$13-'СЕТ СН'!$F$21</f>
        <v>113.22396334999996</v>
      </c>
      <c r="N406" s="37">
        <f>SUMIFS(СВЦЭМ!$L$34:$L$777,СВЦЭМ!$A$34:$A$777,$A406,СВЦЭМ!$B$34:$B$777,N$401)+'СЕТ СН'!$F$13-'СЕТ СН'!$F$21</f>
        <v>124.13352011999996</v>
      </c>
      <c r="O406" s="37">
        <f>SUMIFS(СВЦЭМ!$L$34:$L$777,СВЦЭМ!$A$34:$A$777,$A406,СВЦЭМ!$B$34:$B$777,O$401)+'СЕТ СН'!$F$13-'СЕТ СН'!$F$21</f>
        <v>131.07029426999998</v>
      </c>
      <c r="P406" s="37">
        <f>SUMIFS(СВЦЭМ!$L$34:$L$777,СВЦЭМ!$A$34:$A$777,$A406,СВЦЭМ!$B$34:$B$777,P$401)+'СЕТ СН'!$F$13-'СЕТ СН'!$F$21</f>
        <v>137.10083936000001</v>
      </c>
      <c r="Q406" s="37">
        <f>SUMIFS(СВЦЭМ!$L$34:$L$777,СВЦЭМ!$A$34:$A$777,$A406,СВЦЭМ!$B$34:$B$777,Q$401)+'СЕТ СН'!$F$13-'СЕТ СН'!$F$21</f>
        <v>141.92447837999998</v>
      </c>
      <c r="R406" s="37">
        <f>SUMIFS(СВЦЭМ!$L$34:$L$777,СВЦЭМ!$A$34:$A$777,$A406,СВЦЭМ!$B$34:$B$777,R$401)+'СЕТ СН'!$F$13-'СЕТ СН'!$F$21</f>
        <v>135.81220673999997</v>
      </c>
      <c r="S406" s="37">
        <f>SUMIFS(СВЦЭМ!$L$34:$L$777,СВЦЭМ!$A$34:$A$777,$A406,СВЦЭМ!$B$34:$B$777,S$401)+'СЕТ СН'!$F$13-'СЕТ СН'!$F$21</f>
        <v>115.26737866999997</v>
      </c>
      <c r="T406" s="37">
        <f>SUMIFS(СВЦЭМ!$L$34:$L$777,СВЦЭМ!$A$34:$A$777,$A406,СВЦЭМ!$B$34:$B$777,T$401)+'СЕТ СН'!$F$13-'СЕТ СН'!$F$21</f>
        <v>89.394529160000047</v>
      </c>
      <c r="U406" s="37">
        <f>SUMIFS(СВЦЭМ!$L$34:$L$777,СВЦЭМ!$A$34:$A$777,$A406,СВЦЭМ!$B$34:$B$777,U$401)+'СЕТ СН'!$F$13-'СЕТ СН'!$F$21</f>
        <v>95.071734829999968</v>
      </c>
      <c r="V406" s="37">
        <f>SUMIFS(СВЦЭМ!$L$34:$L$777,СВЦЭМ!$A$34:$A$777,$A406,СВЦЭМ!$B$34:$B$777,V$401)+'СЕТ СН'!$F$13-'СЕТ СН'!$F$21</f>
        <v>109.40476882999997</v>
      </c>
      <c r="W406" s="37">
        <f>SUMIFS(СВЦЭМ!$L$34:$L$777,СВЦЭМ!$A$34:$A$777,$A406,СВЦЭМ!$B$34:$B$777,W$401)+'СЕТ СН'!$F$13-'СЕТ СН'!$F$21</f>
        <v>152.45455374000005</v>
      </c>
      <c r="X406" s="37">
        <f>SUMIFS(СВЦЭМ!$L$34:$L$777,СВЦЭМ!$A$34:$A$777,$A406,СВЦЭМ!$B$34:$B$777,X$401)+'СЕТ СН'!$F$13-'СЕТ СН'!$F$21</f>
        <v>205.28800699999999</v>
      </c>
      <c r="Y406" s="37">
        <f>SUMIFS(СВЦЭМ!$L$34:$L$777,СВЦЭМ!$A$34:$A$777,$A406,СВЦЭМ!$B$34:$B$777,Y$401)+'СЕТ СН'!$F$13-'СЕТ СН'!$F$21</f>
        <v>267.56925213</v>
      </c>
    </row>
    <row r="407" spans="1:27" ht="15.75" x14ac:dyDescent="0.2">
      <c r="A407" s="36">
        <f t="shared" si="11"/>
        <v>43075</v>
      </c>
      <c r="B407" s="37">
        <f>SUMIFS(СВЦЭМ!$L$34:$L$777,СВЦЭМ!$A$34:$A$777,$A407,СВЦЭМ!$B$34:$B$777,B$401)+'СЕТ СН'!$F$13-'СЕТ СН'!$F$21</f>
        <v>299.50111083000002</v>
      </c>
      <c r="C407" s="37">
        <f>SUMIFS(СВЦЭМ!$L$34:$L$777,СВЦЭМ!$A$34:$A$777,$A407,СВЦЭМ!$B$34:$B$777,C$401)+'СЕТ СН'!$F$13-'СЕТ СН'!$F$21</f>
        <v>327.87462328000004</v>
      </c>
      <c r="D407" s="37">
        <f>SUMIFS(СВЦЭМ!$L$34:$L$777,СВЦЭМ!$A$34:$A$777,$A407,СВЦЭМ!$B$34:$B$777,D$401)+'СЕТ СН'!$F$13-'СЕТ СН'!$F$21</f>
        <v>364.19500061999997</v>
      </c>
      <c r="E407" s="37">
        <f>SUMIFS(СВЦЭМ!$L$34:$L$777,СВЦЭМ!$A$34:$A$777,$A407,СВЦЭМ!$B$34:$B$777,E$401)+'СЕТ СН'!$F$13-'СЕТ СН'!$F$21</f>
        <v>371.78317907999997</v>
      </c>
      <c r="F407" s="37">
        <f>SUMIFS(СВЦЭМ!$L$34:$L$777,СВЦЭМ!$A$34:$A$777,$A407,СВЦЭМ!$B$34:$B$777,F$401)+'СЕТ СН'!$F$13-'СЕТ СН'!$F$21</f>
        <v>370.95125670000004</v>
      </c>
      <c r="G407" s="37">
        <f>SUMIFS(СВЦЭМ!$L$34:$L$777,СВЦЭМ!$A$34:$A$777,$A407,СВЦЭМ!$B$34:$B$777,G$401)+'СЕТ СН'!$F$13-'СЕТ СН'!$F$21</f>
        <v>357.87069962999999</v>
      </c>
      <c r="H407" s="37">
        <f>SUMIFS(СВЦЭМ!$L$34:$L$777,СВЦЭМ!$A$34:$A$777,$A407,СВЦЭМ!$B$34:$B$777,H$401)+'СЕТ СН'!$F$13-'СЕТ СН'!$F$21</f>
        <v>304.00250899000002</v>
      </c>
      <c r="I407" s="37">
        <f>SUMIFS(СВЦЭМ!$L$34:$L$777,СВЦЭМ!$A$34:$A$777,$A407,СВЦЭМ!$B$34:$B$777,I$401)+'СЕТ СН'!$F$13-'СЕТ СН'!$F$21</f>
        <v>284.15415222000001</v>
      </c>
      <c r="J407" s="37">
        <f>SUMIFS(СВЦЭМ!$L$34:$L$777,СВЦЭМ!$A$34:$A$777,$A407,СВЦЭМ!$B$34:$B$777,J$401)+'СЕТ СН'!$F$13-'СЕТ СН'!$F$21</f>
        <v>243.34234982999999</v>
      </c>
      <c r="K407" s="37">
        <f>SUMIFS(СВЦЭМ!$L$34:$L$777,СВЦЭМ!$A$34:$A$777,$A407,СВЦЭМ!$B$34:$B$777,K$401)+'СЕТ СН'!$F$13-'СЕТ СН'!$F$21</f>
        <v>216.43425116000003</v>
      </c>
      <c r="L407" s="37">
        <f>SUMIFS(СВЦЭМ!$L$34:$L$777,СВЦЭМ!$A$34:$A$777,$A407,СВЦЭМ!$B$34:$B$777,L$401)+'СЕТ СН'!$F$13-'СЕТ СН'!$F$21</f>
        <v>168.96463331999996</v>
      </c>
      <c r="M407" s="37">
        <f>SUMIFS(СВЦЭМ!$L$34:$L$777,СВЦЭМ!$A$34:$A$777,$A407,СВЦЭМ!$B$34:$B$777,M$401)+'СЕТ СН'!$F$13-'СЕТ СН'!$F$21</f>
        <v>163.92091475999996</v>
      </c>
      <c r="N407" s="37">
        <f>SUMIFS(СВЦЭМ!$L$34:$L$777,СВЦЭМ!$A$34:$A$777,$A407,СВЦЭМ!$B$34:$B$777,N$401)+'СЕТ СН'!$F$13-'СЕТ СН'!$F$21</f>
        <v>161.65694441999995</v>
      </c>
      <c r="O407" s="37">
        <f>SUMIFS(СВЦЭМ!$L$34:$L$777,СВЦЭМ!$A$34:$A$777,$A407,СВЦЭМ!$B$34:$B$777,O$401)+'СЕТ СН'!$F$13-'СЕТ СН'!$F$21</f>
        <v>161.59450041000002</v>
      </c>
      <c r="P407" s="37">
        <f>SUMIFS(СВЦЭМ!$L$34:$L$777,СВЦЭМ!$A$34:$A$777,$A407,СВЦЭМ!$B$34:$B$777,P$401)+'СЕТ СН'!$F$13-'СЕТ СН'!$F$21</f>
        <v>168.47325885999999</v>
      </c>
      <c r="Q407" s="37">
        <f>SUMIFS(СВЦЭМ!$L$34:$L$777,СВЦЭМ!$A$34:$A$777,$A407,СВЦЭМ!$B$34:$B$777,Q$401)+'СЕТ СН'!$F$13-'СЕТ СН'!$F$21</f>
        <v>171.07778952000001</v>
      </c>
      <c r="R407" s="37">
        <f>SUMIFS(СВЦЭМ!$L$34:$L$777,СВЦЭМ!$A$34:$A$777,$A407,СВЦЭМ!$B$34:$B$777,R$401)+'СЕТ СН'!$F$13-'СЕТ СН'!$F$21</f>
        <v>171.09098882000001</v>
      </c>
      <c r="S407" s="37">
        <f>SUMIFS(СВЦЭМ!$L$34:$L$777,СВЦЭМ!$A$34:$A$777,$A407,СВЦЭМ!$B$34:$B$777,S$401)+'СЕТ СН'!$F$13-'СЕТ СН'!$F$21</f>
        <v>151.38654659999997</v>
      </c>
      <c r="T407" s="37">
        <f>SUMIFS(СВЦЭМ!$L$34:$L$777,СВЦЭМ!$A$34:$A$777,$A407,СВЦЭМ!$B$34:$B$777,T$401)+'СЕТ СН'!$F$13-'СЕТ СН'!$F$21</f>
        <v>127.72140099000001</v>
      </c>
      <c r="U407" s="37">
        <f>SUMIFS(СВЦЭМ!$L$34:$L$777,СВЦЭМ!$A$34:$A$777,$A407,СВЦЭМ!$B$34:$B$777,U$401)+'СЕТ СН'!$F$13-'СЕТ СН'!$F$21</f>
        <v>130.82019610999998</v>
      </c>
      <c r="V407" s="37">
        <f>SUMIFS(СВЦЭМ!$L$34:$L$777,СВЦЭМ!$A$34:$A$777,$A407,СВЦЭМ!$B$34:$B$777,V$401)+'СЕТ СН'!$F$13-'СЕТ СН'!$F$21</f>
        <v>141.36541819000001</v>
      </c>
      <c r="W407" s="37">
        <f>SUMIFS(СВЦЭМ!$L$34:$L$777,СВЦЭМ!$A$34:$A$777,$A407,СВЦЭМ!$B$34:$B$777,W$401)+'СЕТ СН'!$F$13-'СЕТ СН'!$F$21</f>
        <v>184.50196304999997</v>
      </c>
      <c r="X407" s="37">
        <f>SUMIFS(СВЦЭМ!$L$34:$L$777,СВЦЭМ!$A$34:$A$777,$A407,СВЦЭМ!$B$34:$B$777,X$401)+'СЕТ СН'!$F$13-'СЕТ СН'!$F$21</f>
        <v>242.78810451000004</v>
      </c>
      <c r="Y407" s="37">
        <f>SUMIFS(СВЦЭМ!$L$34:$L$777,СВЦЭМ!$A$34:$A$777,$A407,СВЦЭМ!$B$34:$B$777,Y$401)+'СЕТ СН'!$F$13-'СЕТ СН'!$F$21</f>
        <v>294.22993341999995</v>
      </c>
    </row>
    <row r="408" spans="1:27" ht="15.75" x14ac:dyDescent="0.2">
      <c r="A408" s="36">
        <f t="shared" si="11"/>
        <v>43076</v>
      </c>
      <c r="B408" s="37">
        <f>SUMIFS(СВЦЭМ!$L$34:$L$777,СВЦЭМ!$A$34:$A$777,$A408,СВЦЭМ!$B$34:$B$777,B$401)+'СЕТ СН'!$F$13-'СЕТ СН'!$F$21</f>
        <v>314.08599744000003</v>
      </c>
      <c r="C408" s="37">
        <f>SUMIFS(СВЦЭМ!$L$34:$L$777,СВЦЭМ!$A$34:$A$777,$A408,СВЦЭМ!$B$34:$B$777,C$401)+'СЕТ СН'!$F$13-'СЕТ СН'!$F$21</f>
        <v>358.43659145000004</v>
      </c>
      <c r="D408" s="37">
        <f>SUMIFS(СВЦЭМ!$L$34:$L$777,СВЦЭМ!$A$34:$A$777,$A408,СВЦЭМ!$B$34:$B$777,D$401)+'СЕТ СН'!$F$13-'СЕТ СН'!$F$21</f>
        <v>382.24211987000001</v>
      </c>
      <c r="E408" s="37">
        <f>SUMIFS(СВЦЭМ!$L$34:$L$777,СВЦЭМ!$A$34:$A$777,$A408,СВЦЭМ!$B$34:$B$777,E$401)+'СЕТ СН'!$F$13-'СЕТ СН'!$F$21</f>
        <v>389.51780079000002</v>
      </c>
      <c r="F408" s="37">
        <f>SUMIFS(СВЦЭМ!$L$34:$L$777,СВЦЭМ!$A$34:$A$777,$A408,СВЦЭМ!$B$34:$B$777,F$401)+'СЕТ СН'!$F$13-'СЕТ СН'!$F$21</f>
        <v>391.02870585000005</v>
      </c>
      <c r="G408" s="37">
        <f>SUMIFS(СВЦЭМ!$L$34:$L$777,СВЦЭМ!$A$34:$A$777,$A408,СВЦЭМ!$B$34:$B$777,G$401)+'СЕТ СН'!$F$13-'СЕТ СН'!$F$21</f>
        <v>387.62888108000004</v>
      </c>
      <c r="H408" s="37">
        <f>SUMIFS(СВЦЭМ!$L$34:$L$777,СВЦЭМ!$A$34:$A$777,$A408,СВЦЭМ!$B$34:$B$777,H$401)+'СЕТ СН'!$F$13-'СЕТ СН'!$F$21</f>
        <v>345.18831318000002</v>
      </c>
      <c r="I408" s="37">
        <f>SUMIFS(СВЦЭМ!$L$34:$L$777,СВЦЭМ!$A$34:$A$777,$A408,СВЦЭМ!$B$34:$B$777,I$401)+'СЕТ СН'!$F$13-'СЕТ СН'!$F$21</f>
        <v>296.28795729000001</v>
      </c>
      <c r="J408" s="37">
        <f>SUMIFS(СВЦЭМ!$L$34:$L$777,СВЦЭМ!$A$34:$A$777,$A408,СВЦЭМ!$B$34:$B$777,J$401)+'СЕТ СН'!$F$13-'СЕТ СН'!$F$21</f>
        <v>252.72893194999995</v>
      </c>
      <c r="K408" s="37">
        <f>SUMIFS(СВЦЭМ!$L$34:$L$777,СВЦЭМ!$A$34:$A$777,$A408,СВЦЭМ!$B$34:$B$777,K$401)+'СЕТ СН'!$F$13-'СЕТ СН'!$F$21</f>
        <v>203.48105067999995</v>
      </c>
      <c r="L408" s="37">
        <f>SUMIFS(СВЦЭМ!$L$34:$L$777,СВЦЭМ!$A$34:$A$777,$A408,СВЦЭМ!$B$34:$B$777,L$401)+'СЕТ СН'!$F$13-'СЕТ СН'!$F$21</f>
        <v>145.46829804000004</v>
      </c>
      <c r="M408" s="37">
        <f>SUMIFS(СВЦЭМ!$L$34:$L$777,СВЦЭМ!$A$34:$A$777,$A408,СВЦЭМ!$B$34:$B$777,M$401)+'СЕТ СН'!$F$13-'СЕТ СН'!$F$21</f>
        <v>138.17597192999995</v>
      </c>
      <c r="N408" s="37">
        <f>SUMIFS(СВЦЭМ!$L$34:$L$777,СВЦЭМ!$A$34:$A$777,$A408,СВЦЭМ!$B$34:$B$777,N$401)+'СЕТ СН'!$F$13-'СЕТ СН'!$F$21</f>
        <v>156.01093612</v>
      </c>
      <c r="O408" s="37">
        <f>SUMIFS(СВЦЭМ!$L$34:$L$777,СВЦЭМ!$A$34:$A$777,$A408,СВЦЭМ!$B$34:$B$777,O$401)+'СЕТ СН'!$F$13-'СЕТ СН'!$F$21</f>
        <v>162.64593654999999</v>
      </c>
      <c r="P408" s="37">
        <f>SUMIFS(СВЦЭМ!$L$34:$L$777,СВЦЭМ!$A$34:$A$777,$A408,СВЦЭМ!$B$34:$B$777,P$401)+'СЕТ СН'!$F$13-'СЕТ СН'!$F$21</f>
        <v>171.21785780000005</v>
      </c>
      <c r="Q408" s="37">
        <f>SUMIFS(СВЦЭМ!$L$34:$L$777,СВЦЭМ!$A$34:$A$777,$A408,СВЦЭМ!$B$34:$B$777,Q$401)+'СЕТ СН'!$F$13-'СЕТ СН'!$F$21</f>
        <v>173.76106467</v>
      </c>
      <c r="R408" s="37">
        <f>SUMIFS(СВЦЭМ!$L$34:$L$777,СВЦЭМ!$A$34:$A$777,$A408,СВЦЭМ!$B$34:$B$777,R$401)+'СЕТ СН'!$F$13-'СЕТ СН'!$F$21</f>
        <v>169.91307510000001</v>
      </c>
      <c r="S408" s="37">
        <f>SUMIFS(СВЦЭМ!$L$34:$L$777,СВЦЭМ!$A$34:$A$777,$A408,СВЦЭМ!$B$34:$B$777,S$401)+'СЕТ СН'!$F$13-'СЕТ СН'!$F$21</f>
        <v>146.99508303000005</v>
      </c>
      <c r="T408" s="37">
        <f>SUMIFS(СВЦЭМ!$L$34:$L$777,СВЦЭМ!$A$34:$A$777,$A408,СВЦЭМ!$B$34:$B$777,T$401)+'СЕТ СН'!$F$13-'СЕТ СН'!$F$21</f>
        <v>124.06560459000002</v>
      </c>
      <c r="U408" s="37">
        <f>SUMIFS(СВЦЭМ!$L$34:$L$777,СВЦЭМ!$A$34:$A$777,$A408,СВЦЭМ!$B$34:$B$777,U$401)+'СЕТ СН'!$F$13-'СЕТ СН'!$F$21</f>
        <v>125.38953459000004</v>
      </c>
      <c r="V408" s="37">
        <f>SUMIFS(СВЦЭМ!$L$34:$L$777,СВЦЭМ!$A$34:$A$777,$A408,СВЦЭМ!$B$34:$B$777,V$401)+'СЕТ СН'!$F$13-'СЕТ СН'!$F$21</f>
        <v>136.76708281000003</v>
      </c>
      <c r="W408" s="37">
        <f>SUMIFS(СВЦЭМ!$L$34:$L$777,СВЦЭМ!$A$34:$A$777,$A408,СВЦЭМ!$B$34:$B$777,W$401)+'СЕТ СН'!$F$13-'СЕТ СН'!$F$21</f>
        <v>180.03104201999997</v>
      </c>
      <c r="X408" s="37">
        <f>SUMIFS(СВЦЭМ!$L$34:$L$777,СВЦЭМ!$A$34:$A$777,$A408,СВЦЭМ!$B$34:$B$777,X$401)+'СЕТ СН'!$F$13-'СЕТ СН'!$F$21</f>
        <v>242.12040621999995</v>
      </c>
      <c r="Y408" s="37">
        <f>SUMIFS(СВЦЭМ!$L$34:$L$777,СВЦЭМ!$A$34:$A$777,$A408,СВЦЭМ!$B$34:$B$777,Y$401)+'СЕТ СН'!$F$13-'СЕТ СН'!$F$21</f>
        <v>301.89237189999994</v>
      </c>
    </row>
    <row r="409" spans="1:27" ht="15.75" x14ac:dyDescent="0.2">
      <c r="A409" s="36">
        <f t="shared" si="11"/>
        <v>43077</v>
      </c>
      <c r="B409" s="37">
        <f>SUMIFS(СВЦЭМ!$L$34:$L$777,СВЦЭМ!$A$34:$A$777,$A409,СВЦЭМ!$B$34:$B$777,B$401)+'СЕТ СН'!$F$13-'СЕТ СН'!$F$21</f>
        <v>276.62266336000005</v>
      </c>
      <c r="C409" s="37">
        <f>SUMIFS(СВЦЭМ!$L$34:$L$777,СВЦЭМ!$A$34:$A$777,$A409,СВЦЭМ!$B$34:$B$777,C$401)+'СЕТ СН'!$F$13-'СЕТ СН'!$F$21</f>
        <v>314.51266264000003</v>
      </c>
      <c r="D409" s="37">
        <f>SUMIFS(СВЦЭМ!$L$34:$L$777,СВЦЭМ!$A$34:$A$777,$A409,СВЦЭМ!$B$34:$B$777,D$401)+'СЕТ СН'!$F$13-'СЕТ СН'!$F$21</f>
        <v>345.89311308000003</v>
      </c>
      <c r="E409" s="37">
        <f>SUMIFS(СВЦЭМ!$L$34:$L$777,СВЦЭМ!$A$34:$A$777,$A409,СВЦЭМ!$B$34:$B$777,E$401)+'СЕТ СН'!$F$13-'СЕТ СН'!$F$21</f>
        <v>357.51888454000004</v>
      </c>
      <c r="F409" s="37">
        <f>SUMIFS(СВЦЭМ!$L$34:$L$777,СВЦЭМ!$A$34:$A$777,$A409,СВЦЭМ!$B$34:$B$777,F$401)+'СЕТ СН'!$F$13-'СЕТ СН'!$F$21</f>
        <v>372.05237706000003</v>
      </c>
      <c r="G409" s="37">
        <f>SUMIFS(СВЦЭМ!$L$34:$L$777,СВЦЭМ!$A$34:$A$777,$A409,СВЦЭМ!$B$34:$B$777,G$401)+'СЕТ СН'!$F$13-'СЕТ СН'!$F$21</f>
        <v>361.33566106000001</v>
      </c>
      <c r="H409" s="37">
        <f>SUMIFS(СВЦЭМ!$L$34:$L$777,СВЦЭМ!$A$34:$A$777,$A409,СВЦЭМ!$B$34:$B$777,H$401)+'СЕТ СН'!$F$13-'СЕТ СН'!$F$21</f>
        <v>317.30140021</v>
      </c>
      <c r="I409" s="37">
        <f>SUMIFS(СВЦЭМ!$L$34:$L$777,СВЦЭМ!$A$34:$A$777,$A409,СВЦЭМ!$B$34:$B$777,I$401)+'СЕТ СН'!$F$13-'СЕТ СН'!$F$21</f>
        <v>248.75113773999999</v>
      </c>
      <c r="J409" s="37">
        <f>SUMIFS(СВЦЭМ!$L$34:$L$777,СВЦЭМ!$A$34:$A$777,$A409,СВЦЭМ!$B$34:$B$777,J$401)+'СЕТ СН'!$F$13-'СЕТ СН'!$F$21</f>
        <v>208.12257758999999</v>
      </c>
      <c r="K409" s="37">
        <f>SUMIFS(СВЦЭМ!$L$34:$L$777,СВЦЭМ!$A$34:$A$777,$A409,СВЦЭМ!$B$34:$B$777,K$401)+'СЕТ СН'!$F$13-'СЕТ СН'!$F$21</f>
        <v>190.06467167999995</v>
      </c>
      <c r="L409" s="37">
        <f>SUMIFS(СВЦЭМ!$L$34:$L$777,СВЦЭМ!$A$34:$A$777,$A409,СВЦЭМ!$B$34:$B$777,L$401)+'СЕТ СН'!$F$13-'СЕТ СН'!$F$21</f>
        <v>144.34702533999996</v>
      </c>
      <c r="M409" s="37">
        <f>SUMIFS(СВЦЭМ!$L$34:$L$777,СВЦЭМ!$A$34:$A$777,$A409,СВЦЭМ!$B$34:$B$777,M$401)+'СЕТ СН'!$F$13-'СЕТ СН'!$F$21</f>
        <v>141.54898015000003</v>
      </c>
      <c r="N409" s="37">
        <f>SUMIFS(СВЦЭМ!$L$34:$L$777,СВЦЭМ!$A$34:$A$777,$A409,СВЦЭМ!$B$34:$B$777,N$401)+'СЕТ СН'!$F$13-'СЕТ СН'!$F$21</f>
        <v>151.74377457000003</v>
      </c>
      <c r="O409" s="37">
        <f>SUMIFS(СВЦЭМ!$L$34:$L$777,СВЦЭМ!$A$34:$A$777,$A409,СВЦЭМ!$B$34:$B$777,O$401)+'СЕТ СН'!$F$13-'СЕТ СН'!$F$21</f>
        <v>172.77934278999999</v>
      </c>
      <c r="P409" s="37">
        <f>SUMIFS(СВЦЭМ!$L$34:$L$777,СВЦЭМ!$A$34:$A$777,$A409,СВЦЭМ!$B$34:$B$777,P$401)+'СЕТ СН'!$F$13-'СЕТ СН'!$F$21</f>
        <v>153.48526468</v>
      </c>
      <c r="Q409" s="37">
        <f>SUMIFS(СВЦЭМ!$L$34:$L$777,СВЦЭМ!$A$34:$A$777,$A409,СВЦЭМ!$B$34:$B$777,Q$401)+'СЕТ СН'!$F$13-'СЕТ СН'!$F$21</f>
        <v>145.82575670999995</v>
      </c>
      <c r="R409" s="37">
        <f>SUMIFS(СВЦЭМ!$L$34:$L$777,СВЦЭМ!$A$34:$A$777,$A409,СВЦЭМ!$B$34:$B$777,R$401)+'СЕТ СН'!$F$13-'СЕТ СН'!$F$21</f>
        <v>143.19415962999994</v>
      </c>
      <c r="S409" s="37">
        <f>SUMIFS(СВЦЭМ!$L$34:$L$777,СВЦЭМ!$A$34:$A$777,$A409,СВЦЭМ!$B$34:$B$777,S$401)+'СЕТ СН'!$F$13-'СЕТ СН'!$F$21</f>
        <v>115.30719773999999</v>
      </c>
      <c r="T409" s="37">
        <f>SUMIFS(СВЦЭМ!$L$34:$L$777,СВЦЭМ!$A$34:$A$777,$A409,СВЦЭМ!$B$34:$B$777,T$401)+'СЕТ СН'!$F$13-'СЕТ СН'!$F$21</f>
        <v>87.84550736999995</v>
      </c>
      <c r="U409" s="37">
        <f>SUMIFS(СВЦЭМ!$L$34:$L$777,СВЦЭМ!$A$34:$A$777,$A409,СВЦЭМ!$B$34:$B$777,U$401)+'СЕТ СН'!$F$13-'СЕТ СН'!$F$21</f>
        <v>88.92151978000004</v>
      </c>
      <c r="V409" s="37">
        <f>SUMIFS(СВЦЭМ!$L$34:$L$777,СВЦЭМ!$A$34:$A$777,$A409,СВЦЭМ!$B$34:$B$777,V$401)+'СЕТ СН'!$F$13-'СЕТ СН'!$F$21</f>
        <v>103.41985913999997</v>
      </c>
      <c r="W409" s="37">
        <f>SUMIFS(СВЦЭМ!$L$34:$L$777,СВЦЭМ!$A$34:$A$777,$A409,СВЦЭМ!$B$34:$B$777,W$401)+'СЕТ СН'!$F$13-'СЕТ СН'!$F$21</f>
        <v>149.00951232</v>
      </c>
      <c r="X409" s="37">
        <f>SUMIFS(СВЦЭМ!$L$34:$L$777,СВЦЭМ!$A$34:$A$777,$A409,СВЦЭМ!$B$34:$B$777,X$401)+'СЕТ СН'!$F$13-'СЕТ СН'!$F$21</f>
        <v>208.55366422999998</v>
      </c>
      <c r="Y409" s="37">
        <f>SUMIFS(СВЦЭМ!$L$34:$L$777,СВЦЭМ!$A$34:$A$777,$A409,СВЦЭМ!$B$34:$B$777,Y$401)+'СЕТ СН'!$F$13-'СЕТ СН'!$F$21</f>
        <v>270.69860516999995</v>
      </c>
    </row>
    <row r="410" spans="1:27" ht="15.75" x14ac:dyDescent="0.2">
      <c r="A410" s="36">
        <f t="shared" si="11"/>
        <v>43078</v>
      </c>
      <c r="B410" s="37">
        <f>SUMIFS(СВЦЭМ!$L$34:$L$777,СВЦЭМ!$A$34:$A$777,$A410,СВЦЭМ!$B$34:$B$777,B$401)+'СЕТ СН'!$F$13-'СЕТ СН'!$F$21</f>
        <v>314.82990917999996</v>
      </c>
      <c r="C410" s="37">
        <f>SUMIFS(СВЦЭМ!$L$34:$L$777,СВЦЭМ!$A$34:$A$777,$A410,СВЦЭМ!$B$34:$B$777,C$401)+'СЕТ СН'!$F$13-'СЕТ СН'!$F$21</f>
        <v>352.67172073999996</v>
      </c>
      <c r="D410" s="37">
        <f>SUMIFS(СВЦЭМ!$L$34:$L$777,СВЦЭМ!$A$34:$A$777,$A410,СВЦЭМ!$B$34:$B$777,D$401)+'СЕТ СН'!$F$13-'СЕТ СН'!$F$21</f>
        <v>381.38018433000002</v>
      </c>
      <c r="E410" s="37">
        <f>SUMIFS(СВЦЭМ!$L$34:$L$777,СВЦЭМ!$A$34:$A$777,$A410,СВЦЭМ!$B$34:$B$777,E$401)+'СЕТ СН'!$F$13-'СЕТ СН'!$F$21</f>
        <v>390.22952247000001</v>
      </c>
      <c r="F410" s="37">
        <f>SUMIFS(СВЦЭМ!$L$34:$L$777,СВЦЭМ!$A$34:$A$777,$A410,СВЦЭМ!$B$34:$B$777,F$401)+'СЕТ СН'!$F$13-'СЕТ СН'!$F$21</f>
        <v>391.55131301999995</v>
      </c>
      <c r="G410" s="37">
        <f>SUMIFS(СВЦЭМ!$L$34:$L$777,СВЦЭМ!$A$34:$A$777,$A410,СВЦЭМ!$B$34:$B$777,G$401)+'СЕТ СН'!$F$13-'СЕТ СН'!$F$21</f>
        <v>382.82199280999998</v>
      </c>
      <c r="H410" s="37">
        <f>SUMIFS(СВЦЭМ!$L$34:$L$777,СВЦЭМ!$A$34:$A$777,$A410,СВЦЭМ!$B$34:$B$777,H$401)+'СЕТ СН'!$F$13-'СЕТ СН'!$F$21</f>
        <v>358.33815843000002</v>
      </c>
      <c r="I410" s="37">
        <f>SUMIFS(СВЦЭМ!$L$34:$L$777,СВЦЭМ!$A$34:$A$777,$A410,СВЦЭМ!$B$34:$B$777,I$401)+'СЕТ СН'!$F$13-'СЕТ СН'!$F$21</f>
        <v>311.87253068999996</v>
      </c>
      <c r="J410" s="37">
        <f>SUMIFS(СВЦЭМ!$L$34:$L$777,СВЦЭМ!$A$34:$A$777,$A410,СВЦЭМ!$B$34:$B$777,J$401)+'СЕТ СН'!$F$13-'СЕТ СН'!$F$21</f>
        <v>251.58031684000002</v>
      </c>
      <c r="K410" s="37">
        <f>SUMIFS(СВЦЭМ!$L$34:$L$777,СВЦЭМ!$A$34:$A$777,$A410,СВЦЭМ!$B$34:$B$777,K$401)+'СЕТ СН'!$F$13-'СЕТ СН'!$F$21</f>
        <v>173.68412665000005</v>
      </c>
      <c r="L410" s="37">
        <f>SUMIFS(СВЦЭМ!$L$34:$L$777,СВЦЭМ!$A$34:$A$777,$A410,СВЦЭМ!$B$34:$B$777,L$401)+'СЕТ СН'!$F$13-'СЕТ СН'!$F$21</f>
        <v>109.65048268999999</v>
      </c>
      <c r="M410" s="37">
        <f>SUMIFS(СВЦЭМ!$L$34:$L$777,СВЦЭМ!$A$34:$A$777,$A410,СВЦЭМ!$B$34:$B$777,M$401)+'СЕТ СН'!$F$13-'СЕТ СН'!$F$21</f>
        <v>96.738448850000054</v>
      </c>
      <c r="N410" s="37">
        <f>SUMIFS(СВЦЭМ!$L$34:$L$777,СВЦЭМ!$A$34:$A$777,$A410,СВЦЭМ!$B$34:$B$777,N$401)+'СЕТ СН'!$F$13-'СЕТ СН'!$F$21</f>
        <v>92.223166750000019</v>
      </c>
      <c r="O410" s="37">
        <f>SUMIFS(СВЦЭМ!$L$34:$L$777,СВЦЭМ!$A$34:$A$777,$A410,СВЦЭМ!$B$34:$B$777,O$401)+'СЕТ СН'!$F$13-'СЕТ СН'!$F$21</f>
        <v>88.306009949999975</v>
      </c>
      <c r="P410" s="37">
        <f>SUMIFS(СВЦЭМ!$L$34:$L$777,СВЦЭМ!$A$34:$A$777,$A410,СВЦЭМ!$B$34:$B$777,P$401)+'СЕТ СН'!$F$13-'СЕТ СН'!$F$21</f>
        <v>85.907680219999975</v>
      </c>
      <c r="Q410" s="37">
        <f>SUMIFS(СВЦЭМ!$L$34:$L$777,СВЦЭМ!$A$34:$A$777,$A410,СВЦЭМ!$B$34:$B$777,Q$401)+'СЕТ СН'!$F$13-'СЕТ СН'!$F$21</f>
        <v>87.484570429999962</v>
      </c>
      <c r="R410" s="37">
        <f>SUMIFS(СВЦЭМ!$L$34:$L$777,СВЦЭМ!$A$34:$A$777,$A410,СВЦЭМ!$B$34:$B$777,R$401)+'СЕТ СН'!$F$13-'СЕТ СН'!$F$21</f>
        <v>90.057176700000014</v>
      </c>
      <c r="S410" s="37">
        <f>SUMIFS(СВЦЭМ!$L$34:$L$777,СВЦЭМ!$A$34:$A$777,$A410,СВЦЭМ!$B$34:$B$777,S$401)+'СЕТ СН'!$F$13-'СЕТ СН'!$F$21</f>
        <v>97.196150729999999</v>
      </c>
      <c r="T410" s="37">
        <f>SUMIFS(СВЦЭМ!$L$34:$L$777,СВЦЭМ!$A$34:$A$777,$A410,СВЦЭМ!$B$34:$B$777,T$401)+'СЕТ СН'!$F$13-'СЕТ СН'!$F$21</f>
        <v>103.13484126000003</v>
      </c>
      <c r="U410" s="37">
        <f>SUMIFS(СВЦЭМ!$L$34:$L$777,СВЦЭМ!$A$34:$A$777,$A410,СВЦЭМ!$B$34:$B$777,U$401)+'СЕТ СН'!$F$13-'СЕТ СН'!$F$21</f>
        <v>99.909016830000041</v>
      </c>
      <c r="V410" s="37">
        <f>SUMIFS(СВЦЭМ!$L$34:$L$777,СВЦЭМ!$A$34:$A$777,$A410,СВЦЭМ!$B$34:$B$777,V$401)+'СЕТ СН'!$F$13-'СЕТ СН'!$F$21</f>
        <v>98.456365379999966</v>
      </c>
      <c r="W410" s="37">
        <f>SUMIFS(СВЦЭМ!$L$34:$L$777,СВЦЭМ!$A$34:$A$777,$A410,СВЦЭМ!$B$34:$B$777,W$401)+'СЕТ СН'!$F$13-'СЕТ СН'!$F$21</f>
        <v>167.65422096999998</v>
      </c>
      <c r="X410" s="37">
        <f>SUMIFS(СВЦЭМ!$L$34:$L$777,СВЦЭМ!$A$34:$A$777,$A410,СВЦЭМ!$B$34:$B$777,X$401)+'СЕТ СН'!$F$13-'СЕТ СН'!$F$21</f>
        <v>225.93716985000003</v>
      </c>
      <c r="Y410" s="37">
        <f>SUMIFS(СВЦЭМ!$L$34:$L$777,СВЦЭМ!$A$34:$A$777,$A410,СВЦЭМ!$B$34:$B$777,Y$401)+'СЕТ СН'!$F$13-'СЕТ СН'!$F$21</f>
        <v>289.60733984000001</v>
      </c>
    </row>
    <row r="411" spans="1:27" ht="15.75" x14ac:dyDescent="0.2">
      <c r="A411" s="36">
        <f t="shared" si="11"/>
        <v>43079</v>
      </c>
      <c r="B411" s="37">
        <f>SUMIFS(СВЦЭМ!$L$34:$L$777,СВЦЭМ!$A$34:$A$777,$A411,СВЦЭМ!$B$34:$B$777,B$401)+'СЕТ СН'!$F$13-'СЕТ СН'!$F$21</f>
        <v>316.64335501000005</v>
      </c>
      <c r="C411" s="37">
        <f>SUMIFS(СВЦЭМ!$L$34:$L$777,СВЦЭМ!$A$34:$A$777,$A411,СВЦЭМ!$B$34:$B$777,C$401)+'СЕТ СН'!$F$13-'СЕТ СН'!$F$21</f>
        <v>300.18506448999995</v>
      </c>
      <c r="D411" s="37">
        <f>SUMIFS(СВЦЭМ!$L$34:$L$777,СВЦЭМ!$A$34:$A$777,$A411,СВЦЭМ!$B$34:$B$777,D$401)+'СЕТ СН'!$F$13-'СЕТ СН'!$F$21</f>
        <v>303.43560313</v>
      </c>
      <c r="E411" s="37">
        <f>SUMIFS(СВЦЭМ!$L$34:$L$777,СВЦЭМ!$A$34:$A$777,$A411,СВЦЭМ!$B$34:$B$777,E$401)+'СЕТ СН'!$F$13-'СЕТ СН'!$F$21</f>
        <v>303.74145174</v>
      </c>
      <c r="F411" s="37">
        <f>SUMIFS(СВЦЭМ!$L$34:$L$777,СВЦЭМ!$A$34:$A$777,$A411,СВЦЭМ!$B$34:$B$777,F$401)+'СЕТ СН'!$F$13-'СЕТ СН'!$F$21</f>
        <v>302.52694254000005</v>
      </c>
      <c r="G411" s="37">
        <f>SUMIFS(СВЦЭМ!$L$34:$L$777,СВЦЭМ!$A$34:$A$777,$A411,СВЦЭМ!$B$34:$B$777,G$401)+'СЕТ СН'!$F$13-'СЕТ СН'!$F$21</f>
        <v>304.34199885999999</v>
      </c>
      <c r="H411" s="37">
        <f>SUMIFS(СВЦЭМ!$L$34:$L$777,СВЦЭМ!$A$34:$A$777,$A411,СВЦЭМ!$B$34:$B$777,H$401)+'СЕТ СН'!$F$13-'СЕТ СН'!$F$21</f>
        <v>296.11718569000004</v>
      </c>
      <c r="I411" s="37">
        <f>SUMIFS(СВЦЭМ!$L$34:$L$777,СВЦЭМ!$A$34:$A$777,$A411,СВЦЭМ!$B$34:$B$777,I$401)+'СЕТ СН'!$F$13-'СЕТ СН'!$F$21</f>
        <v>268.56727244000001</v>
      </c>
      <c r="J411" s="37">
        <f>SUMIFS(СВЦЭМ!$L$34:$L$777,СВЦЭМ!$A$34:$A$777,$A411,СВЦЭМ!$B$34:$B$777,J$401)+'СЕТ СН'!$F$13-'СЕТ СН'!$F$21</f>
        <v>200.81685826</v>
      </c>
      <c r="K411" s="37">
        <f>SUMIFS(СВЦЭМ!$L$34:$L$777,СВЦЭМ!$A$34:$A$777,$A411,СВЦЭМ!$B$34:$B$777,K$401)+'СЕТ СН'!$F$13-'СЕТ СН'!$F$21</f>
        <v>194.42263710999998</v>
      </c>
      <c r="L411" s="37">
        <f>SUMIFS(СВЦЭМ!$L$34:$L$777,СВЦЭМ!$A$34:$A$777,$A411,СВЦЭМ!$B$34:$B$777,L$401)+'СЕТ СН'!$F$13-'СЕТ СН'!$F$21</f>
        <v>116.51632614000005</v>
      </c>
      <c r="M411" s="37">
        <f>SUMIFS(СВЦЭМ!$L$34:$L$777,СВЦЭМ!$A$34:$A$777,$A411,СВЦЭМ!$B$34:$B$777,M$401)+'СЕТ СН'!$F$13-'СЕТ СН'!$F$21</f>
        <v>107.33200623000005</v>
      </c>
      <c r="N411" s="37">
        <f>SUMIFS(СВЦЭМ!$L$34:$L$777,СВЦЭМ!$A$34:$A$777,$A411,СВЦЭМ!$B$34:$B$777,N$401)+'СЕТ СН'!$F$13-'СЕТ СН'!$F$21</f>
        <v>158.06983318000005</v>
      </c>
      <c r="O411" s="37">
        <f>SUMIFS(СВЦЭМ!$L$34:$L$777,СВЦЭМ!$A$34:$A$777,$A411,СВЦЭМ!$B$34:$B$777,O$401)+'СЕТ СН'!$F$13-'СЕТ СН'!$F$21</f>
        <v>155.06736884999998</v>
      </c>
      <c r="P411" s="37">
        <f>SUMIFS(СВЦЭМ!$L$34:$L$777,СВЦЭМ!$A$34:$A$777,$A411,СВЦЭМ!$B$34:$B$777,P$401)+'СЕТ СН'!$F$13-'СЕТ СН'!$F$21</f>
        <v>152.06169723999994</v>
      </c>
      <c r="Q411" s="37">
        <f>SUMIFS(СВЦЭМ!$L$34:$L$777,СВЦЭМ!$A$34:$A$777,$A411,СВЦЭМ!$B$34:$B$777,Q$401)+'СЕТ СН'!$F$13-'СЕТ СН'!$F$21</f>
        <v>149.70041658000002</v>
      </c>
      <c r="R411" s="37">
        <f>SUMIFS(СВЦЭМ!$L$34:$L$777,СВЦЭМ!$A$34:$A$777,$A411,СВЦЭМ!$B$34:$B$777,R$401)+'СЕТ СН'!$F$13-'СЕТ СН'!$F$21</f>
        <v>153.67572084999995</v>
      </c>
      <c r="S411" s="37">
        <f>SUMIFS(СВЦЭМ!$L$34:$L$777,СВЦЭМ!$A$34:$A$777,$A411,СВЦЭМ!$B$34:$B$777,S$401)+'СЕТ СН'!$F$13-'СЕТ СН'!$F$21</f>
        <v>123.90946878</v>
      </c>
      <c r="T411" s="37">
        <f>SUMIFS(СВЦЭМ!$L$34:$L$777,СВЦЭМ!$A$34:$A$777,$A411,СВЦЭМ!$B$34:$B$777,T$401)+'СЕТ СН'!$F$13-'СЕТ СН'!$F$21</f>
        <v>90.039711929999953</v>
      </c>
      <c r="U411" s="37">
        <f>SUMIFS(СВЦЭМ!$L$34:$L$777,СВЦЭМ!$A$34:$A$777,$A411,СВЦЭМ!$B$34:$B$777,U$401)+'СЕТ СН'!$F$13-'СЕТ СН'!$F$21</f>
        <v>87.540559949999988</v>
      </c>
      <c r="V411" s="37">
        <f>SUMIFS(СВЦЭМ!$L$34:$L$777,СВЦЭМ!$A$34:$A$777,$A411,СВЦЭМ!$B$34:$B$777,V$401)+'СЕТ СН'!$F$13-'СЕТ СН'!$F$21</f>
        <v>87.819978640000045</v>
      </c>
      <c r="W411" s="37">
        <f>SUMIFS(СВЦЭМ!$L$34:$L$777,СВЦЭМ!$A$34:$A$777,$A411,СВЦЭМ!$B$34:$B$777,W$401)+'СЕТ СН'!$F$13-'СЕТ СН'!$F$21</f>
        <v>116.38782617000004</v>
      </c>
      <c r="X411" s="37">
        <f>SUMIFS(СВЦЭМ!$L$34:$L$777,СВЦЭМ!$A$34:$A$777,$A411,СВЦЭМ!$B$34:$B$777,X$401)+'СЕТ СН'!$F$13-'СЕТ СН'!$F$21</f>
        <v>224.06792800000005</v>
      </c>
      <c r="Y411" s="37">
        <f>SUMIFS(СВЦЭМ!$L$34:$L$777,СВЦЭМ!$A$34:$A$777,$A411,СВЦЭМ!$B$34:$B$777,Y$401)+'СЕТ СН'!$F$13-'СЕТ СН'!$F$21</f>
        <v>235.88759286000004</v>
      </c>
    </row>
    <row r="412" spans="1:27" ht="15.75" x14ac:dyDescent="0.2">
      <c r="A412" s="36">
        <f t="shared" si="11"/>
        <v>43080</v>
      </c>
      <c r="B412" s="37">
        <f>SUMIFS(СВЦЭМ!$L$34:$L$777,СВЦЭМ!$A$34:$A$777,$A412,СВЦЭМ!$B$34:$B$777,B$401)+'СЕТ СН'!$F$13-'СЕТ СН'!$F$21</f>
        <v>294.02323191999994</v>
      </c>
      <c r="C412" s="37">
        <f>SUMIFS(СВЦЭМ!$L$34:$L$777,СВЦЭМ!$A$34:$A$777,$A412,СВЦЭМ!$B$34:$B$777,C$401)+'СЕТ СН'!$F$13-'СЕТ СН'!$F$21</f>
        <v>341.85517587000004</v>
      </c>
      <c r="D412" s="37">
        <f>SUMIFS(СВЦЭМ!$L$34:$L$777,СВЦЭМ!$A$34:$A$777,$A412,СВЦЭМ!$B$34:$B$777,D$401)+'СЕТ СН'!$F$13-'СЕТ СН'!$F$21</f>
        <v>371.26071043000002</v>
      </c>
      <c r="E412" s="37">
        <f>SUMIFS(СВЦЭМ!$L$34:$L$777,СВЦЭМ!$A$34:$A$777,$A412,СВЦЭМ!$B$34:$B$777,E$401)+'СЕТ СН'!$F$13-'СЕТ СН'!$F$21</f>
        <v>377.22107226000003</v>
      </c>
      <c r="F412" s="37">
        <f>SUMIFS(СВЦЭМ!$L$34:$L$777,СВЦЭМ!$A$34:$A$777,$A412,СВЦЭМ!$B$34:$B$777,F$401)+'СЕТ СН'!$F$13-'СЕТ СН'!$F$21</f>
        <v>375.24301867999998</v>
      </c>
      <c r="G412" s="37">
        <f>SUMIFS(СВЦЭМ!$L$34:$L$777,СВЦЭМ!$A$34:$A$777,$A412,СВЦЭМ!$B$34:$B$777,G$401)+'СЕТ СН'!$F$13-'СЕТ СН'!$F$21</f>
        <v>356.76074860000006</v>
      </c>
      <c r="H412" s="37">
        <f>SUMIFS(СВЦЭМ!$L$34:$L$777,СВЦЭМ!$A$34:$A$777,$A412,СВЦЭМ!$B$34:$B$777,H$401)+'СЕТ СН'!$F$13-'СЕТ СН'!$F$21</f>
        <v>325.13816268999994</v>
      </c>
      <c r="I412" s="37">
        <f>SUMIFS(СВЦЭМ!$L$34:$L$777,СВЦЭМ!$A$34:$A$777,$A412,СВЦЭМ!$B$34:$B$777,I$401)+'СЕТ СН'!$F$13-'СЕТ СН'!$F$21</f>
        <v>270.71547155999997</v>
      </c>
      <c r="J412" s="37">
        <f>SUMIFS(СВЦЭМ!$L$34:$L$777,СВЦЭМ!$A$34:$A$777,$A412,СВЦЭМ!$B$34:$B$777,J$401)+'СЕТ СН'!$F$13-'СЕТ СН'!$F$21</f>
        <v>225.14539810999997</v>
      </c>
      <c r="K412" s="37">
        <f>SUMIFS(СВЦЭМ!$L$34:$L$777,СВЦЭМ!$A$34:$A$777,$A412,СВЦЭМ!$B$34:$B$777,K$401)+'СЕТ СН'!$F$13-'СЕТ СН'!$F$21</f>
        <v>166.54236897999999</v>
      </c>
      <c r="L412" s="37">
        <f>SUMIFS(СВЦЭМ!$L$34:$L$777,СВЦЭМ!$A$34:$A$777,$A412,СВЦЭМ!$B$34:$B$777,L$401)+'СЕТ СН'!$F$13-'СЕТ СН'!$F$21</f>
        <v>117.62462226000002</v>
      </c>
      <c r="M412" s="37">
        <f>SUMIFS(СВЦЭМ!$L$34:$L$777,СВЦЭМ!$A$34:$A$777,$A412,СВЦЭМ!$B$34:$B$777,M$401)+'СЕТ СН'!$F$13-'СЕТ СН'!$F$21</f>
        <v>106.84315586000002</v>
      </c>
      <c r="N412" s="37">
        <f>SUMIFS(СВЦЭМ!$L$34:$L$777,СВЦЭМ!$A$34:$A$777,$A412,СВЦЭМ!$B$34:$B$777,N$401)+'СЕТ СН'!$F$13-'СЕТ СН'!$F$21</f>
        <v>100.31125451000003</v>
      </c>
      <c r="O412" s="37">
        <f>SUMIFS(СВЦЭМ!$L$34:$L$777,СВЦЭМ!$A$34:$A$777,$A412,СВЦЭМ!$B$34:$B$777,O$401)+'СЕТ СН'!$F$13-'СЕТ СН'!$F$21</f>
        <v>118.16941248000001</v>
      </c>
      <c r="P412" s="37">
        <f>SUMIFS(СВЦЭМ!$L$34:$L$777,СВЦЭМ!$A$34:$A$777,$A412,СВЦЭМ!$B$34:$B$777,P$401)+'СЕТ СН'!$F$13-'СЕТ СН'!$F$21</f>
        <v>130.08428759000003</v>
      </c>
      <c r="Q412" s="37">
        <f>SUMIFS(СВЦЭМ!$L$34:$L$777,СВЦЭМ!$A$34:$A$777,$A412,СВЦЭМ!$B$34:$B$777,Q$401)+'СЕТ СН'!$F$13-'СЕТ СН'!$F$21</f>
        <v>142.97043727000005</v>
      </c>
      <c r="R412" s="37">
        <f>SUMIFS(СВЦЭМ!$L$34:$L$777,СВЦЭМ!$A$34:$A$777,$A412,СВЦЭМ!$B$34:$B$777,R$401)+'СЕТ СН'!$F$13-'СЕТ СН'!$F$21</f>
        <v>146.52135231</v>
      </c>
      <c r="S412" s="37">
        <f>SUMIFS(СВЦЭМ!$L$34:$L$777,СВЦЭМ!$A$34:$A$777,$A412,СВЦЭМ!$B$34:$B$777,S$401)+'СЕТ СН'!$F$13-'СЕТ СН'!$F$21</f>
        <v>149.75453553</v>
      </c>
      <c r="T412" s="37">
        <f>SUMIFS(СВЦЭМ!$L$34:$L$777,СВЦЭМ!$A$34:$A$777,$A412,СВЦЭМ!$B$34:$B$777,T$401)+'СЕТ СН'!$F$13-'СЕТ СН'!$F$21</f>
        <v>154.34470569999996</v>
      </c>
      <c r="U412" s="37">
        <f>SUMIFS(СВЦЭМ!$L$34:$L$777,СВЦЭМ!$A$34:$A$777,$A412,СВЦЭМ!$B$34:$B$777,U$401)+'СЕТ СН'!$F$13-'СЕТ СН'!$F$21</f>
        <v>150.8344194</v>
      </c>
      <c r="V412" s="37">
        <f>SUMIFS(СВЦЭМ!$L$34:$L$777,СВЦЭМ!$A$34:$A$777,$A412,СВЦЭМ!$B$34:$B$777,V$401)+'СЕТ СН'!$F$13-'СЕТ СН'!$F$21</f>
        <v>150.17851399999995</v>
      </c>
      <c r="W412" s="37">
        <f>SUMIFS(СВЦЭМ!$L$34:$L$777,СВЦЭМ!$A$34:$A$777,$A412,СВЦЭМ!$B$34:$B$777,W$401)+'СЕТ СН'!$F$13-'СЕТ СН'!$F$21</f>
        <v>207.18962601999999</v>
      </c>
      <c r="X412" s="37">
        <f>SUMIFS(СВЦЭМ!$L$34:$L$777,СВЦЭМ!$A$34:$A$777,$A412,СВЦЭМ!$B$34:$B$777,X$401)+'СЕТ СН'!$F$13-'СЕТ СН'!$F$21</f>
        <v>267.03692837999995</v>
      </c>
      <c r="Y412" s="37">
        <f>SUMIFS(СВЦЭМ!$L$34:$L$777,СВЦЭМ!$A$34:$A$777,$A412,СВЦЭМ!$B$34:$B$777,Y$401)+'СЕТ СН'!$F$13-'СЕТ СН'!$F$21</f>
        <v>326.61678543000005</v>
      </c>
    </row>
    <row r="413" spans="1:27" ht="15.75" x14ac:dyDescent="0.2">
      <c r="A413" s="36">
        <f t="shared" si="11"/>
        <v>43081</v>
      </c>
      <c r="B413" s="37">
        <f>SUMIFS(СВЦЭМ!$L$34:$L$777,СВЦЭМ!$A$34:$A$777,$A413,СВЦЭМ!$B$34:$B$777,B$401)+'СЕТ СН'!$F$13-'СЕТ СН'!$F$21</f>
        <v>361.63937592000002</v>
      </c>
      <c r="C413" s="37">
        <f>SUMIFS(СВЦЭМ!$L$34:$L$777,СВЦЭМ!$A$34:$A$777,$A413,СВЦЭМ!$B$34:$B$777,C$401)+'СЕТ СН'!$F$13-'СЕТ СН'!$F$21</f>
        <v>369.41098481999995</v>
      </c>
      <c r="D413" s="37">
        <f>SUMIFS(СВЦЭМ!$L$34:$L$777,СВЦЭМ!$A$34:$A$777,$A413,СВЦЭМ!$B$34:$B$777,D$401)+'СЕТ СН'!$F$13-'СЕТ СН'!$F$21</f>
        <v>382.56883506999998</v>
      </c>
      <c r="E413" s="37">
        <f>SUMIFS(СВЦЭМ!$L$34:$L$777,СВЦЭМ!$A$34:$A$777,$A413,СВЦЭМ!$B$34:$B$777,E$401)+'СЕТ СН'!$F$13-'СЕТ СН'!$F$21</f>
        <v>385.39841131000003</v>
      </c>
      <c r="F413" s="37">
        <f>SUMIFS(СВЦЭМ!$L$34:$L$777,СВЦЭМ!$A$34:$A$777,$A413,СВЦЭМ!$B$34:$B$777,F$401)+'СЕТ СН'!$F$13-'СЕТ СН'!$F$21</f>
        <v>385.42807185000004</v>
      </c>
      <c r="G413" s="37">
        <f>SUMIFS(СВЦЭМ!$L$34:$L$777,СВЦЭМ!$A$34:$A$777,$A413,СВЦЭМ!$B$34:$B$777,G$401)+'СЕТ СН'!$F$13-'СЕТ СН'!$F$21</f>
        <v>376.42819938000002</v>
      </c>
      <c r="H413" s="37">
        <f>SUMIFS(СВЦЭМ!$L$34:$L$777,СВЦЭМ!$A$34:$A$777,$A413,СВЦЭМ!$B$34:$B$777,H$401)+'СЕТ СН'!$F$13-'СЕТ СН'!$F$21</f>
        <v>363.98021614000004</v>
      </c>
      <c r="I413" s="37">
        <f>SUMIFS(СВЦЭМ!$L$34:$L$777,СВЦЭМ!$A$34:$A$777,$A413,СВЦЭМ!$B$34:$B$777,I$401)+'СЕТ СН'!$F$13-'СЕТ СН'!$F$21</f>
        <v>274.97511064000003</v>
      </c>
      <c r="J413" s="37">
        <f>SUMIFS(СВЦЭМ!$L$34:$L$777,СВЦЭМ!$A$34:$A$777,$A413,СВЦЭМ!$B$34:$B$777,J$401)+'СЕТ СН'!$F$13-'СЕТ СН'!$F$21</f>
        <v>230.55970883999998</v>
      </c>
      <c r="K413" s="37">
        <f>SUMIFS(СВЦЭМ!$L$34:$L$777,СВЦЭМ!$A$34:$A$777,$A413,СВЦЭМ!$B$34:$B$777,K$401)+'СЕТ СН'!$F$13-'СЕТ СН'!$F$21</f>
        <v>179.53557010999998</v>
      </c>
      <c r="L413" s="37">
        <f>SUMIFS(СВЦЭМ!$L$34:$L$777,СВЦЭМ!$A$34:$A$777,$A413,СВЦЭМ!$B$34:$B$777,L$401)+'СЕТ СН'!$F$13-'СЕТ СН'!$F$21</f>
        <v>131.85100958999999</v>
      </c>
      <c r="M413" s="37">
        <f>SUMIFS(СВЦЭМ!$L$34:$L$777,СВЦЭМ!$A$34:$A$777,$A413,СВЦЭМ!$B$34:$B$777,M$401)+'СЕТ СН'!$F$13-'СЕТ СН'!$F$21</f>
        <v>122.75176544999999</v>
      </c>
      <c r="N413" s="37">
        <f>SUMIFS(СВЦЭМ!$L$34:$L$777,СВЦЭМ!$A$34:$A$777,$A413,СВЦЭМ!$B$34:$B$777,N$401)+'СЕТ СН'!$F$13-'СЕТ СН'!$F$21</f>
        <v>123.14676686999996</v>
      </c>
      <c r="O413" s="37">
        <f>SUMIFS(СВЦЭМ!$L$34:$L$777,СВЦЭМ!$A$34:$A$777,$A413,СВЦЭМ!$B$34:$B$777,O$401)+'СЕТ СН'!$F$13-'СЕТ СН'!$F$21</f>
        <v>183.10037936000003</v>
      </c>
      <c r="P413" s="37">
        <f>SUMIFS(СВЦЭМ!$L$34:$L$777,СВЦЭМ!$A$34:$A$777,$A413,СВЦЭМ!$B$34:$B$777,P$401)+'СЕТ СН'!$F$13-'СЕТ СН'!$F$21</f>
        <v>200.85406548000003</v>
      </c>
      <c r="Q413" s="37">
        <f>SUMIFS(СВЦЭМ!$L$34:$L$777,СВЦЭМ!$A$34:$A$777,$A413,СВЦЭМ!$B$34:$B$777,Q$401)+'СЕТ СН'!$F$13-'СЕТ СН'!$F$21</f>
        <v>204.00801194999997</v>
      </c>
      <c r="R413" s="37">
        <f>SUMIFS(СВЦЭМ!$L$34:$L$777,СВЦЭМ!$A$34:$A$777,$A413,СВЦЭМ!$B$34:$B$777,R$401)+'СЕТ СН'!$F$13-'СЕТ СН'!$F$21</f>
        <v>160.19376125999997</v>
      </c>
      <c r="S413" s="37">
        <f>SUMIFS(СВЦЭМ!$L$34:$L$777,СВЦЭМ!$A$34:$A$777,$A413,СВЦЭМ!$B$34:$B$777,S$401)+'СЕТ СН'!$F$13-'СЕТ СН'!$F$21</f>
        <v>154.33604908999996</v>
      </c>
      <c r="T413" s="37">
        <f>SUMIFS(СВЦЭМ!$L$34:$L$777,СВЦЭМ!$A$34:$A$777,$A413,СВЦЭМ!$B$34:$B$777,T$401)+'СЕТ СН'!$F$13-'СЕТ СН'!$F$21</f>
        <v>161.55049181000004</v>
      </c>
      <c r="U413" s="37">
        <f>SUMIFS(СВЦЭМ!$L$34:$L$777,СВЦЭМ!$A$34:$A$777,$A413,СВЦЭМ!$B$34:$B$777,U$401)+'СЕТ СН'!$F$13-'СЕТ СН'!$F$21</f>
        <v>165.58413662999999</v>
      </c>
      <c r="V413" s="37">
        <f>SUMIFS(СВЦЭМ!$L$34:$L$777,СВЦЭМ!$A$34:$A$777,$A413,СВЦЭМ!$B$34:$B$777,V$401)+'СЕТ СН'!$F$13-'СЕТ СН'!$F$21</f>
        <v>169.80030117000001</v>
      </c>
      <c r="W413" s="37">
        <f>SUMIFS(СВЦЭМ!$L$34:$L$777,СВЦЭМ!$A$34:$A$777,$A413,СВЦЭМ!$B$34:$B$777,W$401)+'СЕТ СН'!$F$13-'СЕТ СН'!$F$21</f>
        <v>203.07943598999998</v>
      </c>
      <c r="X413" s="37">
        <f>SUMIFS(СВЦЭМ!$L$34:$L$777,СВЦЭМ!$A$34:$A$777,$A413,СВЦЭМ!$B$34:$B$777,X$401)+'СЕТ СН'!$F$13-'СЕТ СН'!$F$21</f>
        <v>257.67457511999999</v>
      </c>
      <c r="Y413" s="37">
        <f>SUMIFS(СВЦЭМ!$L$34:$L$777,СВЦЭМ!$A$34:$A$777,$A413,СВЦЭМ!$B$34:$B$777,Y$401)+'СЕТ СН'!$F$13-'СЕТ СН'!$F$21</f>
        <v>284.09676874000002</v>
      </c>
    </row>
    <row r="414" spans="1:27" ht="15.75" x14ac:dyDescent="0.2">
      <c r="A414" s="36">
        <f t="shared" si="11"/>
        <v>43082</v>
      </c>
      <c r="B414" s="37">
        <f>SUMIFS(СВЦЭМ!$L$34:$L$777,СВЦЭМ!$A$34:$A$777,$A414,СВЦЭМ!$B$34:$B$777,B$401)+'СЕТ СН'!$F$13-'СЕТ СН'!$F$21</f>
        <v>324.60417816999995</v>
      </c>
      <c r="C414" s="37">
        <f>SUMIFS(СВЦЭМ!$L$34:$L$777,СВЦЭМ!$A$34:$A$777,$A414,СВЦЭМ!$B$34:$B$777,C$401)+'СЕТ СН'!$F$13-'СЕТ СН'!$F$21</f>
        <v>370.99722830999997</v>
      </c>
      <c r="D414" s="37">
        <f>SUMIFS(СВЦЭМ!$L$34:$L$777,СВЦЭМ!$A$34:$A$777,$A414,СВЦЭМ!$B$34:$B$777,D$401)+'СЕТ СН'!$F$13-'СЕТ СН'!$F$21</f>
        <v>386.94479234000005</v>
      </c>
      <c r="E414" s="37">
        <f>SUMIFS(СВЦЭМ!$L$34:$L$777,СВЦЭМ!$A$34:$A$777,$A414,СВЦЭМ!$B$34:$B$777,E$401)+'СЕТ СН'!$F$13-'СЕТ СН'!$F$21</f>
        <v>389.81064907999996</v>
      </c>
      <c r="F414" s="37">
        <f>SUMIFS(СВЦЭМ!$L$34:$L$777,СВЦЭМ!$A$34:$A$777,$A414,СВЦЭМ!$B$34:$B$777,F$401)+'СЕТ СН'!$F$13-'СЕТ СН'!$F$21</f>
        <v>390.83010688000002</v>
      </c>
      <c r="G414" s="37">
        <f>SUMIFS(СВЦЭМ!$L$34:$L$777,СВЦЭМ!$A$34:$A$777,$A414,СВЦЭМ!$B$34:$B$777,G$401)+'СЕТ СН'!$F$13-'СЕТ СН'!$F$21</f>
        <v>385.95863937000001</v>
      </c>
      <c r="H414" s="37">
        <f>SUMIFS(СВЦЭМ!$L$34:$L$777,СВЦЭМ!$A$34:$A$777,$A414,СВЦЭМ!$B$34:$B$777,H$401)+'СЕТ СН'!$F$13-'СЕТ СН'!$F$21</f>
        <v>336.72204762000001</v>
      </c>
      <c r="I414" s="37">
        <f>SUMIFS(СВЦЭМ!$L$34:$L$777,СВЦЭМ!$A$34:$A$777,$A414,СВЦЭМ!$B$34:$B$777,I$401)+'СЕТ СН'!$F$13-'СЕТ СН'!$F$21</f>
        <v>272.79789057999994</v>
      </c>
      <c r="J414" s="37">
        <f>SUMIFS(СВЦЭМ!$L$34:$L$777,СВЦЭМ!$A$34:$A$777,$A414,СВЦЭМ!$B$34:$B$777,J$401)+'СЕТ СН'!$F$13-'СЕТ СН'!$F$21</f>
        <v>258.67234730999996</v>
      </c>
      <c r="K414" s="37">
        <f>SUMIFS(СВЦЭМ!$L$34:$L$777,СВЦЭМ!$A$34:$A$777,$A414,СВЦЭМ!$B$34:$B$777,K$401)+'СЕТ СН'!$F$13-'СЕТ СН'!$F$21</f>
        <v>212.34445200000005</v>
      </c>
      <c r="L414" s="37">
        <f>SUMIFS(СВЦЭМ!$L$34:$L$777,СВЦЭМ!$A$34:$A$777,$A414,СВЦЭМ!$B$34:$B$777,L$401)+'СЕТ СН'!$F$13-'СЕТ СН'!$F$21</f>
        <v>169.60977560000003</v>
      </c>
      <c r="M414" s="37">
        <f>SUMIFS(СВЦЭМ!$L$34:$L$777,СВЦЭМ!$A$34:$A$777,$A414,СВЦЭМ!$B$34:$B$777,M$401)+'СЕТ СН'!$F$13-'СЕТ СН'!$F$21</f>
        <v>150.92482210000003</v>
      </c>
      <c r="N414" s="37">
        <f>SUMIFS(СВЦЭМ!$L$34:$L$777,СВЦЭМ!$A$34:$A$777,$A414,СВЦЭМ!$B$34:$B$777,N$401)+'СЕТ СН'!$F$13-'СЕТ СН'!$F$21</f>
        <v>143.09634584000003</v>
      </c>
      <c r="O414" s="37">
        <f>SUMIFS(СВЦЭМ!$L$34:$L$777,СВЦЭМ!$A$34:$A$777,$A414,СВЦЭМ!$B$34:$B$777,O$401)+'СЕТ СН'!$F$13-'СЕТ СН'!$F$21</f>
        <v>142.00075967999999</v>
      </c>
      <c r="P414" s="37">
        <f>SUMIFS(СВЦЭМ!$L$34:$L$777,СВЦЭМ!$A$34:$A$777,$A414,СВЦЭМ!$B$34:$B$777,P$401)+'СЕТ СН'!$F$13-'СЕТ СН'!$F$21</f>
        <v>144.99809473000005</v>
      </c>
      <c r="Q414" s="37">
        <f>SUMIFS(СВЦЭМ!$L$34:$L$777,СВЦЭМ!$A$34:$A$777,$A414,СВЦЭМ!$B$34:$B$777,Q$401)+'СЕТ СН'!$F$13-'СЕТ СН'!$F$21</f>
        <v>147.04739458999995</v>
      </c>
      <c r="R414" s="37">
        <f>SUMIFS(СВЦЭМ!$L$34:$L$777,СВЦЭМ!$A$34:$A$777,$A414,СВЦЭМ!$B$34:$B$777,R$401)+'СЕТ СН'!$F$13-'СЕТ СН'!$F$21</f>
        <v>150.40515920999997</v>
      </c>
      <c r="S414" s="37">
        <f>SUMIFS(СВЦЭМ!$L$34:$L$777,СВЦЭМ!$A$34:$A$777,$A414,СВЦЭМ!$B$34:$B$777,S$401)+'СЕТ СН'!$F$13-'СЕТ СН'!$F$21</f>
        <v>150.37695041999996</v>
      </c>
      <c r="T414" s="37">
        <f>SUMIFS(СВЦЭМ!$L$34:$L$777,СВЦЭМ!$A$34:$A$777,$A414,СВЦЭМ!$B$34:$B$777,T$401)+'СЕТ СН'!$F$13-'СЕТ СН'!$F$21</f>
        <v>164.77547435999998</v>
      </c>
      <c r="U414" s="37">
        <f>SUMIFS(СВЦЭМ!$L$34:$L$777,СВЦЭМ!$A$34:$A$777,$A414,СВЦЭМ!$B$34:$B$777,U$401)+'СЕТ СН'!$F$13-'СЕТ СН'!$F$21</f>
        <v>166.83585605999997</v>
      </c>
      <c r="V414" s="37">
        <f>SUMIFS(СВЦЭМ!$L$34:$L$777,СВЦЭМ!$A$34:$A$777,$A414,СВЦЭМ!$B$34:$B$777,V$401)+'СЕТ СН'!$F$13-'СЕТ СН'!$F$21</f>
        <v>162.75815523000006</v>
      </c>
      <c r="W414" s="37">
        <f>SUMIFS(СВЦЭМ!$L$34:$L$777,СВЦЭМ!$A$34:$A$777,$A414,СВЦЭМ!$B$34:$B$777,W$401)+'СЕТ СН'!$F$13-'СЕТ СН'!$F$21</f>
        <v>183.13190262000001</v>
      </c>
      <c r="X414" s="37">
        <f>SUMIFS(СВЦЭМ!$L$34:$L$777,СВЦЭМ!$A$34:$A$777,$A414,СВЦЭМ!$B$34:$B$777,X$401)+'СЕТ СН'!$F$13-'СЕТ СН'!$F$21</f>
        <v>226.86680066999998</v>
      </c>
      <c r="Y414" s="37">
        <f>SUMIFS(СВЦЭМ!$L$34:$L$777,СВЦЭМ!$A$34:$A$777,$A414,СВЦЭМ!$B$34:$B$777,Y$401)+'СЕТ СН'!$F$13-'СЕТ СН'!$F$21</f>
        <v>234.39375744999995</v>
      </c>
    </row>
    <row r="415" spans="1:27" ht="15.75" x14ac:dyDescent="0.2">
      <c r="A415" s="36">
        <f t="shared" si="11"/>
        <v>43083</v>
      </c>
      <c r="B415" s="37">
        <f>SUMIFS(СВЦЭМ!$L$34:$L$777,СВЦЭМ!$A$34:$A$777,$A415,СВЦЭМ!$B$34:$B$777,B$401)+'СЕТ СН'!$F$13-'СЕТ СН'!$F$21</f>
        <v>235.66544213999998</v>
      </c>
      <c r="C415" s="37">
        <f>SUMIFS(СВЦЭМ!$L$34:$L$777,СВЦЭМ!$A$34:$A$777,$A415,СВЦЭМ!$B$34:$B$777,C$401)+'СЕТ СН'!$F$13-'СЕТ СН'!$F$21</f>
        <v>261.48286522000001</v>
      </c>
      <c r="D415" s="37">
        <f>SUMIFS(СВЦЭМ!$L$34:$L$777,СВЦЭМ!$A$34:$A$777,$A415,СВЦЭМ!$B$34:$B$777,D$401)+'СЕТ СН'!$F$13-'СЕТ СН'!$F$21</f>
        <v>319.87713339000004</v>
      </c>
      <c r="E415" s="37">
        <f>SUMIFS(СВЦЭМ!$L$34:$L$777,СВЦЭМ!$A$34:$A$777,$A415,СВЦЭМ!$B$34:$B$777,E$401)+'СЕТ СН'!$F$13-'СЕТ СН'!$F$21</f>
        <v>387.83854331999999</v>
      </c>
      <c r="F415" s="37">
        <f>SUMIFS(СВЦЭМ!$L$34:$L$777,СВЦЭМ!$A$34:$A$777,$A415,СВЦЭМ!$B$34:$B$777,F$401)+'СЕТ СН'!$F$13-'СЕТ СН'!$F$21</f>
        <v>389.02968476000001</v>
      </c>
      <c r="G415" s="37">
        <f>SUMIFS(СВЦЭМ!$L$34:$L$777,СВЦЭМ!$A$34:$A$777,$A415,СВЦЭМ!$B$34:$B$777,G$401)+'СЕТ СН'!$F$13-'СЕТ СН'!$F$21</f>
        <v>392.71372239000004</v>
      </c>
      <c r="H415" s="37">
        <f>SUMIFS(СВЦЭМ!$L$34:$L$777,СВЦЭМ!$A$34:$A$777,$A415,СВЦЭМ!$B$34:$B$777,H$401)+'СЕТ СН'!$F$13-'СЕТ СН'!$F$21</f>
        <v>360.44099058999996</v>
      </c>
      <c r="I415" s="37">
        <f>SUMIFS(СВЦЭМ!$L$34:$L$777,СВЦЭМ!$A$34:$A$777,$A415,СВЦЭМ!$B$34:$B$777,I$401)+'СЕТ СН'!$F$13-'СЕТ СН'!$F$21</f>
        <v>295.82744581999998</v>
      </c>
      <c r="J415" s="37">
        <f>SUMIFS(СВЦЭМ!$L$34:$L$777,СВЦЭМ!$A$34:$A$777,$A415,СВЦЭМ!$B$34:$B$777,J$401)+'СЕТ СН'!$F$13-'СЕТ СН'!$F$21</f>
        <v>248.40784183000005</v>
      </c>
      <c r="K415" s="37">
        <f>SUMIFS(СВЦЭМ!$L$34:$L$777,СВЦЭМ!$A$34:$A$777,$A415,СВЦЭМ!$B$34:$B$777,K$401)+'СЕТ СН'!$F$13-'СЕТ СН'!$F$21</f>
        <v>208.80315149</v>
      </c>
      <c r="L415" s="37">
        <f>SUMIFS(СВЦЭМ!$L$34:$L$777,СВЦЭМ!$A$34:$A$777,$A415,СВЦЭМ!$B$34:$B$777,L$401)+'СЕТ СН'!$F$13-'СЕТ СН'!$F$21</f>
        <v>155.45713145000002</v>
      </c>
      <c r="M415" s="37">
        <f>SUMIFS(СВЦЭМ!$L$34:$L$777,СВЦЭМ!$A$34:$A$777,$A415,СВЦЭМ!$B$34:$B$777,M$401)+'СЕТ СН'!$F$13-'СЕТ СН'!$F$21</f>
        <v>144.34952597999995</v>
      </c>
      <c r="N415" s="37">
        <f>SUMIFS(СВЦЭМ!$L$34:$L$777,СВЦЭМ!$A$34:$A$777,$A415,СВЦЭМ!$B$34:$B$777,N$401)+'СЕТ СН'!$F$13-'СЕТ СН'!$F$21</f>
        <v>151.85197668000001</v>
      </c>
      <c r="O415" s="37">
        <f>SUMIFS(СВЦЭМ!$L$34:$L$777,СВЦЭМ!$A$34:$A$777,$A415,СВЦЭМ!$B$34:$B$777,O$401)+'СЕТ СН'!$F$13-'СЕТ СН'!$F$21</f>
        <v>148.80146237999998</v>
      </c>
      <c r="P415" s="37">
        <f>SUMIFS(СВЦЭМ!$L$34:$L$777,СВЦЭМ!$A$34:$A$777,$A415,СВЦЭМ!$B$34:$B$777,P$401)+'СЕТ СН'!$F$13-'СЕТ СН'!$F$21</f>
        <v>172.37418740999999</v>
      </c>
      <c r="Q415" s="37">
        <f>SUMIFS(СВЦЭМ!$L$34:$L$777,СВЦЭМ!$A$34:$A$777,$A415,СВЦЭМ!$B$34:$B$777,Q$401)+'СЕТ СН'!$F$13-'СЕТ СН'!$F$21</f>
        <v>173.50819996999996</v>
      </c>
      <c r="R415" s="37">
        <f>SUMIFS(СВЦЭМ!$L$34:$L$777,СВЦЭМ!$A$34:$A$777,$A415,СВЦЭМ!$B$34:$B$777,R$401)+'СЕТ СН'!$F$13-'СЕТ СН'!$F$21</f>
        <v>171.34347949999994</v>
      </c>
      <c r="S415" s="37">
        <f>SUMIFS(СВЦЭМ!$L$34:$L$777,СВЦЭМ!$A$34:$A$777,$A415,СВЦЭМ!$B$34:$B$777,S$401)+'СЕТ СН'!$F$13-'СЕТ СН'!$F$21</f>
        <v>150.84401502000003</v>
      </c>
      <c r="T415" s="37">
        <f>SUMIFS(СВЦЭМ!$L$34:$L$777,СВЦЭМ!$A$34:$A$777,$A415,СВЦЭМ!$B$34:$B$777,T$401)+'СЕТ СН'!$F$13-'СЕТ СН'!$F$21</f>
        <v>134.80334123</v>
      </c>
      <c r="U415" s="37">
        <f>SUMIFS(СВЦЭМ!$L$34:$L$777,СВЦЭМ!$A$34:$A$777,$A415,СВЦЭМ!$B$34:$B$777,U$401)+'СЕТ СН'!$F$13-'СЕТ СН'!$F$21</f>
        <v>139.21590119999996</v>
      </c>
      <c r="V415" s="37">
        <f>SUMIFS(СВЦЭМ!$L$34:$L$777,СВЦЭМ!$A$34:$A$777,$A415,СВЦЭМ!$B$34:$B$777,V$401)+'СЕТ СН'!$F$13-'СЕТ СН'!$F$21</f>
        <v>150.96342953999999</v>
      </c>
      <c r="W415" s="37">
        <f>SUMIFS(СВЦЭМ!$L$34:$L$777,СВЦЭМ!$A$34:$A$777,$A415,СВЦЭМ!$B$34:$B$777,W$401)+'СЕТ СН'!$F$13-'СЕТ СН'!$F$21</f>
        <v>190.35671051999998</v>
      </c>
      <c r="X415" s="37">
        <f>SUMIFS(СВЦЭМ!$L$34:$L$777,СВЦЭМ!$A$34:$A$777,$A415,СВЦЭМ!$B$34:$B$777,X$401)+'СЕТ СН'!$F$13-'СЕТ СН'!$F$21</f>
        <v>237.62369880000006</v>
      </c>
      <c r="Y415" s="37">
        <f>SUMIFS(СВЦЭМ!$L$34:$L$777,СВЦЭМ!$A$34:$A$777,$A415,СВЦЭМ!$B$34:$B$777,Y$401)+'СЕТ СН'!$F$13-'СЕТ СН'!$F$21</f>
        <v>295.91530821000003</v>
      </c>
    </row>
    <row r="416" spans="1:27" ht="15.75" x14ac:dyDescent="0.2">
      <c r="A416" s="36">
        <f t="shared" si="11"/>
        <v>43084</v>
      </c>
      <c r="B416" s="37">
        <f>SUMIFS(СВЦЭМ!$L$34:$L$777,СВЦЭМ!$A$34:$A$777,$A416,СВЦЭМ!$B$34:$B$777,B$401)+'СЕТ СН'!$F$13-'СЕТ СН'!$F$21</f>
        <v>313.68877540000005</v>
      </c>
      <c r="C416" s="37">
        <f>SUMIFS(СВЦЭМ!$L$34:$L$777,СВЦЭМ!$A$34:$A$777,$A416,СВЦЭМ!$B$34:$B$777,C$401)+'СЕТ СН'!$F$13-'СЕТ СН'!$F$21</f>
        <v>301.25253041999997</v>
      </c>
      <c r="D416" s="37">
        <f>SUMIFS(СВЦЭМ!$L$34:$L$777,СВЦЭМ!$A$34:$A$777,$A416,СВЦЭМ!$B$34:$B$777,D$401)+'СЕТ СН'!$F$13-'СЕТ СН'!$F$21</f>
        <v>276.83614578000004</v>
      </c>
      <c r="E416" s="37">
        <f>SUMIFS(СВЦЭМ!$L$34:$L$777,СВЦЭМ!$A$34:$A$777,$A416,СВЦЭМ!$B$34:$B$777,E$401)+'СЕТ СН'!$F$13-'СЕТ СН'!$F$21</f>
        <v>288.38776385999995</v>
      </c>
      <c r="F416" s="37">
        <f>SUMIFS(СВЦЭМ!$L$34:$L$777,СВЦЭМ!$A$34:$A$777,$A416,СВЦЭМ!$B$34:$B$777,F$401)+'СЕТ СН'!$F$13-'СЕТ СН'!$F$21</f>
        <v>353.02701969999998</v>
      </c>
      <c r="G416" s="37">
        <f>SUMIFS(СВЦЭМ!$L$34:$L$777,СВЦЭМ!$A$34:$A$777,$A416,СВЦЭМ!$B$34:$B$777,G$401)+'СЕТ СН'!$F$13-'СЕТ СН'!$F$21</f>
        <v>373.91085246</v>
      </c>
      <c r="H416" s="37">
        <f>SUMIFS(СВЦЭМ!$L$34:$L$777,СВЦЭМ!$A$34:$A$777,$A416,СВЦЭМ!$B$34:$B$777,H$401)+'СЕТ СН'!$F$13-'СЕТ СН'!$F$21</f>
        <v>334.38261053999997</v>
      </c>
      <c r="I416" s="37">
        <f>SUMIFS(СВЦЭМ!$L$34:$L$777,СВЦЭМ!$A$34:$A$777,$A416,СВЦЭМ!$B$34:$B$777,I$401)+'СЕТ СН'!$F$13-'СЕТ СН'!$F$21</f>
        <v>273.49692020999998</v>
      </c>
      <c r="J416" s="37">
        <f>SUMIFS(СВЦЭМ!$L$34:$L$777,СВЦЭМ!$A$34:$A$777,$A416,СВЦЭМ!$B$34:$B$777,J$401)+'СЕТ СН'!$F$13-'СЕТ СН'!$F$21</f>
        <v>243.41958541999998</v>
      </c>
      <c r="K416" s="37">
        <f>SUMIFS(СВЦЭМ!$L$34:$L$777,СВЦЭМ!$A$34:$A$777,$A416,СВЦЭМ!$B$34:$B$777,K$401)+'СЕТ СН'!$F$13-'СЕТ СН'!$F$21</f>
        <v>202.74695247</v>
      </c>
      <c r="L416" s="37">
        <f>SUMIFS(СВЦЭМ!$L$34:$L$777,СВЦЭМ!$A$34:$A$777,$A416,СВЦЭМ!$B$34:$B$777,L$401)+'СЕТ СН'!$F$13-'СЕТ СН'!$F$21</f>
        <v>155.74499114000002</v>
      </c>
      <c r="M416" s="37">
        <f>SUMIFS(СВЦЭМ!$L$34:$L$777,СВЦЭМ!$A$34:$A$777,$A416,СВЦЭМ!$B$34:$B$777,M$401)+'СЕТ СН'!$F$13-'СЕТ СН'!$F$21</f>
        <v>140.10946390000004</v>
      </c>
      <c r="N416" s="37">
        <f>SUMIFS(СВЦЭМ!$L$34:$L$777,СВЦЭМ!$A$34:$A$777,$A416,СВЦЭМ!$B$34:$B$777,N$401)+'СЕТ СН'!$F$13-'СЕТ СН'!$F$21</f>
        <v>144.11687317999997</v>
      </c>
      <c r="O416" s="37">
        <f>SUMIFS(СВЦЭМ!$L$34:$L$777,СВЦЭМ!$A$34:$A$777,$A416,СВЦЭМ!$B$34:$B$777,O$401)+'СЕТ СН'!$F$13-'СЕТ СН'!$F$21</f>
        <v>156.67875004999996</v>
      </c>
      <c r="P416" s="37">
        <f>SUMIFS(СВЦЭМ!$L$34:$L$777,СВЦЭМ!$A$34:$A$777,$A416,СВЦЭМ!$B$34:$B$777,P$401)+'СЕТ СН'!$F$13-'СЕТ СН'!$F$21</f>
        <v>175.70392892999996</v>
      </c>
      <c r="Q416" s="37">
        <f>SUMIFS(СВЦЭМ!$L$34:$L$777,СВЦЭМ!$A$34:$A$777,$A416,СВЦЭМ!$B$34:$B$777,Q$401)+'СЕТ СН'!$F$13-'СЕТ СН'!$F$21</f>
        <v>179.00036639999996</v>
      </c>
      <c r="R416" s="37">
        <f>SUMIFS(СВЦЭМ!$L$34:$L$777,СВЦЭМ!$A$34:$A$777,$A416,СВЦЭМ!$B$34:$B$777,R$401)+'СЕТ СН'!$F$13-'СЕТ СН'!$F$21</f>
        <v>180.03733932</v>
      </c>
      <c r="S416" s="37">
        <f>SUMIFS(СВЦЭМ!$L$34:$L$777,СВЦЭМ!$A$34:$A$777,$A416,СВЦЭМ!$B$34:$B$777,S$401)+'СЕТ СН'!$F$13-'СЕТ СН'!$F$21</f>
        <v>160.87121582999998</v>
      </c>
      <c r="T416" s="37">
        <f>SUMIFS(СВЦЭМ!$L$34:$L$777,СВЦЭМ!$A$34:$A$777,$A416,СВЦЭМ!$B$34:$B$777,T$401)+'СЕТ СН'!$F$13-'СЕТ СН'!$F$21</f>
        <v>138.03208600000005</v>
      </c>
      <c r="U416" s="37">
        <f>SUMIFS(СВЦЭМ!$L$34:$L$777,СВЦЭМ!$A$34:$A$777,$A416,СВЦЭМ!$B$34:$B$777,U$401)+'СЕТ СН'!$F$13-'СЕТ СН'!$F$21</f>
        <v>141.66043719000004</v>
      </c>
      <c r="V416" s="37">
        <f>SUMIFS(СВЦЭМ!$L$34:$L$777,СВЦЭМ!$A$34:$A$777,$A416,СВЦЭМ!$B$34:$B$777,V$401)+'СЕТ СН'!$F$13-'СЕТ СН'!$F$21</f>
        <v>154.61879157999999</v>
      </c>
      <c r="W416" s="37">
        <f>SUMIFS(СВЦЭМ!$L$34:$L$777,СВЦЭМ!$A$34:$A$777,$A416,СВЦЭМ!$B$34:$B$777,W$401)+'СЕТ СН'!$F$13-'СЕТ СН'!$F$21</f>
        <v>194.70895886999995</v>
      </c>
      <c r="X416" s="37">
        <f>SUMIFS(СВЦЭМ!$L$34:$L$777,СВЦЭМ!$A$34:$A$777,$A416,СВЦЭМ!$B$34:$B$777,X$401)+'СЕТ СН'!$F$13-'СЕТ СН'!$F$21</f>
        <v>237.55171223000002</v>
      </c>
      <c r="Y416" s="37">
        <f>SUMIFS(СВЦЭМ!$L$34:$L$777,СВЦЭМ!$A$34:$A$777,$A416,СВЦЭМ!$B$34:$B$777,Y$401)+'СЕТ СН'!$F$13-'СЕТ СН'!$F$21</f>
        <v>296.70198142000004</v>
      </c>
    </row>
    <row r="417" spans="1:25" ht="15.75" x14ac:dyDescent="0.2">
      <c r="A417" s="36">
        <f t="shared" si="11"/>
        <v>43085</v>
      </c>
      <c r="B417" s="37">
        <f>SUMIFS(СВЦЭМ!$L$34:$L$777,СВЦЭМ!$A$34:$A$777,$A417,СВЦЭМ!$B$34:$B$777,B$401)+'СЕТ СН'!$F$13-'СЕТ СН'!$F$21</f>
        <v>317.47365292999996</v>
      </c>
      <c r="C417" s="37">
        <f>SUMIFS(СВЦЭМ!$L$34:$L$777,СВЦЭМ!$A$34:$A$777,$A417,СВЦЭМ!$B$34:$B$777,C$401)+'СЕТ СН'!$F$13-'СЕТ СН'!$F$21</f>
        <v>310.33032513000001</v>
      </c>
      <c r="D417" s="37">
        <f>SUMIFS(СВЦЭМ!$L$34:$L$777,СВЦЭМ!$A$34:$A$777,$A417,СВЦЭМ!$B$34:$B$777,D$401)+'СЕТ СН'!$F$13-'СЕТ СН'!$F$21</f>
        <v>296.78667097000005</v>
      </c>
      <c r="E417" s="37">
        <f>SUMIFS(СВЦЭМ!$L$34:$L$777,СВЦЭМ!$A$34:$A$777,$A417,СВЦЭМ!$B$34:$B$777,E$401)+'СЕТ СН'!$F$13-'СЕТ СН'!$F$21</f>
        <v>296.99546817999999</v>
      </c>
      <c r="F417" s="37">
        <f>SUMIFS(СВЦЭМ!$L$34:$L$777,СВЦЭМ!$A$34:$A$777,$A417,СВЦЭМ!$B$34:$B$777,F$401)+'СЕТ СН'!$F$13-'СЕТ СН'!$F$21</f>
        <v>296.50255285000003</v>
      </c>
      <c r="G417" s="37">
        <f>SUMIFS(СВЦЭМ!$L$34:$L$777,СВЦЭМ!$A$34:$A$777,$A417,СВЦЭМ!$B$34:$B$777,G$401)+'СЕТ СН'!$F$13-'СЕТ СН'!$F$21</f>
        <v>300.26681784000004</v>
      </c>
      <c r="H417" s="37">
        <f>SUMIFS(СВЦЭМ!$L$34:$L$777,СВЦЭМ!$A$34:$A$777,$A417,СВЦЭМ!$B$34:$B$777,H$401)+'СЕТ СН'!$F$13-'СЕТ СН'!$F$21</f>
        <v>291.54282090000004</v>
      </c>
      <c r="I417" s="37">
        <f>SUMIFS(СВЦЭМ!$L$34:$L$777,СВЦЭМ!$A$34:$A$777,$A417,СВЦЭМ!$B$34:$B$777,I$401)+'СЕТ СН'!$F$13-'СЕТ СН'!$F$21</f>
        <v>255.44763728999999</v>
      </c>
      <c r="J417" s="37">
        <f>SUMIFS(СВЦЭМ!$L$34:$L$777,СВЦЭМ!$A$34:$A$777,$A417,СВЦЭМ!$B$34:$B$777,J$401)+'СЕТ СН'!$F$13-'СЕТ СН'!$F$21</f>
        <v>245.29458182999997</v>
      </c>
      <c r="K417" s="37">
        <f>SUMIFS(СВЦЭМ!$L$34:$L$777,СВЦЭМ!$A$34:$A$777,$A417,СВЦЭМ!$B$34:$B$777,K$401)+'СЕТ СН'!$F$13-'СЕТ СН'!$F$21</f>
        <v>205.98822749999999</v>
      </c>
      <c r="L417" s="37">
        <f>SUMIFS(СВЦЭМ!$L$34:$L$777,СВЦЭМ!$A$34:$A$777,$A417,СВЦЭМ!$B$34:$B$777,L$401)+'СЕТ СН'!$F$13-'СЕТ СН'!$F$21</f>
        <v>158.29666569000005</v>
      </c>
      <c r="M417" s="37">
        <f>SUMIFS(СВЦЭМ!$L$34:$L$777,СВЦЭМ!$A$34:$A$777,$A417,СВЦЭМ!$B$34:$B$777,M$401)+'СЕТ СН'!$F$13-'СЕТ СН'!$F$21</f>
        <v>146.75795604999996</v>
      </c>
      <c r="N417" s="37">
        <f>SUMIFS(СВЦЭМ!$L$34:$L$777,СВЦЭМ!$A$34:$A$777,$A417,СВЦЭМ!$B$34:$B$777,N$401)+'СЕТ СН'!$F$13-'СЕТ СН'!$F$21</f>
        <v>155.60704936000002</v>
      </c>
      <c r="O417" s="37">
        <f>SUMIFS(СВЦЭМ!$L$34:$L$777,СВЦЭМ!$A$34:$A$777,$A417,СВЦЭМ!$B$34:$B$777,O$401)+'СЕТ СН'!$F$13-'СЕТ СН'!$F$21</f>
        <v>169.48021295000001</v>
      </c>
      <c r="P417" s="37">
        <f>SUMIFS(СВЦЭМ!$L$34:$L$777,СВЦЭМ!$A$34:$A$777,$A417,СВЦЭМ!$B$34:$B$777,P$401)+'СЕТ СН'!$F$13-'СЕТ СН'!$F$21</f>
        <v>178.14344149999999</v>
      </c>
      <c r="Q417" s="37">
        <f>SUMIFS(СВЦЭМ!$L$34:$L$777,СВЦЭМ!$A$34:$A$777,$A417,СВЦЭМ!$B$34:$B$777,Q$401)+'СЕТ СН'!$F$13-'СЕТ СН'!$F$21</f>
        <v>180.49390692999998</v>
      </c>
      <c r="R417" s="37">
        <f>SUMIFS(СВЦЭМ!$L$34:$L$777,СВЦЭМ!$A$34:$A$777,$A417,СВЦЭМ!$B$34:$B$777,R$401)+'СЕТ СН'!$F$13-'СЕТ СН'!$F$21</f>
        <v>178.09067087999995</v>
      </c>
      <c r="S417" s="37">
        <f>SUMIFS(СВЦЭМ!$L$34:$L$777,СВЦЭМ!$A$34:$A$777,$A417,СВЦЭМ!$B$34:$B$777,S$401)+'СЕТ СН'!$F$13-'СЕТ СН'!$F$21</f>
        <v>159.38992722</v>
      </c>
      <c r="T417" s="37">
        <f>SUMIFS(СВЦЭМ!$L$34:$L$777,СВЦЭМ!$A$34:$A$777,$A417,СВЦЭМ!$B$34:$B$777,T$401)+'СЕТ СН'!$F$13-'СЕТ СН'!$F$21</f>
        <v>140.34748101000002</v>
      </c>
      <c r="U417" s="37">
        <f>SUMIFS(СВЦЭМ!$L$34:$L$777,СВЦЭМ!$A$34:$A$777,$A417,СВЦЭМ!$B$34:$B$777,U$401)+'СЕТ СН'!$F$13-'СЕТ СН'!$F$21</f>
        <v>155.03150376999997</v>
      </c>
      <c r="V417" s="37">
        <f>SUMIFS(СВЦЭМ!$L$34:$L$777,СВЦЭМ!$A$34:$A$777,$A417,СВЦЭМ!$B$34:$B$777,V$401)+'СЕТ СН'!$F$13-'СЕТ СН'!$F$21</f>
        <v>168.77647430000002</v>
      </c>
      <c r="W417" s="37">
        <f>SUMIFS(СВЦЭМ!$L$34:$L$777,СВЦЭМ!$A$34:$A$777,$A417,СВЦЭМ!$B$34:$B$777,W$401)+'СЕТ СН'!$F$13-'СЕТ СН'!$F$21</f>
        <v>188.71595193999997</v>
      </c>
      <c r="X417" s="37">
        <f>SUMIFS(СВЦЭМ!$L$34:$L$777,СВЦЭМ!$A$34:$A$777,$A417,СВЦЭМ!$B$34:$B$777,X$401)+'СЕТ СН'!$F$13-'СЕТ СН'!$F$21</f>
        <v>235.73954214000003</v>
      </c>
      <c r="Y417" s="37">
        <f>SUMIFS(СВЦЭМ!$L$34:$L$777,СВЦЭМ!$A$34:$A$777,$A417,СВЦЭМ!$B$34:$B$777,Y$401)+'СЕТ СН'!$F$13-'СЕТ СН'!$F$21</f>
        <v>293.23900822999997</v>
      </c>
    </row>
    <row r="418" spans="1:25" ht="15.75" x14ac:dyDescent="0.2">
      <c r="A418" s="36">
        <f t="shared" si="11"/>
        <v>43086</v>
      </c>
      <c r="B418" s="37">
        <f>SUMIFS(СВЦЭМ!$L$34:$L$777,СВЦЭМ!$A$34:$A$777,$A418,СВЦЭМ!$B$34:$B$777,B$401)+'СЕТ СН'!$F$13-'СЕТ СН'!$F$21</f>
        <v>315.68115129</v>
      </c>
      <c r="C418" s="37">
        <f>SUMIFS(СВЦЭМ!$L$34:$L$777,СВЦЭМ!$A$34:$A$777,$A418,СВЦЭМ!$B$34:$B$777,C$401)+'СЕТ СН'!$F$13-'СЕТ СН'!$F$21</f>
        <v>303.82980716999998</v>
      </c>
      <c r="D418" s="37">
        <f>SUMIFS(СВЦЭМ!$L$34:$L$777,СВЦЭМ!$A$34:$A$777,$A418,СВЦЭМ!$B$34:$B$777,D$401)+'СЕТ СН'!$F$13-'СЕТ СН'!$F$21</f>
        <v>294.58116358999996</v>
      </c>
      <c r="E418" s="37">
        <f>SUMIFS(СВЦЭМ!$L$34:$L$777,СВЦЭМ!$A$34:$A$777,$A418,СВЦЭМ!$B$34:$B$777,E$401)+'СЕТ СН'!$F$13-'СЕТ СН'!$F$21</f>
        <v>293.12221136000005</v>
      </c>
      <c r="F418" s="37">
        <f>SUMIFS(СВЦЭМ!$L$34:$L$777,СВЦЭМ!$A$34:$A$777,$A418,СВЦЭМ!$B$34:$B$777,F$401)+'СЕТ СН'!$F$13-'СЕТ СН'!$F$21</f>
        <v>292.51765565999995</v>
      </c>
      <c r="G418" s="37">
        <f>SUMIFS(СВЦЭМ!$L$34:$L$777,СВЦЭМ!$A$34:$A$777,$A418,СВЦЭМ!$B$34:$B$777,G$401)+'СЕТ СН'!$F$13-'СЕТ СН'!$F$21</f>
        <v>295.71682010999996</v>
      </c>
      <c r="H418" s="37">
        <f>SUMIFS(СВЦЭМ!$L$34:$L$777,СВЦЭМ!$A$34:$A$777,$A418,СВЦЭМ!$B$34:$B$777,H$401)+'СЕТ СН'!$F$13-'СЕТ СН'!$F$21</f>
        <v>301.85349695000002</v>
      </c>
      <c r="I418" s="37">
        <f>SUMIFS(СВЦЭМ!$L$34:$L$777,СВЦЭМ!$A$34:$A$777,$A418,СВЦЭМ!$B$34:$B$777,I$401)+'СЕТ СН'!$F$13-'СЕТ СН'!$F$21</f>
        <v>311.83350739000002</v>
      </c>
      <c r="J418" s="37">
        <f>SUMIFS(СВЦЭМ!$L$34:$L$777,СВЦЭМ!$A$34:$A$777,$A418,СВЦЭМ!$B$34:$B$777,J$401)+'СЕТ СН'!$F$13-'СЕТ СН'!$F$21</f>
        <v>280.93142485999999</v>
      </c>
      <c r="K418" s="37">
        <f>SUMIFS(СВЦЭМ!$L$34:$L$777,СВЦЭМ!$A$34:$A$777,$A418,СВЦЭМ!$B$34:$B$777,K$401)+'СЕТ СН'!$F$13-'СЕТ СН'!$F$21</f>
        <v>212.38303828999994</v>
      </c>
      <c r="L418" s="37">
        <f>SUMIFS(СВЦЭМ!$L$34:$L$777,СВЦЭМ!$A$34:$A$777,$A418,СВЦЭМ!$B$34:$B$777,L$401)+'СЕТ СН'!$F$13-'СЕТ СН'!$F$21</f>
        <v>148.87698198999999</v>
      </c>
      <c r="M418" s="37">
        <f>SUMIFS(СВЦЭМ!$L$34:$L$777,СВЦЭМ!$A$34:$A$777,$A418,СВЦЭМ!$B$34:$B$777,M$401)+'СЕТ СН'!$F$13-'СЕТ СН'!$F$21</f>
        <v>138.06380012</v>
      </c>
      <c r="N418" s="37">
        <f>SUMIFS(СВЦЭМ!$L$34:$L$777,СВЦЭМ!$A$34:$A$777,$A418,СВЦЭМ!$B$34:$B$777,N$401)+'СЕТ СН'!$F$13-'СЕТ СН'!$F$21</f>
        <v>149.20082560000003</v>
      </c>
      <c r="O418" s="37">
        <f>SUMIFS(СВЦЭМ!$L$34:$L$777,СВЦЭМ!$A$34:$A$777,$A418,СВЦЭМ!$B$34:$B$777,O$401)+'СЕТ СН'!$F$13-'СЕТ СН'!$F$21</f>
        <v>152.55395825999994</v>
      </c>
      <c r="P418" s="37">
        <f>SUMIFS(СВЦЭМ!$L$34:$L$777,СВЦЭМ!$A$34:$A$777,$A418,СВЦЭМ!$B$34:$B$777,P$401)+'СЕТ СН'!$F$13-'СЕТ СН'!$F$21</f>
        <v>161.03693378000003</v>
      </c>
      <c r="Q418" s="37">
        <f>SUMIFS(СВЦЭМ!$L$34:$L$777,СВЦЭМ!$A$34:$A$777,$A418,СВЦЭМ!$B$34:$B$777,Q$401)+'СЕТ СН'!$F$13-'СЕТ СН'!$F$21</f>
        <v>165.75680557999999</v>
      </c>
      <c r="R418" s="37">
        <f>SUMIFS(СВЦЭМ!$L$34:$L$777,СВЦЭМ!$A$34:$A$777,$A418,СВЦЭМ!$B$34:$B$777,R$401)+'СЕТ СН'!$F$13-'СЕТ СН'!$F$21</f>
        <v>164.96473586000002</v>
      </c>
      <c r="S418" s="37">
        <f>SUMIFS(СВЦЭМ!$L$34:$L$777,СВЦЭМ!$A$34:$A$777,$A418,СВЦЭМ!$B$34:$B$777,S$401)+'СЕТ СН'!$F$13-'СЕТ СН'!$F$21</f>
        <v>140.04686002999995</v>
      </c>
      <c r="T418" s="37">
        <f>SUMIFS(СВЦЭМ!$L$34:$L$777,СВЦЭМ!$A$34:$A$777,$A418,СВЦЭМ!$B$34:$B$777,T$401)+'СЕТ СН'!$F$13-'СЕТ СН'!$F$21</f>
        <v>153.82409811000002</v>
      </c>
      <c r="U418" s="37">
        <f>SUMIFS(СВЦЭМ!$L$34:$L$777,СВЦЭМ!$A$34:$A$777,$A418,СВЦЭМ!$B$34:$B$777,U$401)+'СЕТ СН'!$F$13-'СЕТ СН'!$F$21</f>
        <v>157.86174668000001</v>
      </c>
      <c r="V418" s="37">
        <f>SUMIFS(СВЦЭМ!$L$34:$L$777,СВЦЭМ!$A$34:$A$777,$A418,СВЦЭМ!$B$34:$B$777,V$401)+'СЕТ СН'!$F$13-'СЕТ СН'!$F$21</f>
        <v>171.62703036000005</v>
      </c>
      <c r="W418" s="37">
        <f>SUMIFS(СВЦЭМ!$L$34:$L$777,СВЦЭМ!$A$34:$A$777,$A418,СВЦЭМ!$B$34:$B$777,W$401)+'СЕТ СН'!$F$13-'СЕТ СН'!$F$21</f>
        <v>207.67255843999999</v>
      </c>
      <c r="X418" s="37">
        <f>SUMIFS(СВЦЭМ!$L$34:$L$777,СВЦЭМ!$A$34:$A$777,$A418,СВЦЭМ!$B$34:$B$777,X$401)+'СЕТ СН'!$F$13-'СЕТ СН'!$F$21</f>
        <v>240.82799616</v>
      </c>
      <c r="Y418" s="37">
        <f>SUMIFS(СВЦЭМ!$L$34:$L$777,СВЦЭМ!$A$34:$A$777,$A418,СВЦЭМ!$B$34:$B$777,Y$401)+'СЕТ СН'!$F$13-'СЕТ СН'!$F$21</f>
        <v>271.71511321000003</v>
      </c>
    </row>
    <row r="419" spans="1:25" ht="15.75" x14ac:dyDescent="0.2">
      <c r="A419" s="36">
        <f t="shared" si="11"/>
        <v>43087</v>
      </c>
      <c r="B419" s="37">
        <f>SUMIFS(СВЦЭМ!$L$34:$L$777,СВЦЭМ!$A$34:$A$777,$A419,СВЦЭМ!$B$34:$B$777,B$401)+'СЕТ СН'!$F$13-'СЕТ СН'!$F$21</f>
        <v>315.06420767999998</v>
      </c>
      <c r="C419" s="37">
        <f>SUMIFS(СВЦЭМ!$L$34:$L$777,СВЦЭМ!$A$34:$A$777,$A419,СВЦЭМ!$B$34:$B$777,C$401)+'СЕТ СН'!$F$13-'СЕТ СН'!$F$21</f>
        <v>303.46936901000004</v>
      </c>
      <c r="D419" s="37">
        <f>SUMIFS(СВЦЭМ!$L$34:$L$777,СВЦЭМ!$A$34:$A$777,$A419,СВЦЭМ!$B$34:$B$777,D$401)+'СЕТ СН'!$F$13-'СЕТ СН'!$F$21</f>
        <v>294.73434875999999</v>
      </c>
      <c r="E419" s="37">
        <f>SUMIFS(СВЦЭМ!$L$34:$L$777,СВЦЭМ!$A$34:$A$777,$A419,СВЦЭМ!$B$34:$B$777,E$401)+'СЕТ СН'!$F$13-'СЕТ СН'!$F$21</f>
        <v>293.47214268000005</v>
      </c>
      <c r="F419" s="37">
        <f>SUMIFS(СВЦЭМ!$L$34:$L$777,СВЦЭМ!$A$34:$A$777,$A419,СВЦЭМ!$B$34:$B$777,F$401)+'СЕТ СН'!$F$13-'СЕТ СН'!$F$21</f>
        <v>293.61975498000004</v>
      </c>
      <c r="G419" s="37">
        <f>SUMIFS(СВЦЭМ!$L$34:$L$777,СВЦЭМ!$A$34:$A$777,$A419,СВЦЭМ!$B$34:$B$777,G$401)+'СЕТ СН'!$F$13-'СЕТ СН'!$F$21</f>
        <v>300.36189652999997</v>
      </c>
      <c r="H419" s="37">
        <f>SUMIFS(СВЦЭМ!$L$34:$L$777,СВЦЭМ!$A$34:$A$777,$A419,СВЦЭМ!$B$34:$B$777,H$401)+'СЕТ СН'!$F$13-'СЕТ СН'!$F$21</f>
        <v>313.32202115999996</v>
      </c>
      <c r="I419" s="37">
        <f>SUMIFS(СВЦЭМ!$L$34:$L$777,СВЦЭМ!$A$34:$A$777,$A419,СВЦЭМ!$B$34:$B$777,I$401)+'СЕТ СН'!$F$13-'СЕТ СН'!$F$21</f>
        <v>301.34400335999999</v>
      </c>
      <c r="J419" s="37">
        <f>SUMIFS(СВЦЭМ!$L$34:$L$777,СВЦЭМ!$A$34:$A$777,$A419,СВЦЭМ!$B$34:$B$777,J$401)+'СЕТ СН'!$F$13-'СЕТ СН'!$F$21</f>
        <v>255.90123477999998</v>
      </c>
      <c r="K419" s="37">
        <f>SUMIFS(СВЦЭМ!$L$34:$L$777,СВЦЭМ!$A$34:$A$777,$A419,СВЦЭМ!$B$34:$B$777,K$401)+'СЕТ СН'!$F$13-'СЕТ СН'!$F$21</f>
        <v>208.16976007000005</v>
      </c>
      <c r="L419" s="37">
        <f>SUMIFS(СВЦЭМ!$L$34:$L$777,СВЦЭМ!$A$34:$A$777,$A419,СВЦЭМ!$B$34:$B$777,L$401)+'СЕТ СН'!$F$13-'СЕТ СН'!$F$21</f>
        <v>158.77358067</v>
      </c>
      <c r="M419" s="37">
        <f>SUMIFS(СВЦЭМ!$L$34:$L$777,СВЦЭМ!$A$34:$A$777,$A419,СВЦЭМ!$B$34:$B$777,M$401)+'СЕТ СН'!$F$13-'СЕТ СН'!$F$21</f>
        <v>155.05042945000002</v>
      </c>
      <c r="N419" s="37">
        <f>SUMIFS(СВЦЭМ!$L$34:$L$777,СВЦЭМ!$A$34:$A$777,$A419,СВЦЭМ!$B$34:$B$777,N$401)+'СЕТ СН'!$F$13-'СЕТ СН'!$F$21</f>
        <v>168.06258372000002</v>
      </c>
      <c r="O419" s="37">
        <f>SUMIFS(СВЦЭМ!$L$34:$L$777,СВЦЭМ!$A$34:$A$777,$A419,СВЦЭМ!$B$34:$B$777,O$401)+'СЕТ СН'!$F$13-'СЕТ СН'!$F$21</f>
        <v>185.31337551000001</v>
      </c>
      <c r="P419" s="37">
        <f>SUMIFS(СВЦЭМ!$L$34:$L$777,СВЦЭМ!$A$34:$A$777,$A419,СВЦЭМ!$B$34:$B$777,P$401)+'СЕТ СН'!$F$13-'СЕТ СН'!$F$21</f>
        <v>189.00500102000001</v>
      </c>
      <c r="Q419" s="37">
        <f>SUMIFS(СВЦЭМ!$L$34:$L$777,СВЦЭМ!$A$34:$A$777,$A419,СВЦЭМ!$B$34:$B$777,Q$401)+'СЕТ СН'!$F$13-'СЕТ СН'!$F$21</f>
        <v>182.65606835999995</v>
      </c>
      <c r="R419" s="37">
        <f>SUMIFS(СВЦЭМ!$L$34:$L$777,СВЦЭМ!$A$34:$A$777,$A419,СВЦЭМ!$B$34:$B$777,R$401)+'СЕТ СН'!$F$13-'СЕТ СН'!$F$21</f>
        <v>181.66949231000001</v>
      </c>
      <c r="S419" s="37">
        <f>SUMIFS(СВЦЭМ!$L$34:$L$777,СВЦЭМ!$A$34:$A$777,$A419,СВЦЭМ!$B$34:$B$777,S$401)+'СЕТ СН'!$F$13-'СЕТ СН'!$F$21</f>
        <v>159.44020054999999</v>
      </c>
      <c r="T419" s="37">
        <f>SUMIFS(СВЦЭМ!$L$34:$L$777,СВЦЭМ!$A$34:$A$777,$A419,СВЦЭМ!$B$34:$B$777,T$401)+'СЕТ СН'!$F$13-'СЕТ СН'!$F$21</f>
        <v>148.55824274999998</v>
      </c>
      <c r="U419" s="37">
        <f>SUMIFS(СВЦЭМ!$L$34:$L$777,СВЦЭМ!$A$34:$A$777,$A419,СВЦЭМ!$B$34:$B$777,U$401)+'СЕТ СН'!$F$13-'СЕТ СН'!$F$21</f>
        <v>149.82895725000003</v>
      </c>
      <c r="V419" s="37">
        <f>SUMIFS(СВЦЭМ!$L$34:$L$777,СВЦЭМ!$A$34:$A$777,$A419,СВЦЭМ!$B$34:$B$777,V$401)+'СЕТ СН'!$F$13-'СЕТ СН'!$F$21</f>
        <v>158.23447647</v>
      </c>
      <c r="W419" s="37">
        <f>SUMIFS(СВЦЭМ!$L$34:$L$777,СВЦЭМ!$A$34:$A$777,$A419,СВЦЭМ!$B$34:$B$777,W$401)+'СЕТ СН'!$F$13-'СЕТ СН'!$F$21</f>
        <v>199.82038492000004</v>
      </c>
      <c r="X419" s="37">
        <f>SUMIFS(СВЦЭМ!$L$34:$L$777,СВЦЭМ!$A$34:$A$777,$A419,СВЦЭМ!$B$34:$B$777,X$401)+'СЕТ СН'!$F$13-'СЕТ СН'!$F$21</f>
        <v>248.16030104000004</v>
      </c>
      <c r="Y419" s="37">
        <f>SUMIFS(СВЦЭМ!$L$34:$L$777,СВЦЭМ!$A$34:$A$777,$A419,СВЦЭМ!$B$34:$B$777,Y$401)+'СЕТ СН'!$F$13-'СЕТ СН'!$F$21</f>
        <v>300.60068636000005</v>
      </c>
    </row>
    <row r="420" spans="1:25" ht="15.75" x14ac:dyDescent="0.2">
      <c r="A420" s="36">
        <f t="shared" si="11"/>
        <v>43088</v>
      </c>
      <c r="B420" s="37">
        <f>SUMIFS(СВЦЭМ!$L$34:$L$777,СВЦЭМ!$A$34:$A$777,$A420,СВЦЭМ!$B$34:$B$777,B$401)+'СЕТ СН'!$F$13-'СЕТ СН'!$F$21</f>
        <v>305.38252592000003</v>
      </c>
      <c r="C420" s="37">
        <f>SUMIFS(СВЦЭМ!$L$34:$L$777,СВЦЭМ!$A$34:$A$777,$A420,СВЦЭМ!$B$34:$B$777,C$401)+'СЕТ СН'!$F$13-'СЕТ СН'!$F$21</f>
        <v>308.47422270000004</v>
      </c>
      <c r="D420" s="37">
        <f>SUMIFS(СВЦЭМ!$L$34:$L$777,СВЦЭМ!$A$34:$A$777,$A420,СВЦЭМ!$B$34:$B$777,D$401)+'СЕТ СН'!$F$13-'СЕТ СН'!$F$21</f>
        <v>304.03669821000005</v>
      </c>
      <c r="E420" s="37">
        <f>SUMIFS(СВЦЭМ!$L$34:$L$777,СВЦЭМ!$A$34:$A$777,$A420,СВЦЭМ!$B$34:$B$777,E$401)+'СЕТ СН'!$F$13-'СЕТ СН'!$F$21</f>
        <v>302.04331166999998</v>
      </c>
      <c r="F420" s="37">
        <f>SUMIFS(СВЦЭМ!$L$34:$L$777,СВЦЭМ!$A$34:$A$777,$A420,СВЦЭМ!$B$34:$B$777,F$401)+'СЕТ СН'!$F$13-'СЕТ СН'!$F$21</f>
        <v>301.73728840000001</v>
      </c>
      <c r="G420" s="37">
        <f>SUMIFS(СВЦЭМ!$L$34:$L$777,СВЦЭМ!$A$34:$A$777,$A420,СВЦЭМ!$B$34:$B$777,G$401)+'СЕТ СН'!$F$13-'СЕТ СН'!$F$21</f>
        <v>303.80334800000003</v>
      </c>
      <c r="H420" s="37">
        <f>SUMIFS(СВЦЭМ!$L$34:$L$777,СВЦЭМ!$A$34:$A$777,$A420,СВЦЭМ!$B$34:$B$777,H$401)+'СЕТ СН'!$F$13-'СЕТ СН'!$F$21</f>
        <v>303.70568623999998</v>
      </c>
      <c r="I420" s="37">
        <f>SUMIFS(СВЦЭМ!$L$34:$L$777,СВЦЭМ!$A$34:$A$777,$A420,СВЦЭМ!$B$34:$B$777,I$401)+'СЕТ СН'!$F$13-'СЕТ СН'!$F$21</f>
        <v>260.68543565000004</v>
      </c>
      <c r="J420" s="37">
        <f>SUMIFS(СВЦЭМ!$L$34:$L$777,СВЦЭМ!$A$34:$A$777,$A420,СВЦЭМ!$B$34:$B$777,J$401)+'СЕТ СН'!$F$13-'СЕТ СН'!$F$21</f>
        <v>228.02168596000001</v>
      </c>
      <c r="K420" s="37">
        <f>SUMIFS(СВЦЭМ!$L$34:$L$777,СВЦЭМ!$A$34:$A$777,$A420,СВЦЭМ!$B$34:$B$777,K$401)+'СЕТ СН'!$F$13-'СЕТ СН'!$F$21</f>
        <v>178.010987</v>
      </c>
      <c r="L420" s="37">
        <f>SUMIFS(СВЦЭМ!$L$34:$L$777,СВЦЭМ!$A$34:$A$777,$A420,СВЦЭМ!$B$34:$B$777,L$401)+'СЕТ СН'!$F$13-'СЕТ СН'!$F$21</f>
        <v>135.34783964999997</v>
      </c>
      <c r="M420" s="37">
        <f>SUMIFS(СВЦЭМ!$L$34:$L$777,СВЦЭМ!$A$34:$A$777,$A420,СВЦЭМ!$B$34:$B$777,M$401)+'СЕТ СН'!$F$13-'СЕТ СН'!$F$21</f>
        <v>127.79988923999997</v>
      </c>
      <c r="N420" s="37">
        <f>SUMIFS(СВЦЭМ!$L$34:$L$777,СВЦЭМ!$A$34:$A$777,$A420,СВЦЭМ!$B$34:$B$777,N$401)+'СЕТ СН'!$F$13-'СЕТ СН'!$F$21</f>
        <v>141.32902235999995</v>
      </c>
      <c r="O420" s="37">
        <f>SUMIFS(СВЦЭМ!$L$34:$L$777,СВЦЭМ!$A$34:$A$777,$A420,СВЦЭМ!$B$34:$B$777,O$401)+'СЕТ СН'!$F$13-'СЕТ СН'!$F$21</f>
        <v>140.76686385000005</v>
      </c>
      <c r="P420" s="37">
        <f>SUMIFS(СВЦЭМ!$L$34:$L$777,СВЦЭМ!$A$34:$A$777,$A420,СВЦЭМ!$B$34:$B$777,P$401)+'СЕТ СН'!$F$13-'СЕТ СН'!$F$21</f>
        <v>146.39805368999998</v>
      </c>
      <c r="Q420" s="37">
        <f>SUMIFS(СВЦЭМ!$L$34:$L$777,СВЦЭМ!$A$34:$A$777,$A420,СВЦЭМ!$B$34:$B$777,Q$401)+'СЕТ СН'!$F$13-'СЕТ СН'!$F$21</f>
        <v>149.34750578000001</v>
      </c>
      <c r="R420" s="37">
        <f>SUMIFS(СВЦЭМ!$L$34:$L$777,СВЦЭМ!$A$34:$A$777,$A420,СВЦЭМ!$B$34:$B$777,R$401)+'СЕТ СН'!$F$13-'СЕТ СН'!$F$21</f>
        <v>145.84853128999998</v>
      </c>
      <c r="S420" s="37">
        <f>SUMIFS(СВЦЭМ!$L$34:$L$777,СВЦЭМ!$A$34:$A$777,$A420,СВЦЭМ!$B$34:$B$777,S$401)+'СЕТ СН'!$F$13-'СЕТ СН'!$F$21</f>
        <v>129.15705818000004</v>
      </c>
      <c r="T420" s="37">
        <f>SUMIFS(СВЦЭМ!$L$34:$L$777,СВЦЭМ!$A$34:$A$777,$A420,СВЦЭМ!$B$34:$B$777,T$401)+'СЕТ СН'!$F$13-'СЕТ СН'!$F$21</f>
        <v>131.76370858999996</v>
      </c>
      <c r="U420" s="37">
        <f>SUMIFS(СВЦЭМ!$L$34:$L$777,СВЦЭМ!$A$34:$A$777,$A420,СВЦЭМ!$B$34:$B$777,U$401)+'СЕТ СН'!$F$13-'СЕТ СН'!$F$21</f>
        <v>132.19288309000001</v>
      </c>
      <c r="V420" s="37">
        <f>SUMIFS(СВЦЭМ!$L$34:$L$777,СВЦЭМ!$A$34:$A$777,$A420,СВЦЭМ!$B$34:$B$777,V$401)+'СЕТ СН'!$F$13-'СЕТ СН'!$F$21</f>
        <v>124.41795707999995</v>
      </c>
      <c r="W420" s="37">
        <f>SUMIFS(СВЦЭМ!$L$34:$L$777,СВЦЭМ!$A$34:$A$777,$A420,СВЦЭМ!$B$34:$B$777,W$401)+'СЕТ СН'!$F$13-'СЕТ СН'!$F$21</f>
        <v>158.93563763999998</v>
      </c>
      <c r="X420" s="37">
        <f>SUMIFS(СВЦЭМ!$L$34:$L$777,СВЦЭМ!$A$34:$A$777,$A420,СВЦЭМ!$B$34:$B$777,X$401)+'СЕТ СН'!$F$13-'СЕТ СН'!$F$21</f>
        <v>212.72026420999998</v>
      </c>
      <c r="Y420" s="37">
        <f>SUMIFS(СВЦЭМ!$L$34:$L$777,СВЦЭМ!$A$34:$A$777,$A420,СВЦЭМ!$B$34:$B$777,Y$401)+'СЕТ СН'!$F$13-'СЕТ СН'!$F$21</f>
        <v>271.73522634999995</v>
      </c>
    </row>
    <row r="421" spans="1:25" ht="15.75" x14ac:dyDescent="0.2">
      <c r="A421" s="36">
        <f t="shared" si="11"/>
        <v>43089</v>
      </c>
      <c r="B421" s="37">
        <f>SUMIFS(СВЦЭМ!$L$34:$L$777,СВЦЭМ!$A$34:$A$777,$A421,СВЦЭМ!$B$34:$B$777,B$401)+'СЕТ СН'!$F$13-'СЕТ СН'!$F$21</f>
        <v>290.46272042999999</v>
      </c>
      <c r="C421" s="37">
        <f>SUMIFS(СВЦЭМ!$L$34:$L$777,СВЦЭМ!$A$34:$A$777,$A421,СВЦЭМ!$B$34:$B$777,C$401)+'СЕТ СН'!$F$13-'СЕТ СН'!$F$21</f>
        <v>300.13551722</v>
      </c>
      <c r="D421" s="37">
        <f>SUMIFS(СВЦЭМ!$L$34:$L$777,СВЦЭМ!$A$34:$A$777,$A421,СВЦЭМ!$B$34:$B$777,D$401)+'СЕТ СН'!$F$13-'СЕТ СН'!$F$21</f>
        <v>299.81890817999999</v>
      </c>
      <c r="E421" s="37">
        <f>SUMIFS(СВЦЭМ!$L$34:$L$777,СВЦЭМ!$A$34:$A$777,$A421,СВЦЭМ!$B$34:$B$777,E$401)+'СЕТ СН'!$F$13-'СЕТ СН'!$F$21</f>
        <v>296.91273778000004</v>
      </c>
      <c r="F421" s="37">
        <f>SUMIFS(СВЦЭМ!$L$34:$L$777,СВЦЭМ!$A$34:$A$777,$A421,СВЦЭМ!$B$34:$B$777,F$401)+'СЕТ СН'!$F$13-'СЕТ СН'!$F$21</f>
        <v>296.09377605999998</v>
      </c>
      <c r="G421" s="37">
        <f>SUMIFS(СВЦЭМ!$L$34:$L$777,СВЦЭМ!$A$34:$A$777,$A421,СВЦЭМ!$B$34:$B$777,G$401)+'СЕТ СН'!$F$13-'СЕТ СН'!$F$21</f>
        <v>301.10868607999998</v>
      </c>
      <c r="H421" s="37">
        <f>SUMIFS(СВЦЭМ!$L$34:$L$777,СВЦЭМ!$A$34:$A$777,$A421,СВЦЭМ!$B$34:$B$777,H$401)+'СЕТ СН'!$F$13-'СЕТ СН'!$F$21</f>
        <v>301.27871439</v>
      </c>
      <c r="I421" s="37">
        <f>SUMIFS(СВЦЭМ!$L$34:$L$777,СВЦЭМ!$A$34:$A$777,$A421,СВЦЭМ!$B$34:$B$777,I$401)+'СЕТ СН'!$F$13-'СЕТ СН'!$F$21</f>
        <v>247.80774238000004</v>
      </c>
      <c r="J421" s="37">
        <f>SUMIFS(СВЦЭМ!$L$34:$L$777,СВЦЭМ!$A$34:$A$777,$A421,СВЦЭМ!$B$34:$B$777,J$401)+'СЕТ СН'!$F$13-'СЕТ СН'!$F$21</f>
        <v>247.65861375999998</v>
      </c>
      <c r="K421" s="37">
        <f>SUMIFS(СВЦЭМ!$L$34:$L$777,СВЦЭМ!$A$34:$A$777,$A421,СВЦЭМ!$B$34:$B$777,K$401)+'СЕТ СН'!$F$13-'СЕТ СН'!$F$21</f>
        <v>195.79369082999995</v>
      </c>
      <c r="L421" s="37">
        <f>SUMIFS(СВЦЭМ!$L$34:$L$777,СВЦЭМ!$A$34:$A$777,$A421,СВЦЭМ!$B$34:$B$777,L$401)+'СЕТ СН'!$F$13-'СЕТ СН'!$F$21</f>
        <v>144.46374519000005</v>
      </c>
      <c r="M421" s="37">
        <f>SUMIFS(СВЦЭМ!$L$34:$L$777,СВЦЭМ!$A$34:$A$777,$A421,СВЦЭМ!$B$34:$B$777,M$401)+'СЕТ СН'!$F$13-'СЕТ СН'!$F$21</f>
        <v>138.66868840999996</v>
      </c>
      <c r="N421" s="37">
        <f>SUMIFS(СВЦЭМ!$L$34:$L$777,СВЦЭМ!$A$34:$A$777,$A421,СВЦЭМ!$B$34:$B$777,N$401)+'СЕТ СН'!$F$13-'СЕТ СН'!$F$21</f>
        <v>155.58519162000005</v>
      </c>
      <c r="O421" s="37">
        <f>SUMIFS(СВЦЭМ!$L$34:$L$777,СВЦЭМ!$A$34:$A$777,$A421,СВЦЭМ!$B$34:$B$777,O$401)+'СЕТ СН'!$F$13-'СЕТ СН'!$F$21</f>
        <v>164.59876933999999</v>
      </c>
      <c r="P421" s="37">
        <f>SUMIFS(СВЦЭМ!$L$34:$L$777,СВЦЭМ!$A$34:$A$777,$A421,СВЦЭМ!$B$34:$B$777,P$401)+'СЕТ СН'!$F$13-'СЕТ СН'!$F$21</f>
        <v>169.17623982999999</v>
      </c>
      <c r="Q421" s="37">
        <f>SUMIFS(СВЦЭМ!$L$34:$L$777,СВЦЭМ!$A$34:$A$777,$A421,СВЦЭМ!$B$34:$B$777,Q$401)+'СЕТ СН'!$F$13-'СЕТ СН'!$F$21</f>
        <v>171.22562316000005</v>
      </c>
      <c r="R421" s="37">
        <f>SUMIFS(СВЦЭМ!$L$34:$L$777,СВЦЭМ!$A$34:$A$777,$A421,СВЦЭМ!$B$34:$B$777,R$401)+'СЕТ СН'!$F$13-'СЕТ СН'!$F$21</f>
        <v>170.69568255000001</v>
      </c>
      <c r="S421" s="37">
        <f>SUMIFS(СВЦЭМ!$L$34:$L$777,СВЦЭМ!$A$34:$A$777,$A421,СВЦЭМ!$B$34:$B$777,S$401)+'СЕТ СН'!$F$13-'СЕТ СН'!$F$21</f>
        <v>141.95538909000004</v>
      </c>
      <c r="T421" s="37">
        <f>SUMIFS(СВЦЭМ!$L$34:$L$777,СВЦЭМ!$A$34:$A$777,$A421,СВЦЭМ!$B$34:$B$777,T$401)+'СЕТ СН'!$F$13-'СЕТ СН'!$F$21</f>
        <v>113.59694256</v>
      </c>
      <c r="U421" s="37">
        <f>SUMIFS(СВЦЭМ!$L$34:$L$777,СВЦЭМ!$A$34:$A$777,$A421,СВЦЭМ!$B$34:$B$777,U$401)+'СЕТ СН'!$F$13-'СЕТ СН'!$F$21</f>
        <v>118.36024485999997</v>
      </c>
      <c r="V421" s="37">
        <f>SUMIFS(СВЦЭМ!$L$34:$L$777,СВЦЭМ!$A$34:$A$777,$A421,СВЦЭМ!$B$34:$B$777,V$401)+'СЕТ СН'!$F$13-'СЕТ СН'!$F$21</f>
        <v>125.55857211</v>
      </c>
      <c r="W421" s="37">
        <f>SUMIFS(СВЦЭМ!$L$34:$L$777,СВЦЭМ!$A$34:$A$777,$A421,СВЦЭМ!$B$34:$B$777,W$401)+'СЕТ СН'!$F$13-'СЕТ СН'!$F$21</f>
        <v>167.07959257000005</v>
      </c>
      <c r="X421" s="37">
        <f>SUMIFS(СВЦЭМ!$L$34:$L$777,СВЦЭМ!$A$34:$A$777,$A421,СВЦЭМ!$B$34:$B$777,X$401)+'СЕТ СН'!$F$13-'СЕТ СН'!$F$21</f>
        <v>191.72081458000002</v>
      </c>
      <c r="Y421" s="37">
        <f>SUMIFS(СВЦЭМ!$L$34:$L$777,СВЦЭМ!$A$34:$A$777,$A421,СВЦЭМ!$B$34:$B$777,Y$401)+'СЕТ СН'!$F$13-'СЕТ СН'!$F$21</f>
        <v>237.01325394000003</v>
      </c>
    </row>
    <row r="422" spans="1:25" ht="15.75" x14ac:dyDescent="0.2">
      <c r="A422" s="36">
        <f t="shared" si="11"/>
        <v>43090</v>
      </c>
      <c r="B422" s="37">
        <f>SUMIFS(СВЦЭМ!$L$34:$L$777,СВЦЭМ!$A$34:$A$777,$A422,СВЦЭМ!$B$34:$B$777,B$401)+'СЕТ СН'!$F$13-'СЕТ СН'!$F$21</f>
        <v>296.74655459999997</v>
      </c>
      <c r="C422" s="37">
        <f>SUMIFS(СВЦЭМ!$L$34:$L$777,СВЦЭМ!$A$34:$A$777,$A422,СВЦЭМ!$B$34:$B$777,C$401)+'СЕТ СН'!$F$13-'СЕТ СН'!$F$21</f>
        <v>330.14896844999998</v>
      </c>
      <c r="D422" s="37">
        <f>SUMIFS(СВЦЭМ!$L$34:$L$777,СВЦЭМ!$A$34:$A$777,$A422,СВЦЭМ!$B$34:$B$777,D$401)+'СЕТ СН'!$F$13-'СЕТ СН'!$F$21</f>
        <v>357.35994705999997</v>
      </c>
      <c r="E422" s="37">
        <f>SUMIFS(СВЦЭМ!$L$34:$L$777,СВЦЭМ!$A$34:$A$777,$A422,СВЦЭМ!$B$34:$B$777,E$401)+'СЕТ СН'!$F$13-'СЕТ СН'!$F$21</f>
        <v>364.16902073000006</v>
      </c>
      <c r="F422" s="37">
        <f>SUMIFS(СВЦЭМ!$L$34:$L$777,СВЦЭМ!$A$34:$A$777,$A422,СВЦЭМ!$B$34:$B$777,F$401)+'СЕТ СН'!$F$13-'СЕТ СН'!$F$21</f>
        <v>366.11696789999996</v>
      </c>
      <c r="G422" s="37">
        <f>SUMIFS(СВЦЭМ!$L$34:$L$777,СВЦЭМ!$A$34:$A$777,$A422,СВЦЭМ!$B$34:$B$777,G$401)+'СЕТ СН'!$F$13-'СЕТ СН'!$F$21</f>
        <v>351.81115709000005</v>
      </c>
      <c r="H422" s="37">
        <f>SUMIFS(СВЦЭМ!$L$34:$L$777,СВЦЭМ!$A$34:$A$777,$A422,СВЦЭМ!$B$34:$B$777,H$401)+'СЕТ СН'!$F$13-'СЕТ СН'!$F$21</f>
        <v>304.41087514000003</v>
      </c>
      <c r="I422" s="37">
        <f>SUMIFS(СВЦЭМ!$L$34:$L$777,СВЦЭМ!$A$34:$A$777,$A422,СВЦЭМ!$B$34:$B$777,I$401)+'СЕТ СН'!$F$13-'СЕТ СН'!$F$21</f>
        <v>255.98615542000005</v>
      </c>
      <c r="J422" s="37">
        <f>SUMIFS(СВЦЭМ!$L$34:$L$777,СВЦЭМ!$A$34:$A$777,$A422,СВЦЭМ!$B$34:$B$777,J$401)+'СЕТ СН'!$F$13-'СЕТ СН'!$F$21</f>
        <v>231.54977000999997</v>
      </c>
      <c r="K422" s="37">
        <f>SUMIFS(СВЦЭМ!$L$34:$L$777,СВЦЭМ!$A$34:$A$777,$A422,СВЦЭМ!$B$34:$B$777,K$401)+'СЕТ СН'!$F$13-'СЕТ СН'!$F$21</f>
        <v>190.21753659000001</v>
      </c>
      <c r="L422" s="37">
        <f>SUMIFS(СВЦЭМ!$L$34:$L$777,СВЦЭМ!$A$34:$A$777,$A422,СВЦЭМ!$B$34:$B$777,L$401)+'СЕТ СН'!$F$13-'СЕТ СН'!$F$21</f>
        <v>149.93241566999995</v>
      </c>
      <c r="M422" s="37">
        <f>SUMIFS(СВЦЭМ!$L$34:$L$777,СВЦЭМ!$A$34:$A$777,$A422,СВЦЭМ!$B$34:$B$777,M$401)+'СЕТ СН'!$F$13-'СЕТ СН'!$F$21</f>
        <v>137.88008801000001</v>
      </c>
      <c r="N422" s="37">
        <f>SUMIFS(СВЦЭМ!$L$34:$L$777,СВЦЭМ!$A$34:$A$777,$A422,СВЦЭМ!$B$34:$B$777,N$401)+'СЕТ СН'!$F$13-'СЕТ СН'!$F$21</f>
        <v>117.03203146999999</v>
      </c>
      <c r="O422" s="37">
        <f>SUMIFS(СВЦЭМ!$L$34:$L$777,СВЦЭМ!$A$34:$A$777,$A422,СВЦЭМ!$B$34:$B$777,O$401)+'СЕТ СН'!$F$13-'СЕТ СН'!$F$21</f>
        <v>109.33772598999997</v>
      </c>
      <c r="P422" s="37">
        <f>SUMIFS(СВЦЭМ!$L$34:$L$777,СВЦЭМ!$A$34:$A$777,$A422,СВЦЭМ!$B$34:$B$777,P$401)+'СЕТ СН'!$F$13-'СЕТ СН'!$F$21</f>
        <v>117.59892843</v>
      </c>
      <c r="Q422" s="37">
        <f>SUMIFS(СВЦЭМ!$L$34:$L$777,СВЦЭМ!$A$34:$A$777,$A422,СВЦЭМ!$B$34:$B$777,Q$401)+'СЕТ СН'!$F$13-'СЕТ СН'!$F$21</f>
        <v>122.61665543000004</v>
      </c>
      <c r="R422" s="37">
        <f>SUMIFS(СВЦЭМ!$L$34:$L$777,СВЦЭМ!$A$34:$A$777,$A422,СВЦЭМ!$B$34:$B$777,R$401)+'СЕТ СН'!$F$13-'СЕТ СН'!$F$21</f>
        <v>120.45060948000003</v>
      </c>
      <c r="S422" s="37">
        <f>SUMIFS(СВЦЭМ!$L$34:$L$777,СВЦЭМ!$A$34:$A$777,$A422,СВЦЭМ!$B$34:$B$777,S$401)+'СЕТ СН'!$F$13-'СЕТ СН'!$F$21</f>
        <v>90.613736069999959</v>
      </c>
      <c r="T422" s="37">
        <f>SUMIFS(СВЦЭМ!$L$34:$L$777,СВЦЭМ!$A$34:$A$777,$A422,СВЦЭМ!$B$34:$B$777,T$401)+'СЕТ СН'!$F$13-'СЕТ СН'!$F$21</f>
        <v>69.796534550000047</v>
      </c>
      <c r="U422" s="37">
        <f>SUMIFS(СВЦЭМ!$L$34:$L$777,СВЦЭМ!$A$34:$A$777,$A422,СВЦЭМ!$B$34:$B$777,U$401)+'СЕТ СН'!$F$13-'СЕТ СН'!$F$21</f>
        <v>74.251655329999949</v>
      </c>
      <c r="V422" s="37">
        <f>SUMIFS(СВЦЭМ!$L$34:$L$777,СВЦЭМ!$A$34:$A$777,$A422,СВЦЭМ!$B$34:$B$777,V$401)+'СЕТ СН'!$F$13-'СЕТ СН'!$F$21</f>
        <v>87.256992989999958</v>
      </c>
      <c r="W422" s="37">
        <f>SUMIFS(СВЦЭМ!$L$34:$L$777,СВЦЭМ!$A$34:$A$777,$A422,СВЦЭМ!$B$34:$B$777,W$401)+'СЕТ СН'!$F$13-'СЕТ СН'!$F$21</f>
        <v>133.58686909999994</v>
      </c>
      <c r="X422" s="37">
        <f>SUMIFS(СВЦЭМ!$L$34:$L$777,СВЦЭМ!$A$34:$A$777,$A422,СВЦЭМ!$B$34:$B$777,X$401)+'СЕТ СН'!$F$13-'СЕТ СН'!$F$21</f>
        <v>187.32465345000003</v>
      </c>
      <c r="Y422" s="37">
        <f>SUMIFS(СВЦЭМ!$L$34:$L$777,СВЦЭМ!$A$34:$A$777,$A422,СВЦЭМ!$B$34:$B$777,Y$401)+'СЕТ СН'!$F$13-'СЕТ СН'!$F$21</f>
        <v>245.15319710000006</v>
      </c>
    </row>
    <row r="423" spans="1:25" ht="15.75" x14ac:dyDescent="0.2">
      <c r="A423" s="36">
        <f t="shared" si="11"/>
        <v>43091</v>
      </c>
      <c r="B423" s="37">
        <f>SUMIFS(СВЦЭМ!$L$34:$L$777,СВЦЭМ!$A$34:$A$777,$A423,СВЦЭМ!$B$34:$B$777,B$401)+'СЕТ СН'!$F$13-'СЕТ СН'!$F$21</f>
        <v>312.08024309999996</v>
      </c>
      <c r="C423" s="37">
        <f>SUMIFS(СВЦЭМ!$L$34:$L$777,СВЦЭМ!$A$34:$A$777,$A423,СВЦЭМ!$B$34:$B$777,C$401)+'СЕТ СН'!$F$13-'СЕТ СН'!$F$21</f>
        <v>329.06798748000006</v>
      </c>
      <c r="D423" s="37">
        <f>SUMIFS(СВЦЭМ!$L$34:$L$777,СВЦЭМ!$A$34:$A$777,$A423,СВЦЭМ!$B$34:$B$777,D$401)+'СЕТ СН'!$F$13-'СЕТ СН'!$F$21</f>
        <v>342.74874500999999</v>
      </c>
      <c r="E423" s="37">
        <f>SUMIFS(СВЦЭМ!$L$34:$L$777,СВЦЭМ!$A$34:$A$777,$A423,СВЦЭМ!$B$34:$B$777,E$401)+'СЕТ СН'!$F$13-'СЕТ СН'!$F$21</f>
        <v>349.55769485999997</v>
      </c>
      <c r="F423" s="37">
        <f>SUMIFS(СВЦЭМ!$L$34:$L$777,СВЦЭМ!$A$34:$A$777,$A423,СВЦЭМ!$B$34:$B$777,F$401)+'СЕТ СН'!$F$13-'СЕТ СН'!$F$21</f>
        <v>352.16940732</v>
      </c>
      <c r="G423" s="37">
        <f>SUMIFS(СВЦЭМ!$L$34:$L$777,СВЦЭМ!$A$34:$A$777,$A423,СВЦЭМ!$B$34:$B$777,G$401)+'СЕТ СН'!$F$13-'СЕТ СН'!$F$21</f>
        <v>343.40211916999999</v>
      </c>
      <c r="H423" s="37">
        <f>SUMIFS(СВЦЭМ!$L$34:$L$777,СВЦЭМ!$A$34:$A$777,$A423,СВЦЭМ!$B$34:$B$777,H$401)+'СЕТ СН'!$F$13-'СЕТ СН'!$F$21</f>
        <v>299.53000385999997</v>
      </c>
      <c r="I423" s="37">
        <f>SUMIFS(СВЦЭМ!$L$34:$L$777,СВЦЭМ!$A$34:$A$777,$A423,СВЦЭМ!$B$34:$B$777,I$401)+'СЕТ СН'!$F$13-'СЕТ СН'!$F$21</f>
        <v>246.59441787000003</v>
      </c>
      <c r="J423" s="37">
        <f>SUMIFS(СВЦЭМ!$L$34:$L$777,СВЦЭМ!$A$34:$A$777,$A423,СВЦЭМ!$B$34:$B$777,J$401)+'СЕТ СН'!$F$13-'СЕТ СН'!$F$21</f>
        <v>210.49669120999999</v>
      </c>
      <c r="K423" s="37">
        <f>SUMIFS(СВЦЭМ!$L$34:$L$777,СВЦЭМ!$A$34:$A$777,$A423,СВЦЭМ!$B$34:$B$777,K$401)+'СЕТ СН'!$F$13-'СЕТ СН'!$F$21</f>
        <v>160.59872795000001</v>
      </c>
      <c r="L423" s="37">
        <f>SUMIFS(СВЦЭМ!$L$34:$L$777,СВЦЭМ!$A$34:$A$777,$A423,СВЦЭМ!$B$34:$B$777,L$401)+'СЕТ СН'!$F$13-'СЕТ СН'!$F$21</f>
        <v>117.18785822999996</v>
      </c>
      <c r="M423" s="37">
        <f>SUMIFS(СВЦЭМ!$L$34:$L$777,СВЦЭМ!$A$34:$A$777,$A423,СВЦЭМ!$B$34:$B$777,M$401)+'СЕТ СН'!$F$13-'СЕТ СН'!$F$21</f>
        <v>108.78507069</v>
      </c>
      <c r="N423" s="37">
        <f>SUMIFS(СВЦЭМ!$L$34:$L$777,СВЦЭМ!$A$34:$A$777,$A423,СВЦЭМ!$B$34:$B$777,N$401)+'СЕТ СН'!$F$13-'СЕТ СН'!$F$21</f>
        <v>124.49879109000005</v>
      </c>
      <c r="O423" s="37">
        <f>SUMIFS(СВЦЭМ!$L$34:$L$777,СВЦЭМ!$A$34:$A$777,$A423,СВЦЭМ!$B$34:$B$777,O$401)+'СЕТ СН'!$F$13-'СЕТ СН'!$F$21</f>
        <v>136.09157604999996</v>
      </c>
      <c r="P423" s="37">
        <f>SUMIFS(СВЦЭМ!$L$34:$L$777,СВЦЭМ!$A$34:$A$777,$A423,СВЦЭМ!$B$34:$B$777,P$401)+'СЕТ СН'!$F$13-'СЕТ СН'!$F$21</f>
        <v>144.54272829000001</v>
      </c>
      <c r="Q423" s="37">
        <f>SUMIFS(СВЦЭМ!$L$34:$L$777,СВЦЭМ!$A$34:$A$777,$A423,СВЦЭМ!$B$34:$B$777,Q$401)+'СЕТ СН'!$F$13-'СЕТ СН'!$F$21</f>
        <v>142.75774910999996</v>
      </c>
      <c r="R423" s="37">
        <f>SUMIFS(СВЦЭМ!$L$34:$L$777,СВЦЭМ!$A$34:$A$777,$A423,СВЦЭМ!$B$34:$B$777,R$401)+'СЕТ СН'!$F$13-'СЕТ СН'!$F$21</f>
        <v>142.90152020999994</v>
      </c>
      <c r="S423" s="37">
        <f>SUMIFS(СВЦЭМ!$L$34:$L$777,СВЦЭМ!$A$34:$A$777,$A423,СВЦЭМ!$B$34:$B$777,S$401)+'СЕТ СН'!$F$13-'СЕТ СН'!$F$21</f>
        <v>126.16323780000005</v>
      </c>
      <c r="T423" s="37">
        <f>SUMIFS(СВЦЭМ!$L$34:$L$777,СВЦЭМ!$A$34:$A$777,$A423,СВЦЭМ!$B$34:$B$777,T$401)+'СЕТ СН'!$F$13-'СЕТ СН'!$F$21</f>
        <v>99.871345470000051</v>
      </c>
      <c r="U423" s="37">
        <f>SUMIFS(СВЦЭМ!$L$34:$L$777,СВЦЭМ!$A$34:$A$777,$A423,СВЦЭМ!$B$34:$B$777,U$401)+'СЕТ СН'!$F$13-'СЕТ СН'!$F$21</f>
        <v>104.16316494</v>
      </c>
      <c r="V423" s="37">
        <f>SUMIFS(СВЦЭМ!$L$34:$L$777,СВЦЭМ!$A$34:$A$777,$A423,СВЦЭМ!$B$34:$B$777,V$401)+'СЕТ СН'!$F$13-'СЕТ СН'!$F$21</f>
        <v>112.93740997999998</v>
      </c>
      <c r="W423" s="37">
        <f>SUMIFS(СВЦЭМ!$L$34:$L$777,СВЦЭМ!$A$34:$A$777,$A423,СВЦЭМ!$B$34:$B$777,W$401)+'СЕТ СН'!$F$13-'СЕТ СН'!$F$21</f>
        <v>152.56372059</v>
      </c>
      <c r="X423" s="37">
        <f>SUMIFS(СВЦЭМ!$L$34:$L$777,СВЦЭМ!$A$34:$A$777,$A423,СВЦЭМ!$B$34:$B$777,X$401)+'СЕТ СН'!$F$13-'СЕТ СН'!$F$21</f>
        <v>197.70450371000004</v>
      </c>
      <c r="Y423" s="37">
        <f>SUMIFS(СВЦЭМ!$L$34:$L$777,СВЦЭМ!$A$34:$A$777,$A423,СВЦЭМ!$B$34:$B$777,Y$401)+'СЕТ СН'!$F$13-'СЕТ СН'!$F$21</f>
        <v>250.96121355000002</v>
      </c>
    </row>
    <row r="424" spans="1:25" ht="15.75" x14ac:dyDescent="0.2">
      <c r="A424" s="36">
        <f t="shared" si="11"/>
        <v>43092</v>
      </c>
      <c r="B424" s="37">
        <f>SUMIFS(СВЦЭМ!$L$34:$L$777,СВЦЭМ!$A$34:$A$777,$A424,СВЦЭМ!$B$34:$B$777,B$401)+'СЕТ СН'!$F$13-'СЕТ СН'!$F$21</f>
        <v>284.13474983000003</v>
      </c>
      <c r="C424" s="37">
        <f>SUMIFS(СВЦЭМ!$L$34:$L$777,СВЦЭМ!$A$34:$A$777,$A424,СВЦЭМ!$B$34:$B$777,C$401)+'СЕТ СН'!$F$13-'СЕТ СН'!$F$21</f>
        <v>307.98421070999996</v>
      </c>
      <c r="D424" s="37">
        <f>SUMIFS(СВЦЭМ!$L$34:$L$777,СВЦЭМ!$A$34:$A$777,$A424,СВЦЭМ!$B$34:$B$777,D$401)+'СЕТ СН'!$F$13-'СЕТ СН'!$F$21</f>
        <v>331.27175226999998</v>
      </c>
      <c r="E424" s="37">
        <f>SUMIFS(СВЦЭМ!$L$34:$L$777,СВЦЭМ!$A$34:$A$777,$A424,СВЦЭМ!$B$34:$B$777,E$401)+'СЕТ СН'!$F$13-'СЕТ СН'!$F$21</f>
        <v>334.25278905000005</v>
      </c>
      <c r="F424" s="37">
        <f>SUMIFS(СВЦЭМ!$L$34:$L$777,СВЦЭМ!$A$34:$A$777,$A424,СВЦЭМ!$B$34:$B$777,F$401)+'СЕТ СН'!$F$13-'СЕТ СН'!$F$21</f>
        <v>336.94235981999998</v>
      </c>
      <c r="G424" s="37">
        <f>SUMIFS(СВЦЭМ!$L$34:$L$777,СВЦЭМ!$A$34:$A$777,$A424,СВЦЭМ!$B$34:$B$777,G$401)+'СЕТ СН'!$F$13-'СЕТ СН'!$F$21</f>
        <v>337.53358094999999</v>
      </c>
      <c r="H424" s="37">
        <f>SUMIFS(СВЦЭМ!$L$34:$L$777,СВЦЭМ!$A$34:$A$777,$A424,СВЦЭМ!$B$34:$B$777,H$401)+'СЕТ СН'!$F$13-'СЕТ СН'!$F$21</f>
        <v>331.65427715999999</v>
      </c>
      <c r="I424" s="37">
        <f>SUMIFS(СВЦЭМ!$L$34:$L$777,СВЦЭМ!$A$34:$A$777,$A424,СВЦЭМ!$B$34:$B$777,I$401)+'СЕТ СН'!$F$13-'СЕТ СН'!$F$21</f>
        <v>287.35255467000002</v>
      </c>
      <c r="J424" s="37">
        <f>SUMIFS(СВЦЭМ!$L$34:$L$777,СВЦЭМ!$A$34:$A$777,$A424,СВЦЭМ!$B$34:$B$777,J$401)+'СЕТ СН'!$F$13-'СЕТ СН'!$F$21</f>
        <v>233.51813706999997</v>
      </c>
      <c r="K424" s="37">
        <f>SUMIFS(СВЦЭМ!$L$34:$L$777,СВЦЭМ!$A$34:$A$777,$A424,СВЦЭМ!$B$34:$B$777,K$401)+'СЕТ СН'!$F$13-'СЕТ СН'!$F$21</f>
        <v>166.43792876999998</v>
      </c>
      <c r="L424" s="37">
        <f>SUMIFS(СВЦЭМ!$L$34:$L$777,СВЦЭМ!$A$34:$A$777,$A424,СВЦЭМ!$B$34:$B$777,L$401)+'СЕТ СН'!$F$13-'СЕТ СН'!$F$21</f>
        <v>106.93044342999997</v>
      </c>
      <c r="M424" s="37">
        <f>SUMIFS(СВЦЭМ!$L$34:$L$777,СВЦЭМ!$A$34:$A$777,$A424,СВЦЭМ!$B$34:$B$777,M$401)+'СЕТ СН'!$F$13-'СЕТ СН'!$F$21</f>
        <v>99.187422620000007</v>
      </c>
      <c r="N424" s="37">
        <f>SUMIFS(СВЦЭМ!$L$34:$L$777,СВЦЭМ!$A$34:$A$777,$A424,СВЦЭМ!$B$34:$B$777,N$401)+'СЕТ СН'!$F$13-'СЕТ СН'!$F$21</f>
        <v>111.96903425000005</v>
      </c>
      <c r="O424" s="37">
        <f>SUMIFS(СВЦЭМ!$L$34:$L$777,СВЦЭМ!$A$34:$A$777,$A424,СВЦЭМ!$B$34:$B$777,O$401)+'СЕТ СН'!$F$13-'СЕТ СН'!$F$21</f>
        <v>128.61146805999999</v>
      </c>
      <c r="P424" s="37">
        <f>SUMIFS(СВЦЭМ!$L$34:$L$777,СВЦЭМ!$A$34:$A$777,$A424,СВЦЭМ!$B$34:$B$777,P$401)+'СЕТ СН'!$F$13-'СЕТ СН'!$F$21</f>
        <v>139.68907701000001</v>
      </c>
      <c r="Q424" s="37">
        <f>SUMIFS(СВЦЭМ!$L$34:$L$777,СВЦЭМ!$A$34:$A$777,$A424,СВЦЭМ!$B$34:$B$777,Q$401)+'СЕТ СН'!$F$13-'СЕТ СН'!$F$21</f>
        <v>141.52099508000003</v>
      </c>
      <c r="R424" s="37">
        <f>SUMIFS(СВЦЭМ!$L$34:$L$777,СВЦЭМ!$A$34:$A$777,$A424,СВЦЭМ!$B$34:$B$777,R$401)+'СЕТ СН'!$F$13-'СЕТ СН'!$F$21</f>
        <v>139.74436455</v>
      </c>
      <c r="S424" s="37">
        <f>SUMIFS(СВЦЭМ!$L$34:$L$777,СВЦЭМ!$A$34:$A$777,$A424,СВЦЭМ!$B$34:$B$777,S$401)+'СЕТ СН'!$F$13-'СЕТ СН'!$F$21</f>
        <v>110.50525558000004</v>
      </c>
      <c r="T424" s="37">
        <f>SUMIFS(СВЦЭМ!$L$34:$L$777,СВЦЭМ!$A$34:$A$777,$A424,СВЦЭМ!$B$34:$B$777,T$401)+'СЕТ СН'!$F$13-'СЕТ СН'!$F$21</f>
        <v>86.473882959999969</v>
      </c>
      <c r="U424" s="37">
        <f>SUMIFS(СВЦЭМ!$L$34:$L$777,СВЦЭМ!$A$34:$A$777,$A424,СВЦЭМ!$B$34:$B$777,U$401)+'СЕТ СН'!$F$13-'СЕТ СН'!$F$21</f>
        <v>91.730997259999981</v>
      </c>
      <c r="V424" s="37">
        <f>SUMIFS(СВЦЭМ!$L$34:$L$777,СВЦЭМ!$A$34:$A$777,$A424,СВЦЭМ!$B$34:$B$777,V$401)+'СЕТ СН'!$F$13-'СЕТ СН'!$F$21</f>
        <v>106.17126040000005</v>
      </c>
      <c r="W424" s="37">
        <f>SUMIFS(СВЦЭМ!$L$34:$L$777,СВЦЭМ!$A$34:$A$777,$A424,СВЦЭМ!$B$34:$B$777,W$401)+'СЕТ СН'!$F$13-'СЕТ СН'!$F$21</f>
        <v>147.94072376999998</v>
      </c>
      <c r="X424" s="37">
        <f>SUMIFS(СВЦЭМ!$L$34:$L$777,СВЦЭМ!$A$34:$A$777,$A424,СВЦЭМ!$B$34:$B$777,X$401)+'СЕТ СН'!$F$13-'СЕТ СН'!$F$21</f>
        <v>197.79091958000004</v>
      </c>
      <c r="Y424" s="37">
        <f>SUMIFS(СВЦЭМ!$L$34:$L$777,СВЦЭМ!$A$34:$A$777,$A424,СВЦЭМ!$B$34:$B$777,Y$401)+'СЕТ СН'!$F$13-'СЕТ СН'!$F$21</f>
        <v>227.73243914</v>
      </c>
    </row>
    <row r="425" spans="1:25" ht="15.75" x14ac:dyDescent="0.2">
      <c r="A425" s="36">
        <f t="shared" si="11"/>
        <v>43093</v>
      </c>
      <c r="B425" s="37">
        <f>SUMIFS(СВЦЭМ!$L$34:$L$777,СВЦЭМ!$A$34:$A$777,$A425,СВЦЭМ!$B$34:$B$777,B$401)+'СЕТ СН'!$F$13-'СЕТ СН'!$F$21</f>
        <v>284.94468734999998</v>
      </c>
      <c r="C425" s="37">
        <f>SUMIFS(СВЦЭМ!$L$34:$L$777,СВЦЭМ!$A$34:$A$777,$A425,СВЦЭМ!$B$34:$B$777,C$401)+'СЕТ СН'!$F$13-'СЕТ СН'!$F$21</f>
        <v>308.83419833999994</v>
      </c>
      <c r="D425" s="37">
        <f>SUMIFS(СВЦЭМ!$L$34:$L$777,СВЦЭМ!$A$34:$A$777,$A425,СВЦЭМ!$B$34:$B$777,D$401)+'СЕТ СН'!$F$13-'СЕТ СН'!$F$21</f>
        <v>335.58481946999996</v>
      </c>
      <c r="E425" s="37">
        <f>SUMIFS(СВЦЭМ!$L$34:$L$777,СВЦЭМ!$A$34:$A$777,$A425,СВЦЭМ!$B$34:$B$777,E$401)+'СЕТ СН'!$F$13-'СЕТ СН'!$F$21</f>
        <v>337.77008704000002</v>
      </c>
      <c r="F425" s="37">
        <f>SUMIFS(СВЦЭМ!$L$34:$L$777,СВЦЭМ!$A$34:$A$777,$A425,СВЦЭМ!$B$34:$B$777,F$401)+'СЕТ СН'!$F$13-'СЕТ СН'!$F$21</f>
        <v>338.67006146000006</v>
      </c>
      <c r="G425" s="37">
        <f>SUMIFS(СВЦЭМ!$L$34:$L$777,СВЦЭМ!$A$34:$A$777,$A425,СВЦЭМ!$B$34:$B$777,G$401)+'СЕТ СН'!$F$13-'СЕТ СН'!$F$21</f>
        <v>339.38117254999997</v>
      </c>
      <c r="H425" s="37">
        <f>SUMIFS(СВЦЭМ!$L$34:$L$777,СВЦЭМ!$A$34:$A$777,$A425,СВЦЭМ!$B$34:$B$777,H$401)+'СЕТ СН'!$F$13-'СЕТ СН'!$F$21</f>
        <v>333.72729807999997</v>
      </c>
      <c r="I425" s="37">
        <f>SUMIFS(СВЦЭМ!$L$34:$L$777,СВЦЭМ!$A$34:$A$777,$A425,СВЦЭМ!$B$34:$B$777,I$401)+'СЕТ СН'!$F$13-'СЕТ СН'!$F$21</f>
        <v>299.70016135000003</v>
      </c>
      <c r="J425" s="37">
        <f>SUMIFS(СВЦЭМ!$L$34:$L$777,СВЦЭМ!$A$34:$A$777,$A425,СВЦЭМ!$B$34:$B$777,J$401)+'СЕТ СН'!$F$13-'СЕТ СН'!$F$21</f>
        <v>254.21693918000005</v>
      </c>
      <c r="K425" s="37">
        <f>SUMIFS(СВЦЭМ!$L$34:$L$777,СВЦЭМ!$A$34:$A$777,$A425,СВЦЭМ!$B$34:$B$777,K$401)+'СЕТ СН'!$F$13-'СЕТ СН'!$F$21</f>
        <v>183.14061138</v>
      </c>
      <c r="L425" s="37">
        <f>SUMIFS(СВЦЭМ!$L$34:$L$777,СВЦЭМ!$A$34:$A$777,$A425,СВЦЭМ!$B$34:$B$777,L$401)+'СЕТ СН'!$F$13-'СЕТ СН'!$F$21</f>
        <v>121.34855327000002</v>
      </c>
      <c r="M425" s="37">
        <f>SUMIFS(СВЦЭМ!$L$34:$L$777,СВЦЭМ!$A$34:$A$777,$A425,СВЦЭМ!$B$34:$B$777,M$401)+'СЕТ СН'!$F$13-'СЕТ СН'!$F$21</f>
        <v>105.36297047000005</v>
      </c>
      <c r="N425" s="37">
        <f>SUMIFS(СВЦЭМ!$L$34:$L$777,СВЦЭМ!$A$34:$A$777,$A425,СВЦЭМ!$B$34:$B$777,N$401)+'СЕТ СН'!$F$13-'СЕТ СН'!$F$21</f>
        <v>114.37214916000005</v>
      </c>
      <c r="O425" s="37">
        <f>SUMIFS(СВЦЭМ!$L$34:$L$777,СВЦЭМ!$A$34:$A$777,$A425,СВЦЭМ!$B$34:$B$777,O$401)+'СЕТ СН'!$F$13-'СЕТ СН'!$F$21</f>
        <v>123.63717083999995</v>
      </c>
      <c r="P425" s="37">
        <f>SUMIFS(СВЦЭМ!$L$34:$L$777,СВЦЭМ!$A$34:$A$777,$A425,СВЦЭМ!$B$34:$B$777,P$401)+'СЕТ СН'!$F$13-'СЕТ СН'!$F$21</f>
        <v>127.69535593000001</v>
      </c>
      <c r="Q425" s="37">
        <f>SUMIFS(СВЦЭМ!$L$34:$L$777,СВЦЭМ!$A$34:$A$777,$A425,СВЦЭМ!$B$34:$B$777,Q$401)+'СЕТ СН'!$F$13-'СЕТ СН'!$F$21</f>
        <v>129.78773959</v>
      </c>
      <c r="R425" s="37">
        <f>SUMIFS(СВЦЭМ!$L$34:$L$777,СВЦЭМ!$A$34:$A$777,$A425,СВЦЭМ!$B$34:$B$777,R$401)+'СЕТ СН'!$F$13-'СЕТ СН'!$F$21</f>
        <v>128.43833246999998</v>
      </c>
      <c r="S425" s="37">
        <f>SUMIFS(СВЦЭМ!$L$34:$L$777,СВЦЭМ!$A$34:$A$777,$A425,СВЦЭМ!$B$34:$B$777,S$401)+'СЕТ СН'!$F$13-'СЕТ СН'!$F$21</f>
        <v>103.25857311000004</v>
      </c>
      <c r="T425" s="37">
        <f>SUMIFS(СВЦЭМ!$L$34:$L$777,СВЦЭМ!$A$34:$A$777,$A425,СВЦЭМ!$B$34:$B$777,T$401)+'СЕТ СН'!$F$13-'СЕТ СН'!$F$21</f>
        <v>73.197996239999952</v>
      </c>
      <c r="U425" s="37">
        <f>SUMIFS(СВЦЭМ!$L$34:$L$777,СВЦЭМ!$A$34:$A$777,$A425,СВЦЭМ!$B$34:$B$777,U$401)+'СЕТ СН'!$F$13-'СЕТ СН'!$F$21</f>
        <v>76.78054659999998</v>
      </c>
      <c r="V425" s="37">
        <f>SUMIFS(СВЦЭМ!$L$34:$L$777,СВЦЭМ!$A$34:$A$777,$A425,СВЦЭМ!$B$34:$B$777,V$401)+'СЕТ СН'!$F$13-'СЕТ СН'!$F$21</f>
        <v>89.260084020000022</v>
      </c>
      <c r="W425" s="37">
        <f>SUMIFS(СВЦЭМ!$L$34:$L$777,СВЦЭМ!$A$34:$A$777,$A425,СВЦЭМ!$B$34:$B$777,W$401)+'СЕТ СН'!$F$13-'СЕТ СН'!$F$21</f>
        <v>129.53054825000004</v>
      </c>
      <c r="X425" s="37">
        <f>SUMIFS(СВЦЭМ!$L$34:$L$777,СВЦЭМ!$A$34:$A$777,$A425,СВЦЭМ!$B$34:$B$777,X$401)+'СЕТ СН'!$F$13-'СЕТ СН'!$F$21</f>
        <v>185.99908138000001</v>
      </c>
      <c r="Y425" s="37">
        <f>SUMIFS(СВЦЭМ!$L$34:$L$777,СВЦЭМ!$A$34:$A$777,$A425,СВЦЭМ!$B$34:$B$777,Y$401)+'СЕТ СН'!$F$13-'СЕТ СН'!$F$21</f>
        <v>238.25703855999996</v>
      </c>
    </row>
    <row r="426" spans="1:25" ht="15.75" x14ac:dyDescent="0.2">
      <c r="A426" s="36">
        <f t="shared" si="11"/>
        <v>43094</v>
      </c>
      <c r="B426" s="37">
        <f>SUMIFS(СВЦЭМ!$L$34:$L$777,СВЦЭМ!$A$34:$A$777,$A426,СВЦЭМ!$B$34:$B$777,B$401)+'СЕТ СН'!$F$13-'СЕТ СН'!$F$21</f>
        <v>305.91304126</v>
      </c>
      <c r="C426" s="37">
        <f>SUMIFS(СВЦЭМ!$L$34:$L$777,СВЦЭМ!$A$34:$A$777,$A426,СВЦЭМ!$B$34:$B$777,C$401)+'СЕТ СН'!$F$13-'СЕТ СН'!$F$21</f>
        <v>329.98811361000003</v>
      </c>
      <c r="D426" s="37">
        <f>SUMIFS(СВЦЭМ!$L$34:$L$777,СВЦЭМ!$A$34:$A$777,$A426,СВЦЭМ!$B$34:$B$777,D$401)+'СЕТ СН'!$F$13-'СЕТ СН'!$F$21</f>
        <v>361.44882332999998</v>
      </c>
      <c r="E426" s="37">
        <f>SUMIFS(СВЦЭМ!$L$34:$L$777,СВЦЭМ!$A$34:$A$777,$A426,СВЦЭМ!$B$34:$B$777,E$401)+'СЕТ СН'!$F$13-'СЕТ СН'!$F$21</f>
        <v>368.89181363</v>
      </c>
      <c r="F426" s="37">
        <f>SUMIFS(СВЦЭМ!$L$34:$L$777,СВЦЭМ!$A$34:$A$777,$A426,СВЦЭМ!$B$34:$B$777,F$401)+'СЕТ СН'!$F$13-'СЕТ СН'!$F$21</f>
        <v>369.20218923000004</v>
      </c>
      <c r="G426" s="37">
        <f>SUMIFS(СВЦЭМ!$L$34:$L$777,СВЦЭМ!$A$34:$A$777,$A426,СВЦЭМ!$B$34:$B$777,G$401)+'СЕТ СН'!$F$13-'СЕТ СН'!$F$21</f>
        <v>358.99136295000005</v>
      </c>
      <c r="H426" s="37">
        <f>SUMIFS(СВЦЭМ!$L$34:$L$777,СВЦЭМ!$A$34:$A$777,$A426,СВЦЭМ!$B$34:$B$777,H$401)+'СЕТ СН'!$F$13-'СЕТ СН'!$F$21</f>
        <v>317.98882989000003</v>
      </c>
      <c r="I426" s="37">
        <f>SUMIFS(СВЦЭМ!$L$34:$L$777,СВЦЭМ!$A$34:$A$777,$A426,СВЦЭМ!$B$34:$B$777,I$401)+'СЕТ СН'!$F$13-'СЕТ СН'!$F$21</f>
        <v>246.11939469000004</v>
      </c>
      <c r="J426" s="37">
        <f>SUMIFS(СВЦЭМ!$L$34:$L$777,СВЦЭМ!$A$34:$A$777,$A426,СВЦЭМ!$B$34:$B$777,J$401)+'СЕТ СН'!$F$13-'СЕТ СН'!$F$21</f>
        <v>220.54447616000004</v>
      </c>
      <c r="K426" s="37">
        <f>SUMIFS(СВЦЭМ!$L$34:$L$777,СВЦЭМ!$A$34:$A$777,$A426,СВЦЭМ!$B$34:$B$777,K$401)+'СЕТ СН'!$F$13-'СЕТ СН'!$F$21</f>
        <v>166.98160170000006</v>
      </c>
      <c r="L426" s="37">
        <f>SUMIFS(СВЦЭМ!$L$34:$L$777,СВЦЭМ!$A$34:$A$777,$A426,СВЦЭМ!$B$34:$B$777,L$401)+'СЕТ СН'!$F$13-'СЕТ СН'!$F$21</f>
        <v>119.61498471000004</v>
      </c>
      <c r="M426" s="37">
        <f>SUMIFS(СВЦЭМ!$L$34:$L$777,СВЦЭМ!$A$34:$A$777,$A426,СВЦЭМ!$B$34:$B$777,M$401)+'СЕТ СН'!$F$13-'СЕТ СН'!$F$21</f>
        <v>113.21032607999996</v>
      </c>
      <c r="N426" s="37">
        <f>SUMIFS(СВЦЭМ!$L$34:$L$777,СВЦЭМ!$A$34:$A$777,$A426,СВЦЭМ!$B$34:$B$777,N$401)+'СЕТ СН'!$F$13-'СЕТ СН'!$F$21</f>
        <v>124.85044998000001</v>
      </c>
      <c r="O426" s="37">
        <f>SUMIFS(СВЦЭМ!$L$34:$L$777,СВЦЭМ!$A$34:$A$777,$A426,СВЦЭМ!$B$34:$B$777,O$401)+'СЕТ СН'!$F$13-'СЕТ СН'!$F$21</f>
        <v>131.77775156999996</v>
      </c>
      <c r="P426" s="37">
        <f>SUMIFS(СВЦЭМ!$L$34:$L$777,СВЦЭМ!$A$34:$A$777,$A426,СВЦЭМ!$B$34:$B$777,P$401)+'СЕТ СН'!$F$13-'СЕТ СН'!$F$21</f>
        <v>136.41780797000001</v>
      </c>
      <c r="Q426" s="37">
        <f>SUMIFS(СВЦЭМ!$L$34:$L$777,СВЦЭМ!$A$34:$A$777,$A426,СВЦЭМ!$B$34:$B$777,Q$401)+'СЕТ СН'!$F$13-'СЕТ СН'!$F$21</f>
        <v>137.35858010000004</v>
      </c>
      <c r="R426" s="37">
        <f>SUMIFS(СВЦЭМ!$L$34:$L$777,СВЦЭМ!$A$34:$A$777,$A426,СВЦЭМ!$B$34:$B$777,R$401)+'СЕТ СН'!$F$13-'СЕТ СН'!$F$21</f>
        <v>139.66159016999995</v>
      </c>
      <c r="S426" s="37">
        <f>SUMIFS(СВЦЭМ!$L$34:$L$777,СВЦЭМ!$A$34:$A$777,$A426,СВЦЭМ!$B$34:$B$777,S$401)+'СЕТ СН'!$F$13-'СЕТ СН'!$F$21</f>
        <v>119.83672808999995</v>
      </c>
      <c r="T426" s="37">
        <f>SUMIFS(СВЦЭМ!$L$34:$L$777,СВЦЭМ!$A$34:$A$777,$A426,СВЦЭМ!$B$34:$B$777,T$401)+'СЕТ СН'!$F$13-'СЕТ СН'!$F$21</f>
        <v>94.780588269999953</v>
      </c>
      <c r="U426" s="37">
        <f>SUMIFS(СВЦЭМ!$L$34:$L$777,СВЦЭМ!$A$34:$A$777,$A426,СВЦЭМ!$B$34:$B$777,U$401)+'СЕТ СН'!$F$13-'СЕТ СН'!$F$21</f>
        <v>96.519743070000004</v>
      </c>
      <c r="V426" s="37">
        <f>SUMIFS(СВЦЭМ!$L$34:$L$777,СВЦЭМ!$A$34:$A$777,$A426,СВЦЭМ!$B$34:$B$777,V$401)+'СЕТ СН'!$F$13-'СЕТ СН'!$F$21</f>
        <v>109.09443561</v>
      </c>
      <c r="W426" s="37">
        <f>SUMIFS(СВЦЭМ!$L$34:$L$777,СВЦЭМ!$A$34:$A$777,$A426,СВЦЭМ!$B$34:$B$777,W$401)+'СЕТ СН'!$F$13-'СЕТ СН'!$F$21</f>
        <v>152.83551419000003</v>
      </c>
      <c r="X426" s="37">
        <f>SUMIFS(СВЦЭМ!$L$34:$L$777,СВЦЭМ!$A$34:$A$777,$A426,СВЦЭМ!$B$34:$B$777,X$401)+'СЕТ СН'!$F$13-'СЕТ СН'!$F$21</f>
        <v>205.37042351000002</v>
      </c>
      <c r="Y426" s="37">
        <f>SUMIFS(СВЦЭМ!$L$34:$L$777,СВЦЭМ!$A$34:$A$777,$A426,СВЦЭМ!$B$34:$B$777,Y$401)+'СЕТ СН'!$F$13-'СЕТ СН'!$F$21</f>
        <v>256.52537030999997</v>
      </c>
    </row>
    <row r="427" spans="1:25" ht="15.75" x14ac:dyDescent="0.2">
      <c r="A427" s="36">
        <f t="shared" si="11"/>
        <v>43095</v>
      </c>
      <c r="B427" s="37">
        <f>SUMIFS(СВЦЭМ!$L$34:$L$777,СВЦЭМ!$A$34:$A$777,$A427,СВЦЭМ!$B$34:$B$777,B$401)+'СЕТ СН'!$F$13-'СЕТ СН'!$F$21</f>
        <v>300.43602702999999</v>
      </c>
      <c r="C427" s="37">
        <f>SUMIFS(СВЦЭМ!$L$34:$L$777,СВЦЭМ!$A$34:$A$777,$A427,СВЦЭМ!$B$34:$B$777,C$401)+'СЕТ СН'!$F$13-'СЕТ СН'!$F$21</f>
        <v>328.05625593000002</v>
      </c>
      <c r="D427" s="37">
        <f>SUMIFS(СВЦЭМ!$L$34:$L$777,СВЦЭМ!$A$34:$A$777,$A427,СВЦЭМ!$B$34:$B$777,D$401)+'СЕТ СН'!$F$13-'СЕТ СН'!$F$21</f>
        <v>354.77793629999996</v>
      </c>
      <c r="E427" s="37">
        <f>SUMIFS(СВЦЭМ!$L$34:$L$777,СВЦЭМ!$A$34:$A$777,$A427,СВЦЭМ!$B$34:$B$777,E$401)+'СЕТ СН'!$F$13-'СЕТ СН'!$F$21</f>
        <v>357.22022578999997</v>
      </c>
      <c r="F427" s="37">
        <f>SUMIFS(СВЦЭМ!$L$34:$L$777,СВЦЭМ!$A$34:$A$777,$A427,СВЦЭМ!$B$34:$B$777,F$401)+'СЕТ СН'!$F$13-'СЕТ СН'!$F$21</f>
        <v>360.17074123999998</v>
      </c>
      <c r="G427" s="37">
        <f>SUMIFS(СВЦЭМ!$L$34:$L$777,СВЦЭМ!$A$34:$A$777,$A427,СВЦЭМ!$B$34:$B$777,G$401)+'СЕТ СН'!$F$13-'СЕТ СН'!$F$21</f>
        <v>352.93777247000003</v>
      </c>
      <c r="H427" s="37">
        <f>SUMIFS(СВЦЭМ!$L$34:$L$777,СВЦЭМ!$A$34:$A$777,$A427,СВЦЭМ!$B$34:$B$777,H$401)+'СЕТ СН'!$F$13-'СЕТ СН'!$F$21</f>
        <v>316.57047649000003</v>
      </c>
      <c r="I427" s="37">
        <f>SUMIFS(СВЦЭМ!$L$34:$L$777,СВЦЭМ!$A$34:$A$777,$A427,СВЦЭМ!$B$34:$B$777,I$401)+'СЕТ СН'!$F$13-'СЕТ СН'!$F$21</f>
        <v>256.55989868999995</v>
      </c>
      <c r="J427" s="37">
        <f>SUMIFS(СВЦЭМ!$L$34:$L$777,СВЦЭМ!$A$34:$A$777,$A427,СВЦЭМ!$B$34:$B$777,J$401)+'СЕТ СН'!$F$13-'СЕТ СН'!$F$21</f>
        <v>222.23226465000005</v>
      </c>
      <c r="K427" s="37">
        <f>SUMIFS(СВЦЭМ!$L$34:$L$777,СВЦЭМ!$A$34:$A$777,$A427,СВЦЭМ!$B$34:$B$777,K$401)+'СЕТ СН'!$F$13-'СЕТ СН'!$F$21</f>
        <v>166.99813419999998</v>
      </c>
      <c r="L427" s="37">
        <f>SUMIFS(СВЦЭМ!$L$34:$L$777,СВЦЭМ!$A$34:$A$777,$A427,СВЦЭМ!$B$34:$B$777,L$401)+'СЕТ СН'!$F$13-'СЕТ СН'!$F$21</f>
        <v>121.29897905999997</v>
      </c>
      <c r="M427" s="37">
        <f>SUMIFS(СВЦЭМ!$L$34:$L$777,СВЦЭМ!$A$34:$A$777,$A427,СВЦЭМ!$B$34:$B$777,M$401)+'СЕТ СН'!$F$13-'СЕТ СН'!$F$21</f>
        <v>116.60469823999995</v>
      </c>
      <c r="N427" s="37">
        <f>SUMIFS(СВЦЭМ!$L$34:$L$777,СВЦЭМ!$A$34:$A$777,$A427,СВЦЭМ!$B$34:$B$777,N$401)+'СЕТ СН'!$F$13-'СЕТ СН'!$F$21</f>
        <v>128.30130575999999</v>
      </c>
      <c r="O427" s="37">
        <f>SUMIFS(СВЦЭМ!$L$34:$L$777,СВЦЭМ!$A$34:$A$777,$A427,СВЦЭМ!$B$34:$B$777,O$401)+'СЕТ СН'!$F$13-'СЕТ СН'!$F$21</f>
        <v>134.6898688</v>
      </c>
      <c r="P427" s="37">
        <f>SUMIFS(СВЦЭМ!$L$34:$L$777,СВЦЭМ!$A$34:$A$777,$A427,СВЦЭМ!$B$34:$B$777,P$401)+'СЕТ СН'!$F$13-'СЕТ СН'!$F$21</f>
        <v>148.23389583000005</v>
      </c>
      <c r="Q427" s="37">
        <f>SUMIFS(СВЦЭМ!$L$34:$L$777,СВЦЭМ!$A$34:$A$777,$A427,СВЦЭМ!$B$34:$B$777,Q$401)+'СЕТ СН'!$F$13-'СЕТ СН'!$F$21</f>
        <v>149.78913967000005</v>
      </c>
      <c r="R427" s="37">
        <f>SUMIFS(СВЦЭМ!$L$34:$L$777,СВЦЭМ!$A$34:$A$777,$A427,СВЦЭМ!$B$34:$B$777,R$401)+'СЕТ СН'!$F$13-'СЕТ СН'!$F$21</f>
        <v>149.94495395000001</v>
      </c>
      <c r="S427" s="37">
        <f>SUMIFS(СВЦЭМ!$L$34:$L$777,СВЦЭМ!$A$34:$A$777,$A427,СВЦЭМ!$B$34:$B$777,S$401)+'СЕТ СН'!$F$13-'СЕТ СН'!$F$21</f>
        <v>126.69959547999997</v>
      </c>
      <c r="T427" s="37">
        <f>SUMIFS(СВЦЭМ!$L$34:$L$777,СВЦЭМ!$A$34:$A$777,$A427,СВЦЭМ!$B$34:$B$777,T$401)+'СЕТ СН'!$F$13-'СЕТ СН'!$F$21</f>
        <v>98.670412599999963</v>
      </c>
      <c r="U427" s="37">
        <f>SUMIFS(СВЦЭМ!$L$34:$L$777,СВЦЭМ!$A$34:$A$777,$A427,СВЦЭМ!$B$34:$B$777,U$401)+'СЕТ СН'!$F$13-'СЕТ СН'!$F$21</f>
        <v>101.84552396000004</v>
      </c>
      <c r="V427" s="37">
        <f>SUMIFS(СВЦЭМ!$L$34:$L$777,СВЦЭМ!$A$34:$A$777,$A427,СВЦЭМ!$B$34:$B$777,V$401)+'СЕТ СН'!$F$13-'СЕТ СН'!$F$21</f>
        <v>114.15653540999995</v>
      </c>
      <c r="W427" s="37">
        <f>SUMIFS(СВЦЭМ!$L$34:$L$777,СВЦЭМ!$A$34:$A$777,$A427,СВЦЭМ!$B$34:$B$777,W$401)+'СЕТ СН'!$F$13-'СЕТ СН'!$F$21</f>
        <v>155.12669024000002</v>
      </c>
      <c r="X427" s="37">
        <f>SUMIFS(СВЦЭМ!$L$34:$L$777,СВЦЭМ!$A$34:$A$777,$A427,СВЦЭМ!$B$34:$B$777,X$401)+'СЕТ СН'!$F$13-'СЕТ СН'!$F$21</f>
        <v>212.62654826999994</v>
      </c>
      <c r="Y427" s="37">
        <f>SUMIFS(СВЦЭМ!$L$34:$L$777,СВЦЭМ!$A$34:$A$777,$A427,СВЦЭМ!$B$34:$B$777,Y$401)+'СЕТ СН'!$F$13-'СЕТ СН'!$F$21</f>
        <v>262.08892390000005</v>
      </c>
    </row>
    <row r="428" spans="1:25" ht="15.75" x14ac:dyDescent="0.2">
      <c r="A428" s="36">
        <f t="shared" si="11"/>
        <v>43096</v>
      </c>
      <c r="B428" s="37">
        <f>SUMIFS(СВЦЭМ!$L$34:$L$777,СВЦЭМ!$A$34:$A$777,$A428,СВЦЭМ!$B$34:$B$777,B$401)+'СЕТ СН'!$F$13-'СЕТ СН'!$F$21</f>
        <v>299.73478901999999</v>
      </c>
      <c r="C428" s="37">
        <f>SUMIFS(СВЦЭМ!$L$34:$L$777,СВЦЭМ!$A$34:$A$777,$A428,СВЦЭМ!$B$34:$B$777,C$401)+'СЕТ СН'!$F$13-'СЕТ СН'!$F$21</f>
        <v>329.69532968999999</v>
      </c>
      <c r="D428" s="37">
        <f>SUMIFS(СВЦЭМ!$L$34:$L$777,СВЦЭМ!$A$34:$A$777,$A428,СВЦЭМ!$B$34:$B$777,D$401)+'СЕТ СН'!$F$13-'СЕТ СН'!$F$21</f>
        <v>359.39569222</v>
      </c>
      <c r="E428" s="37">
        <f>SUMIFS(СВЦЭМ!$L$34:$L$777,СВЦЭМ!$A$34:$A$777,$A428,СВЦЭМ!$B$34:$B$777,E$401)+'СЕТ СН'!$F$13-'СЕТ СН'!$F$21</f>
        <v>368.38596781000001</v>
      </c>
      <c r="F428" s="37">
        <f>SUMIFS(СВЦЭМ!$L$34:$L$777,СВЦЭМ!$A$34:$A$777,$A428,СВЦЭМ!$B$34:$B$777,F$401)+'СЕТ СН'!$F$13-'СЕТ СН'!$F$21</f>
        <v>368.80118547999996</v>
      </c>
      <c r="G428" s="37">
        <f>SUMIFS(СВЦЭМ!$L$34:$L$777,СВЦЭМ!$A$34:$A$777,$A428,СВЦЭМ!$B$34:$B$777,G$401)+'СЕТ СН'!$F$13-'СЕТ СН'!$F$21</f>
        <v>354.72313560999999</v>
      </c>
      <c r="H428" s="37">
        <f>SUMIFS(СВЦЭМ!$L$34:$L$777,СВЦЭМ!$A$34:$A$777,$A428,СВЦЭМ!$B$34:$B$777,H$401)+'СЕТ СН'!$F$13-'СЕТ СН'!$F$21</f>
        <v>310.93510471000002</v>
      </c>
      <c r="I428" s="37">
        <f>SUMIFS(СВЦЭМ!$L$34:$L$777,СВЦЭМ!$A$34:$A$777,$A428,СВЦЭМ!$B$34:$B$777,I$401)+'СЕТ СН'!$F$13-'СЕТ СН'!$F$21</f>
        <v>254.46870839999997</v>
      </c>
      <c r="J428" s="37">
        <f>SUMIFS(СВЦЭМ!$L$34:$L$777,СВЦЭМ!$A$34:$A$777,$A428,СВЦЭМ!$B$34:$B$777,J$401)+'СЕТ СН'!$F$13-'СЕТ СН'!$F$21</f>
        <v>215.24523418000001</v>
      </c>
      <c r="K428" s="37">
        <f>SUMIFS(СВЦЭМ!$L$34:$L$777,СВЦЭМ!$A$34:$A$777,$A428,СВЦЭМ!$B$34:$B$777,K$401)+'СЕТ СН'!$F$13-'СЕТ СН'!$F$21</f>
        <v>160.28562110999997</v>
      </c>
      <c r="L428" s="37">
        <f>SUMIFS(СВЦЭМ!$L$34:$L$777,СВЦЭМ!$A$34:$A$777,$A428,СВЦЭМ!$B$34:$B$777,L$401)+'СЕТ СН'!$F$13-'СЕТ СН'!$F$21</f>
        <v>118.99857919999999</v>
      </c>
      <c r="M428" s="37">
        <f>SUMIFS(СВЦЭМ!$L$34:$L$777,СВЦЭМ!$A$34:$A$777,$A428,СВЦЭМ!$B$34:$B$777,M$401)+'СЕТ СН'!$F$13-'СЕТ СН'!$F$21</f>
        <v>111.15793608000001</v>
      </c>
      <c r="N428" s="37">
        <f>SUMIFS(СВЦЭМ!$L$34:$L$777,СВЦЭМ!$A$34:$A$777,$A428,СВЦЭМ!$B$34:$B$777,N$401)+'СЕТ СН'!$F$13-'СЕТ СН'!$F$21</f>
        <v>114.39868586</v>
      </c>
      <c r="O428" s="37">
        <f>SUMIFS(СВЦЭМ!$L$34:$L$777,СВЦЭМ!$A$34:$A$777,$A428,СВЦЭМ!$B$34:$B$777,O$401)+'СЕТ СН'!$F$13-'СЕТ СН'!$F$21</f>
        <v>122.81723263000003</v>
      </c>
      <c r="P428" s="37">
        <f>SUMIFS(СВЦЭМ!$L$34:$L$777,СВЦЭМ!$A$34:$A$777,$A428,СВЦЭМ!$B$34:$B$777,P$401)+'СЕТ СН'!$F$13-'СЕТ СН'!$F$21</f>
        <v>136.05356710000001</v>
      </c>
      <c r="Q428" s="37">
        <f>SUMIFS(СВЦЭМ!$L$34:$L$777,СВЦЭМ!$A$34:$A$777,$A428,СВЦЭМ!$B$34:$B$777,Q$401)+'СЕТ СН'!$F$13-'СЕТ СН'!$F$21</f>
        <v>141.87812481000003</v>
      </c>
      <c r="R428" s="37">
        <f>SUMIFS(СВЦЭМ!$L$34:$L$777,СВЦЭМ!$A$34:$A$777,$A428,СВЦЭМ!$B$34:$B$777,R$401)+'СЕТ СН'!$F$13-'СЕТ СН'!$F$21</f>
        <v>140.10354905999998</v>
      </c>
      <c r="S428" s="37">
        <f>SUMIFS(СВЦЭМ!$L$34:$L$777,СВЦЭМ!$A$34:$A$777,$A428,СВЦЭМ!$B$34:$B$777,S$401)+'СЕТ СН'!$F$13-'СЕТ СН'!$F$21</f>
        <v>113.44515870999999</v>
      </c>
      <c r="T428" s="37">
        <f>SUMIFS(СВЦЭМ!$L$34:$L$777,СВЦЭМ!$A$34:$A$777,$A428,СВЦЭМ!$B$34:$B$777,T$401)+'СЕТ СН'!$F$13-'СЕТ СН'!$F$21</f>
        <v>94.160320120000051</v>
      </c>
      <c r="U428" s="37">
        <f>SUMIFS(СВЦЭМ!$L$34:$L$777,СВЦЭМ!$A$34:$A$777,$A428,СВЦЭМ!$B$34:$B$777,U$401)+'СЕТ СН'!$F$13-'СЕТ СН'!$F$21</f>
        <v>96.793134140000006</v>
      </c>
      <c r="V428" s="37">
        <f>SUMIFS(СВЦЭМ!$L$34:$L$777,СВЦЭМ!$A$34:$A$777,$A428,СВЦЭМ!$B$34:$B$777,V$401)+'СЕТ СН'!$F$13-'СЕТ СН'!$F$21</f>
        <v>104.46151017</v>
      </c>
      <c r="W428" s="37">
        <f>SUMIFS(СВЦЭМ!$L$34:$L$777,СВЦЭМ!$A$34:$A$777,$A428,СВЦЭМ!$B$34:$B$777,W$401)+'СЕТ СН'!$F$13-'СЕТ СН'!$F$21</f>
        <v>144.51178757000002</v>
      </c>
      <c r="X428" s="37">
        <f>SUMIFS(СВЦЭМ!$L$34:$L$777,СВЦЭМ!$A$34:$A$777,$A428,СВЦЭМ!$B$34:$B$777,X$401)+'СЕТ СН'!$F$13-'СЕТ СН'!$F$21</f>
        <v>193.65466881999998</v>
      </c>
      <c r="Y428" s="37">
        <f>SUMIFS(СВЦЭМ!$L$34:$L$777,СВЦЭМ!$A$34:$A$777,$A428,СВЦЭМ!$B$34:$B$777,Y$401)+'СЕТ СН'!$F$13-'СЕТ СН'!$F$21</f>
        <v>248.57802575000005</v>
      </c>
    </row>
    <row r="429" spans="1:25" ht="15.75" x14ac:dyDescent="0.2">
      <c r="A429" s="36">
        <f t="shared" si="11"/>
        <v>43097</v>
      </c>
      <c r="B429" s="37">
        <f>SUMIFS(СВЦЭМ!$L$34:$L$777,СВЦЭМ!$A$34:$A$777,$A429,СВЦЭМ!$B$34:$B$777,B$401)+'СЕТ СН'!$F$13-'СЕТ СН'!$F$21</f>
        <v>290.21649778999995</v>
      </c>
      <c r="C429" s="37">
        <f>SUMIFS(СВЦЭМ!$L$34:$L$777,СВЦЭМ!$A$34:$A$777,$A429,СВЦЭМ!$B$34:$B$777,C$401)+'СЕТ СН'!$F$13-'СЕТ СН'!$F$21</f>
        <v>295.34758091000003</v>
      </c>
      <c r="D429" s="37">
        <f>SUMIFS(СВЦЭМ!$L$34:$L$777,СВЦЭМ!$A$34:$A$777,$A429,СВЦЭМ!$B$34:$B$777,D$401)+'СЕТ СН'!$F$13-'СЕТ СН'!$F$21</f>
        <v>299.87804408</v>
      </c>
      <c r="E429" s="37">
        <f>SUMIFS(СВЦЭМ!$L$34:$L$777,СВЦЭМ!$A$34:$A$777,$A429,СВЦЭМ!$B$34:$B$777,E$401)+'СЕТ СН'!$F$13-'СЕТ СН'!$F$21</f>
        <v>297.46233513000004</v>
      </c>
      <c r="F429" s="37">
        <f>SUMIFS(СВЦЭМ!$L$34:$L$777,СВЦЭМ!$A$34:$A$777,$A429,СВЦЭМ!$B$34:$B$777,F$401)+'СЕТ СН'!$F$13-'СЕТ СН'!$F$21</f>
        <v>296.74241383000003</v>
      </c>
      <c r="G429" s="37">
        <f>SUMIFS(СВЦЭМ!$L$34:$L$777,СВЦЭМ!$A$34:$A$777,$A429,СВЦЭМ!$B$34:$B$777,G$401)+'СЕТ СН'!$F$13-'СЕТ СН'!$F$21</f>
        <v>301.40248214999997</v>
      </c>
      <c r="H429" s="37">
        <f>SUMIFS(СВЦЭМ!$L$34:$L$777,СВЦЭМ!$A$34:$A$777,$A429,СВЦЭМ!$B$34:$B$777,H$401)+'СЕТ СН'!$F$13-'СЕТ СН'!$F$21</f>
        <v>294.22053206999999</v>
      </c>
      <c r="I429" s="37">
        <f>SUMIFS(СВЦЭМ!$L$34:$L$777,СВЦЭМ!$A$34:$A$777,$A429,СВЦЭМ!$B$34:$B$777,I$401)+'СЕТ СН'!$F$13-'СЕТ СН'!$F$21</f>
        <v>236.08175772000004</v>
      </c>
      <c r="J429" s="37">
        <f>SUMIFS(СВЦЭМ!$L$34:$L$777,СВЦЭМ!$A$34:$A$777,$A429,СВЦЭМ!$B$34:$B$777,J$401)+'СЕТ СН'!$F$13-'СЕТ СН'!$F$21</f>
        <v>194.05999008000003</v>
      </c>
      <c r="K429" s="37">
        <f>SUMIFS(СВЦЭМ!$L$34:$L$777,СВЦЭМ!$A$34:$A$777,$A429,СВЦЭМ!$B$34:$B$777,K$401)+'СЕТ СН'!$F$13-'СЕТ СН'!$F$21</f>
        <v>150.08890881000002</v>
      </c>
      <c r="L429" s="37">
        <f>SUMIFS(СВЦЭМ!$L$34:$L$777,СВЦЭМ!$A$34:$A$777,$A429,СВЦЭМ!$B$34:$B$777,L$401)+'СЕТ СН'!$F$13-'СЕТ СН'!$F$21</f>
        <v>142.78789544999995</v>
      </c>
      <c r="M429" s="37">
        <f>SUMIFS(СВЦЭМ!$L$34:$L$777,СВЦЭМ!$A$34:$A$777,$A429,СВЦЭМ!$B$34:$B$777,M$401)+'СЕТ СН'!$F$13-'СЕТ СН'!$F$21</f>
        <v>152.53254263999997</v>
      </c>
      <c r="N429" s="37">
        <f>SUMIFS(СВЦЭМ!$L$34:$L$777,СВЦЭМ!$A$34:$A$777,$A429,СВЦЭМ!$B$34:$B$777,N$401)+'СЕТ СН'!$F$13-'СЕТ СН'!$F$21</f>
        <v>165.56255570999997</v>
      </c>
      <c r="O429" s="37">
        <f>SUMIFS(СВЦЭМ!$L$34:$L$777,СВЦЭМ!$A$34:$A$777,$A429,СВЦЭМ!$B$34:$B$777,O$401)+'СЕТ СН'!$F$13-'СЕТ СН'!$F$21</f>
        <v>174.15204159999996</v>
      </c>
      <c r="P429" s="37">
        <f>SUMIFS(СВЦЭМ!$L$34:$L$777,СВЦЭМ!$A$34:$A$777,$A429,СВЦЭМ!$B$34:$B$777,P$401)+'СЕТ СН'!$F$13-'СЕТ СН'!$F$21</f>
        <v>178.03591921999998</v>
      </c>
      <c r="Q429" s="37">
        <f>SUMIFS(СВЦЭМ!$L$34:$L$777,СВЦЭМ!$A$34:$A$777,$A429,СВЦЭМ!$B$34:$B$777,Q$401)+'СЕТ СН'!$F$13-'СЕТ СН'!$F$21</f>
        <v>185.25541145</v>
      </c>
      <c r="R429" s="37">
        <f>SUMIFS(СВЦЭМ!$L$34:$L$777,СВЦЭМ!$A$34:$A$777,$A429,СВЦЭМ!$B$34:$B$777,R$401)+'СЕТ СН'!$F$13-'СЕТ СН'!$F$21</f>
        <v>192.67988422999997</v>
      </c>
      <c r="S429" s="37">
        <f>SUMIFS(СВЦЭМ!$L$34:$L$777,СВЦЭМ!$A$34:$A$777,$A429,СВЦЭМ!$B$34:$B$777,S$401)+'СЕТ СН'!$F$13-'СЕТ СН'!$F$21</f>
        <v>185.00135116000001</v>
      </c>
      <c r="T429" s="37">
        <f>SUMIFS(СВЦЭМ!$L$34:$L$777,СВЦЭМ!$A$34:$A$777,$A429,СВЦЭМ!$B$34:$B$777,T$401)+'СЕТ СН'!$F$13-'СЕТ СН'!$F$21</f>
        <v>182.30909774999998</v>
      </c>
      <c r="U429" s="37">
        <f>SUMIFS(СВЦЭМ!$L$34:$L$777,СВЦЭМ!$A$34:$A$777,$A429,СВЦЭМ!$B$34:$B$777,U$401)+'СЕТ СН'!$F$13-'СЕТ СН'!$F$21</f>
        <v>181.75633639</v>
      </c>
      <c r="V429" s="37">
        <f>SUMIFS(СВЦЭМ!$L$34:$L$777,СВЦЭМ!$A$34:$A$777,$A429,СВЦЭМ!$B$34:$B$777,V$401)+'СЕТ СН'!$F$13-'СЕТ СН'!$F$21</f>
        <v>170.26330293000001</v>
      </c>
      <c r="W429" s="37">
        <f>SUMIFS(СВЦЭМ!$L$34:$L$777,СВЦЭМ!$A$34:$A$777,$A429,СВЦЭМ!$B$34:$B$777,W$401)+'СЕТ СН'!$F$13-'СЕТ СН'!$F$21</f>
        <v>172.24998865999999</v>
      </c>
      <c r="X429" s="37">
        <f>SUMIFS(СВЦЭМ!$L$34:$L$777,СВЦЭМ!$A$34:$A$777,$A429,СВЦЭМ!$B$34:$B$777,X$401)+'СЕТ СН'!$F$13-'СЕТ СН'!$F$21</f>
        <v>145.03120347000004</v>
      </c>
      <c r="Y429" s="37">
        <f>SUMIFS(СВЦЭМ!$L$34:$L$777,СВЦЭМ!$A$34:$A$777,$A429,СВЦЭМ!$B$34:$B$777,Y$401)+'СЕТ СН'!$F$13-'СЕТ СН'!$F$21</f>
        <v>186.55954170999996</v>
      </c>
    </row>
    <row r="430" spans="1:25" ht="15.75" x14ac:dyDescent="0.2">
      <c r="A430" s="36">
        <f t="shared" si="11"/>
        <v>43098</v>
      </c>
      <c r="B430" s="37">
        <f>SUMIFS(СВЦЭМ!$L$34:$L$777,СВЦЭМ!$A$34:$A$777,$A430,СВЦЭМ!$B$34:$B$777,B$401)+'СЕТ СН'!$F$13-'СЕТ СН'!$F$21</f>
        <v>250.27280060999999</v>
      </c>
      <c r="C430" s="37">
        <f>SUMIFS(СВЦЭМ!$L$34:$L$777,СВЦЭМ!$A$34:$A$777,$A430,СВЦЭМ!$B$34:$B$777,C$401)+'СЕТ СН'!$F$13-'СЕТ СН'!$F$21</f>
        <v>281.79985450000004</v>
      </c>
      <c r="D430" s="37">
        <f>SUMIFS(СВЦЭМ!$L$34:$L$777,СВЦЭМ!$A$34:$A$777,$A430,СВЦЭМ!$B$34:$B$777,D$401)+'СЕТ СН'!$F$13-'СЕТ СН'!$F$21</f>
        <v>298.17169201000002</v>
      </c>
      <c r="E430" s="37">
        <f>SUMIFS(СВЦЭМ!$L$34:$L$777,СВЦЭМ!$A$34:$A$777,$A430,СВЦЭМ!$B$34:$B$777,E$401)+'СЕТ СН'!$F$13-'СЕТ СН'!$F$21</f>
        <v>296.33867451000003</v>
      </c>
      <c r="F430" s="37">
        <f>SUMIFS(СВЦЭМ!$L$34:$L$777,СВЦЭМ!$A$34:$A$777,$A430,СВЦЭМ!$B$34:$B$777,F$401)+'СЕТ СН'!$F$13-'СЕТ СН'!$F$21</f>
        <v>295.58426728999996</v>
      </c>
      <c r="G430" s="37">
        <f>SUMIFS(СВЦЭМ!$L$34:$L$777,СВЦЭМ!$A$34:$A$777,$A430,СВЦЭМ!$B$34:$B$777,G$401)+'СЕТ СН'!$F$13-'СЕТ СН'!$F$21</f>
        <v>298.51500194000005</v>
      </c>
      <c r="H430" s="37">
        <f>SUMIFS(СВЦЭМ!$L$34:$L$777,СВЦЭМ!$A$34:$A$777,$A430,СВЦЭМ!$B$34:$B$777,H$401)+'СЕТ СН'!$F$13-'СЕТ СН'!$F$21</f>
        <v>271.26182065</v>
      </c>
      <c r="I430" s="37">
        <f>SUMIFS(СВЦЭМ!$L$34:$L$777,СВЦЭМ!$A$34:$A$777,$A430,СВЦЭМ!$B$34:$B$777,I$401)+'СЕТ СН'!$F$13-'СЕТ СН'!$F$21</f>
        <v>219.81669632000001</v>
      </c>
      <c r="J430" s="37">
        <f>SUMIFS(СВЦЭМ!$L$34:$L$777,СВЦЭМ!$A$34:$A$777,$A430,СВЦЭМ!$B$34:$B$777,J$401)+'СЕТ СН'!$F$13-'СЕТ СН'!$F$21</f>
        <v>178.32280376999995</v>
      </c>
      <c r="K430" s="37">
        <f>SUMIFS(СВЦЭМ!$L$34:$L$777,СВЦЭМ!$A$34:$A$777,$A430,СВЦЭМ!$B$34:$B$777,K$401)+'СЕТ СН'!$F$13-'СЕТ СН'!$F$21</f>
        <v>141.51138235999997</v>
      </c>
      <c r="L430" s="37">
        <f>SUMIFS(СВЦЭМ!$L$34:$L$777,СВЦЭМ!$A$34:$A$777,$A430,СВЦЭМ!$B$34:$B$777,L$401)+'СЕТ СН'!$F$13-'СЕТ СН'!$F$21</f>
        <v>140.51263847999996</v>
      </c>
      <c r="M430" s="37">
        <f>SUMIFS(СВЦЭМ!$L$34:$L$777,СВЦЭМ!$A$34:$A$777,$A430,СВЦЭМ!$B$34:$B$777,M$401)+'СЕТ СН'!$F$13-'СЕТ СН'!$F$21</f>
        <v>150.54504800999996</v>
      </c>
      <c r="N430" s="37">
        <f>SUMIFS(СВЦЭМ!$L$34:$L$777,СВЦЭМ!$A$34:$A$777,$A430,СВЦЭМ!$B$34:$B$777,N$401)+'СЕТ СН'!$F$13-'СЕТ СН'!$F$21</f>
        <v>163.7639719</v>
      </c>
      <c r="O430" s="37">
        <f>SUMIFS(СВЦЭМ!$L$34:$L$777,СВЦЭМ!$A$34:$A$777,$A430,СВЦЭМ!$B$34:$B$777,O$401)+'СЕТ СН'!$F$13-'СЕТ СН'!$F$21</f>
        <v>163.05016108999996</v>
      </c>
      <c r="P430" s="37">
        <f>SUMIFS(СВЦЭМ!$L$34:$L$777,СВЦЭМ!$A$34:$A$777,$A430,СВЦЭМ!$B$34:$B$777,P$401)+'СЕТ СН'!$F$13-'СЕТ СН'!$F$21</f>
        <v>162.98181015</v>
      </c>
      <c r="Q430" s="37">
        <f>SUMIFS(СВЦЭМ!$L$34:$L$777,СВЦЭМ!$A$34:$A$777,$A430,СВЦЭМ!$B$34:$B$777,Q$401)+'СЕТ СН'!$F$13-'СЕТ СН'!$F$21</f>
        <v>168.33644006999998</v>
      </c>
      <c r="R430" s="37">
        <f>SUMIFS(СВЦЭМ!$L$34:$L$777,СВЦЭМ!$A$34:$A$777,$A430,СВЦЭМ!$B$34:$B$777,R$401)+'СЕТ СН'!$F$13-'СЕТ СН'!$F$21</f>
        <v>173.66142765999996</v>
      </c>
      <c r="S430" s="37">
        <f>SUMIFS(СВЦЭМ!$L$34:$L$777,СВЦЭМ!$A$34:$A$777,$A430,СВЦЭМ!$B$34:$B$777,S$401)+'СЕТ СН'!$F$13-'СЕТ СН'!$F$21</f>
        <v>160.62587364000001</v>
      </c>
      <c r="T430" s="37">
        <f>SUMIFS(СВЦЭМ!$L$34:$L$777,СВЦЭМ!$A$34:$A$777,$A430,СВЦЭМ!$B$34:$B$777,T$401)+'СЕТ СН'!$F$13-'СЕТ СН'!$F$21</f>
        <v>153.51855578000004</v>
      </c>
      <c r="U430" s="37">
        <f>SUMIFS(СВЦЭМ!$L$34:$L$777,СВЦЭМ!$A$34:$A$777,$A430,СВЦЭМ!$B$34:$B$777,U$401)+'СЕТ СН'!$F$13-'СЕТ СН'!$F$21</f>
        <v>157.20642676</v>
      </c>
      <c r="V430" s="37">
        <f>SUMIFS(СВЦЭМ!$L$34:$L$777,СВЦЭМ!$A$34:$A$777,$A430,СВЦЭМ!$B$34:$B$777,V$401)+'СЕТ СН'!$F$13-'СЕТ СН'!$F$21</f>
        <v>143.36281896000003</v>
      </c>
      <c r="W430" s="37">
        <f>SUMIFS(СВЦЭМ!$L$34:$L$777,СВЦЭМ!$A$34:$A$777,$A430,СВЦЭМ!$B$34:$B$777,W$401)+'СЕТ СН'!$F$13-'СЕТ СН'!$F$21</f>
        <v>157.09533341999997</v>
      </c>
      <c r="X430" s="37">
        <f>SUMIFS(СВЦЭМ!$L$34:$L$777,СВЦЭМ!$A$34:$A$777,$A430,СВЦЭМ!$B$34:$B$777,X$401)+'СЕТ СН'!$F$13-'СЕТ СН'!$F$21</f>
        <v>177.29236128000002</v>
      </c>
      <c r="Y430" s="37">
        <f>SUMIFS(СВЦЭМ!$L$34:$L$777,СВЦЭМ!$A$34:$A$777,$A430,СВЦЭМ!$B$34:$B$777,Y$401)+'СЕТ СН'!$F$13-'СЕТ СН'!$F$21</f>
        <v>218.49556388999997</v>
      </c>
    </row>
    <row r="431" spans="1:25" ht="15.75" x14ac:dyDescent="0.2">
      <c r="A431" s="36">
        <f t="shared" si="11"/>
        <v>43099</v>
      </c>
      <c r="B431" s="37">
        <f>SUMIFS(СВЦЭМ!$L$34:$L$777,СВЦЭМ!$A$34:$A$777,$A431,СВЦЭМ!$B$34:$B$777,B$401)+'СЕТ СН'!$F$13-'СЕТ СН'!$F$21</f>
        <v>227.61650325000005</v>
      </c>
      <c r="C431" s="37">
        <f>SUMIFS(СВЦЭМ!$L$34:$L$777,СВЦЭМ!$A$34:$A$777,$A431,СВЦЭМ!$B$34:$B$777,C$401)+'СЕТ СН'!$F$13-'СЕТ СН'!$F$21</f>
        <v>263.15552687000002</v>
      </c>
      <c r="D431" s="37">
        <f>SUMIFS(СВЦЭМ!$L$34:$L$777,СВЦЭМ!$A$34:$A$777,$A431,СВЦЭМ!$B$34:$B$777,D$401)+'СЕТ СН'!$F$13-'СЕТ СН'!$F$21</f>
        <v>286.51456771999995</v>
      </c>
      <c r="E431" s="37">
        <f>SUMIFS(СВЦЭМ!$L$34:$L$777,СВЦЭМ!$A$34:$A$777,$A431,СВЦЭМ!$B$34:$B$777,E$401)+'СЕТ СН'!$F$13-'СЕТ СН'!$F$21</f>
        <v>292.17062124999995</v>
      </c>
      <c r="F431" s="37">
        <f>SUMIFS(СВЦЭМ!$L$34:$L$777,СВЦЭМ!$A$34:$A$777,$A431,СВЦЭМ!$B$34:$B$777,F$401)+'СЕТ СН'!$F$13-'СЕТ СН'!$F$21</f>
        <v>291.93050509</v>
      </c>
      <c r="G431" s="37">
        <f>SUMIFS(СВЦЭМ!$L$34:$L$777,СВЦЭМ!$A$34:$A$777,$A431,СВЦЭМ!$B$34:$B$777,G$401)+'СЕТ СН'!$F$13-'СЕТ СН'!$F$21</f>
        <v>289.53137403999995</v>
      </c>
      <c r="H431" s="37">
        <f>SUMIFS(СВЦЭМ!$L$34:$L$777,СВЦЭМ!$A$34:$A$777,$A431,СВЦЭМ!$B$34:$B$777,H$401)+'СЕТ СН'!$F$13-'СЕТ СН'!$F$21</f>
        <v>277.84342389999995</v>
      </c>
      <c r="I431" s="37">
        <f>SUMIFS(СВЦЭМ!$L$34:$L$777,СВЦЭМ!$A$34:$A$777,$A431,СВЦЭМ!$B$34:$B$777,I$401)+'СЕТ СН'!$F$13-'СЕТ СН'!$F$21</f>
        <v>242.32299926999997</v>
      </c>
      <c r="J431" s="37">
        <f>SUMIFS(СВЦЭМ!$L$34:$L$777,СВЦЭМ!$A$34:$A$777,$A431,СВЦЭМ!$B$34:$B$777,J$401)+'СЕТ СН'!$F$13-'СЕТ СН'!$F$21</f>
        <v>193.35680519000005</v>
      </c>
      <c r="K431" s="37">
        <f>SUMIFS(СВЦЭМ!$L$34:$L$777,СВЦЭМ!$A$34:$A$777,$A431,СВЦЭМ!$B$34:$B$777,K$401)+'СЕТ СН'!$F$13-'СЕТ СН'!$F$21</f>
        <v>141.32395196000004</v>
      </c>
      <c r="L431" s="37">
        <f>SUMIFS(СВЦЭМ!$L$34:$L$777,СВЦЭМ!$A$34:$A$777,$A431,СВЦЭМ!$B$34:$B$777,L$401)+'СЕТ СН'!$F$13-'СЕТ СН'!$F$21</f>
        <v>131.87365059000001</v>
      </c>
      <c r="M431" s="37">
        <f>SUMIFS(СВЦЭМ!$L$34:$L$777,СВЦЭМ!$A$34:$A$777,$A431,СВЦЭМ!$B$34:$B$777,M$401)+'СЕТ СН'!$F$13-'СЕТ СН'!$F$21</f>
        <v>138.99779632000002</v>
      </c>
      <c r="N431" s="37">
        <f>SUMIFS(СВЦЭМ!$L$34:$L$777,СВЦЭМ!$A$34:$A$777,$A431,СВЦЭМ!$B$34:$B$777,N$401)+'СЕТ СН'!$F$13-'СЕТ СН'!$F$21</f>
        <v>147.27064128999996</v>
      </c>
      <c r="O431" s="37">
        <f>SUMIFS(СВЦЭМ!$L$34:$L$777,СВЦЭМ!$A$34:$A$777,$A431,СВЦЭМ!$B$34:$B$777,O$401)+'СЕТ СН'!$F$13-'СЕТ СН'!$F$21</f>
        <v>154.64155632999996</v>
      </c>
      <c r="P431" s="37">
        <f>SUMIFS(СВЦЭМ!$L$34:$L$777,СВЦЭМ!$A$34:$A$777,$A431,СВЦЭМ!$B$34:$B$777,P$401)+'СЕТ СН'!$F$13-'СЕТ СН'!$F$21</f>
        <v>156.29375363999998</v>
      </c>
      <c r="Q431" s="37">
        <f>SUMIFS(СВЦЭМ!$L$34:$L$777,СВЦЭМ!$A$34:$A$777,$A431,СВЦЭМ!$B$34:$B$777,Q$401)+'СЕТ СН'!$F$13-'СЕТ СН'!$F$21</f>
        <v>164.53451472999996</v>
      </c>
      <c r="R431" s="37">
        <f>SUMIFS(СВЦЭМ!$L$34:$L$777,СВЦЭМ!$A$34:$A$777,$A431,СВЦЭМ!$B$34:$B$777,R$401)+'СЕТ СН'!$F$13-'СЕТ СН'!$F$21</f>
        <v>160.18654155000002</v>
      </c>
      <c r="S431" s="37">
        <f>SUMIFS(СВЦЭМ!$L$34:$L$777,СВЦЭМ!$A$34:$A$777,$A431,СВЦЭМ!$B$34:$B$777,S$401)+'СЕТ СН'!$F$13-'СЕТ СН'!$F$21</f>
        <v>143.11099982999997</v>
      </c>
      <c r="T431" s="37">
        <f>SUMIFS(СВЦЭМ!$L$34:$L$777,СВЦЭМ!$A$34:$A$777,$A431,СВЦЭМ!$B$34:$B$777,T$401)+'СЕТ СН'!$F$13-'СЕТ СН'!$F$21</f>
        <v>141.16764072000001</v>
      </c>
      <c r="U431" s="37">
        <f>SUMIFS(СВЦЭМ!$L$34:$L$777,СВЦЭМ!$A$34:$A$777,$A431,СВЦЭМ!$B$34:$B$777,U$401)+'СЕТ СН'!$F$13-'СЕТ СН'!$F$21</f>
        <v>141.15646178999998</v>
      </c>
      <c r="V431" s="37">
        <f>SUMIFS(СВЦЭМ!$L$34:$L$777,СВЦЭМ!$A$34:$A$777,$A431,СВЦЭМ!$B$34:$B$777,V$401)+'СЕТ СН'!$F$13-'СЕТ СН'!$F$21</f>
        <v>126.28434255000002</v>
      </c>
      <c r="W431" s="37">
        <f>SUMIFS(СВЦЭМ!$L$34:$L$777,СВЦЭМ!$A$34:$A$777,$A431,СВЦЭМ!$B$34:$B$777,W$401)+'СЕТ СН'!$F$13-'СЕТ СН'!$F$21</f>
        <v>139.97527492999996</v>
      </c>
      <c r="X431" s="37">
        <f>SUMIFS(СВЦЭМ!$L$34:$L$777,СВЦЭМ!$A$34:$A$777,$A431,СВЦЭМ!$B$34:$B$777,X$401)+'СЕТ СН'!$F$13-'СЕТ СН'!$F$21</f>
        <v>160.82663358000002</v>
      </c>
      <c r="Y431" s="37">
        <f>SUMIFS(СВЦЭМ!$L$34:$L$777,СВЦЭМ!$A$34:$A$777,$A431,СВЦЭМ!$B$34:$B$777,Y$401)+'СЕТ СН'!$F$13-'СЕТ СН'!$F$21</f>
        <v>220.17968270999995</v>
      </c>
    </row>
    <row r="432" spans="1:25" ht="15.75" x14ac:dyDescent="0.2">
      <c r="A432" s="36">
        <f t="shared" si="11"/>
        <v>43100</v>
      </c>
      <c r="B432" s="37">
        <f>SUMIFS(СВЦЭМ!$L$34:$L$777,СВЦЭМ!$A$34:$A$777,$A432,СВЦЭМ!$B$34:$B$777,B$401)+'СЕТ СН'!$F$13-'СЕТ СН'!$F$21</f>
        <v>255.05119950000005</v>
      </c>
      <c r="C432" s="37">
        <f>SUMIFS(СВЦЭМ!$L$34:$L$777,СВЦЭМ!$A$34:$A$777,$A432,СВЦЭМ!$B$34:$B$777,C$401)+'СЕТ СН'!$F$13-'СЕТ СН'!$F$21</f>
        <v>277.08879364999996</v>
      </c>
      <c r="D432" s="37">
        <f>SUMIFS(СВЦЭМ!$L$34:$L$777,СВЦЭМ!$A$34:$A$777,$A432,СВЦЭМ!$B$34:$B$777,D$401)+'СЕТ СН'!$F$13-'СЕТ СН'!$F$21</f>
        <v>292.82520548000002</v>
      </c>
      <c r="E432" s="37">
        <f>SUMIFS(СВЦЭМ!$L$34:$L$777,СВЦЭМ!$A$34:$A$777,$A432,СВЦЭМ!$B$34:$B$777,E$401)+'СЕТ СН'!$F$13-'СЕТ СН'!$F$21</f>
        <v>287.98388596999996</v>
      </c>
      <c r="F432" s="37">
        <f>SUMIFS(СВЦЭМ!$L$34:$L$777,СВЦЭМ!$A$34:$A$777,$A432,СВЦЭМ!$B$34:$B$777,F$401)+'СЕТ СН'!$F$13-'СЕТ СН'!$F$21</f>
        <v>286.4213178</v>
      </c>
      <c r="G432" s="37">
        <f>SUMIFS(СВЦЭМ!$L$34:$L$777,СВЦЭМ!$A$34:$A$777,$A432,СВЦЭМ!$B$34:$B$777,G$401)+'СЕТ СН'!$F$13-'СЕТ СН'!$F$21</f>
        <v>287.03077737000001</v>
      </c>
      <c r="H432" s="37">
        <f>SUMIFS(СВЦЭМ!$L$34:$L$777,СВЦЭМ!$A$34:$A$777,$A432,СВЦЭМ!$B$34:$B$777,H$401)+'СЕТ СН'!$F$13-'СЕТ СН'!$F$21</f>
        <v>290.93427939000003</v>
      </c>
      <c r="I432" s="37">
        <f>SUMIFS(СВЦЭМ!$L$34:$L$777,СВЦЭМ!$A$34:$A$777,$A432,СВЦЭМ!$B$34:$B$777,I$401)+'СЕТ СН'!$F$13-'СЕТ СН'!$F$21</f>
        <v>267.19356946000005</v>
      </c>
      <c r="J432" s="37">
        <f>SUMIFS(СВЦЭМ!$L$34:$L$777,СВЦЭМ!$A$34:$A$777,$A432,СВЦЭМ!$B$34:$B$777,J$401)+'СЕТ СН'!$F$13-'СЕТ СН'!$F$21</f>
        <v>223.34570508000002</v>
      </c>
      <c r="K432" s="37">
        <f>SUMIFS(СВЦЭМ!$L$34:$L$777,СВЦЭМ!$A$34:$A$777,$A432,СВЦЭМ!$B$34:$B$777,K$401)+'СЕТ СН'!$F$13-'СЕТ СН'!$F$21</f>
        <v>174.41315626000005</v>
      </c>
      <c r="L432" s="37">
        <f>SUMIFS(СВЦЭМ!$L$34:$L$777,СВЦЭМ!$A$34:$A$777,$A432,СВЦЭМ!$B$34:$B$777,L$401)+'СЕТ СН'!$F$13-'СЕТ СН'!$F$21</f>
        <v>156.03921909999997</v>
      </c>
      <c r="M432" s="37">
        <f>SUMIFS(СВЦЭМ!$L$34:$L$777,СВЦЭМ!$A$34:$A$777,$A432,СВЦЭМ!$B$34:$B$777,M$401)+'СЕТ СН'!$F$13-'СЕТ СН'!$F$21</f>
        <v>155.35179086000005</v>
      </c>
      <c r="N432" s="37">
        <f>SUMIFS(СВЦЭМ!$L$34:$L$777,СВЦЭМ!$A$34:$A$777,$A432,СВЦЭМ!$B$34:$B$777,N$401)+'СЕТ СН'!$F$13-'СЕТ СН'!$F$21</f>
        <v>160.29200409999999</v>
      </c>
      <c r="O432" s="37">
        <f>SUMIFS(СВЦЭМ!$L$34:$L$777,СВЦЭМ!$A$34:$A$777,$A432,СВЦЭМ!$B$34:$B$777,O$401)+'СЕТ СН'!$F$13-'СЕТ СН'!$F$21</f>
        <v>171.53365755000004</v>
      </c>
      <c r="P432" s="37">
        <f>SUMIFS(СВЦЭМ!$L$34:$L$777,СВЦЭМ!$A$34:$A$777,$A432,СВЦЭМ!$B$34:$B$777,P$401)+'СЕТ СН'!$F$13-'СЕТ СН'!$F$21</f>
        <v>175.59735837000005</v>
      </c>
      <c r="Q432" s="37">
        <f>SUMIFS(СВЦЭМ!$L$34:$L$777,СВЦЭМ!$A$34:$A$777,$A432,СВЦЭМ!$B$34:$B$777,Q$401)+'СЕТ СН'!$F$13-'СЕТ СН'!$F$21</f>
        <v>177.78839844000004</v>
      </c>
      <c r="R432" s="37">
        <f>SUMIFS(СВЦЭМ!$L$34:$L$777,СВЦЭМ!$A$34:$A$777,$A432,СВЦЭМ!$B$34:$B$777,R$401)+'СЕТ СН'!$F$13-'СЕТ СН'!$F$21</f>
        <v>174.47626085000002</v>
      </c>
      <c r="S432" s="37">
        <f>SUMIFS(СВЦЭМ!$L$34:$L$777,СВЦЭМ!$A$34:$A$777,$A432,СВЦЭМ!$B$34:$B$777,S$401)+'СЕТ СН'!$F$13-'СЕТ СН'!$F$21</f>
        <v>148.81729049</v>
      </c>
      <c r="T432" s="37">
        <f>SUMIFS(СВЦЭМ!$L$34:$L$777,СВЦЭМ!$A$34:$A$777,$A432,СВЦЭМ!$B$34:$B$777,T$401)+'СЕТ СН'!$F$13-'СЕТ СН'!$F$21</f>
        <v>124.10473801000001</v>
      </c>
      <c r="U432" s="37">
        <f>SUMIFS(СВЦЭМ!$L$34:$L$777,СВЦЭМ!$A$34:$A$777,$A432,СВЦЭМ!$B$34:$B$777,U$401)+'СЕТ СН'!$F$13-'СЕТ СН'!$F$21</f>
        <v>125.15173761000005</v>
      </c>
      <c r="V432" s="37">
        <f>SUMIFS(СВЦЭМ!$L$34:$L$777,СВЦЭМ!$A$34:$A$777,$A432,СВЦЭМ!$B$34:$B$777,V$401)+'СЕТ СН'!$F$13-'СЕТ СН'!$F$21</f>
        <v>116.48073405000002</v>
      </c>
      <c r="W432" s="37">
        <f>SUMIFS(СВЦЭМ!$L$34:$L$777,СВЦЭМ!$A$34:$A$777,$A432,СВЦЭМ!$B$34:$B$777,W$401)+'СЕТ СН'!$F$13-'СЕТ СН'!$F$21</f>
        <v>96.47049764999997</v>
      </c>
      <c r="X432" s="37">
        <f>SUMIFS(СВЦЭМ!$L$34:$L$777,СВЦЭМ!$A$34:$A$777,$A432,СВЦЭМ!$B$34:$B$777,X$401)+'СЕТ СН'!$F$13-'СЕТ СН'!$F$21</f>
        <v>120.68593062000002</v>
      </c>
      <c r="Y432" s="37">
        <f>SUMIFS(СВЦЭМ!$L$34:$L$777,СВЦЭМ!$A$34:$A$777,$A432,СВЦЭМ!$B$34:$B$777,Y$401)+'СЕТ СН'!$F$13-'СЕТ СН'!$F$21</f>
        <v>170.14505496000004</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6" t="s">
        <v>136</v>
      </c>
      <c r="B435" s="146"/>
      <c r="C435" s="146"/>
      <c r="D435" s="146"/>
      <c r="E435" s="146"/>
      <c r="F435" s="146"/>
      <c r="G435" s="146"/>
      <c r="H435" s="146"/>
      <c r="I435" s="146"/>
      <c r="J435" s="146"/>
      <c r="K435" s="146"/>
      <c r="L435" s="147">
        <f>СВЦЭМ!$D$18+'СЕТ СН'!$F$14-'СЕТ СН'!$F$21</f>
        <v>-578.75</v>
      </c>
      <c r="M435" s="148"/>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8" t="s">
        <v>77</v>
      </c>
      <c r="B437" s="128"/>
      <c r="C437" s="128"/>
      <c r="D437" s="128"/>
      <c r="E437" s="128"/>
      <c r="F437" s="128"/>
      <c r="G437" s="128"/>
      <c r="H437" s="128"/>
      <c r="I437" s="128"/>
      <c r="J437" s="128"/>
      <c r="K437" s="128"/>
      <c r="L437" s="128"/>
      <c r="M437" s="128"/>
      <c r="N437" s="129" t="s">
        <v>29</v>
      </c>
      <c r="O437" s="129"/>
      <c r="P437" s="129"/>
      <c r="Q437" s="129"/>
      <c r="R437" s="129"/>
      <c r="S437" s="129"/>
      <c r="T437" s="129"/>
      <c r="U437" s="129"/>
      <c r="V437" s="48"/>
      <c r="W437" s="48"/>
      <c r="X437" s="48"/>
      <c r="Y437" s="48"/>
    </row>
    <row r="438" spans="1:26" ht="15.75" x14ac:dyDescent="0.25">
      <c r="A438" s="128"/>
      <c r="B438" s="128"/>
      <c r="C438" s="128"/>
      <c r="D438" s="128"/>
      <c r="E438" s="128"/>
      <c r="F438" s="128"/>
      <c r="G438" s="128"/>
      <c r="H438" s="128"/>
      <c r="I438" s="128"/>
      <c r="J438" s="128"/>
      <c r="K438" s="128"/>
      <c r="L438" s="128"/>
      <c r="M438" s="128"/>
      <c r="N438" s="130" t="s">
        <v>0</v>
      </c>
      <c r="O438" s="130"/>
      <c r="P438" s="130" t="s">
        <v>1</v>
      </c>
      <c r="Q438" s="130"/>
      <c r="R438" s="130" t="s">
        <v>2</v>
      </c>
      <c r="S438" s="130"/>
      <c r="T438" s="130" t="s">
        <v>3</v>
      </c>
      <c r="U438" s="130"/>
    </row>
    <row r="439" spans="1:26" ht="15.75" x14ac:dyDescent="0.25">
      <c r="A439" s="128"/>
      <c r="B439" s="128"/>
      <c r="C439" s="128"/>
      <c r="D439" s="128"/>
      <c r="E439" s="128"/>
      <c r="F439" s="128"/>
      <c r="G439" s="128"/>
      <c r="H439" s="128"/>
      <c r="I439" s="128"/>
      <c r="J439" s="128"/>
      <c r="K439" s="128"/>
      <c r="L439" s="128"/>
      <c r="M439" s="128"/>
      <c r="N439" s="131">
        <f>СВЦЭМ!$D$12+'СЕТ СН'!$F$10-'СЕТ СН'!$F$22</f>
        <v>-253995.75989852258</v>
      </c>
      <c r="O439" s="132"/>
      <c r="P439" s="131">
        <f>СВЦЭМ!$D$12+'СЕТ СН'!$F$10-'СЕТ СН'!$G$22</f>
        <v>-609720.2198985226</v>
      </c>
      <c r="Q439" s="132"/>
      <c r="R439" s="131">
        <f>СВЦЭМ!$D$12+'СЕТ СН'!$F$10-'СЕТ СН'!$H$22</f>
        <v>-965444.67989852256</v>
      </c>
      <c r="S439" s="132"/>
      <c r="T439" s="131">
        <f>СВЦЭМ!$D$12+'СЕТ СН'!$F$10-'СЕТ СН'!$I$22</f>
        <v>-1002455.1898985226</v>
      </c>
      <c r="U439" s="13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topLeftCell="A412" zoomScale="70" zoomScaleNormal="70" zoomScaleSheetLayoutView="80" workbookViewId="0">
      <selection activeCell="L435" sqref="L435:M435"/>
    </sheetView>
  </sheetViews>
  <sheetFormatPr defaultRowHeight="15" x14ac:dyDescent="0.25"/>
  <cols>
    <col min="1" max="1" width="10.875" style="50" customWidth="1"/>
    <col min="2" max="25" width="10" style="50" customWidth="1"/>
    <col min="26" max="26" width="9" style="43"/>
    <col min="27" max="27" width="11.25" style="43" customWidth="1"/>
    <col min="28" max="16384" width="9" style="43"/>
  </cols>
  <sheetData>
    <row r="1" spans="1:27" ht="18.75" customHeight="1" x14ac:dyDescent="0.2">
      <c r="A1" s="115" t="str">
        <f>'I ЦК'!A1:F1</f>
        <v>Предельные уровни регулируемых цен на электрическую энергию (мощность), поставляемую потребителям (покупателям) ООО "МЕЧЕЛ-ЭНЕРГО" в декабре 2017г.</v>
      </c>
      <c r="B1" s="115"/>
      <c r="C1" s="115"/>
      <c r="D1" s="115"/>
      <c r="E1" s="115"/>
      <c r="F1" s="115"/>
      <c r="G1" s="115"/>
      <c r="H1" s="115"/>
      <c r="I1" s="115"/>
      <c r="J1" s="115"/>
      <c r="K1" s="115"/>
      <c r="L1" s="115"/>
      <c r="M1" s="115"/>
      <c r="N1" s="115"/>
      <c r="O1" s="115"/>
      <c r="P1" s="115"/>
      <c r="Q1" s="115"/>
      <c r="R1" s="115"/>
      <c r="S1" s="115"/>
      <c r="T1" s="115"/>
      <c r="U1" s="115"/>
      <c r="V1" s="115"/>
      <c r="W1" s="115"/>
      <c r="X1" s="115"/>
      <c r="Y1" s="115"/>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16" t="s">
        <v>42</v>
      </c>
      <c r="B3" s="116"/>
      <c r="C3" s="116"/>
      <c r="D3" s="116"/>
      <c r="E3" s="116"/>
      <c r="F3" s="116"/>
      <c r="G3" s="116"/>
      <c r="H3" s="116"/>
      <c r="I3" s="116"/>
      <c r="J3" s="116"/>
      <c r="K3" s="116"/>
      <c r="L3" s="116"/>
      <c r="M3" s="116"/>
      <c r="N3" s="116"/>
      <c r="O3" s="116"/>
      <c r="P3" s="116"/>
      <c r="Q3" s="116"/>
      <c r="R3" s="116"/>
      <c r="S3" s="116"/>
      <c r="T3" s="116"/>
      <c r="U3" s="116"/>
      <c r="V3" s="116"/>
      <c r="W3" s="116"/>
      <c r="X3" s="116"/>
      <c r="Y3" s="116"/>
    </row>
    <row r="4" spans="1:27" ht="32.25" customHeight="1" x14ac:dyDescent="0.2">
      <c r="A4" s="116" t="s">
        <v>84</v>
      </c>
      <c r="B4" s="116"/>
      <c r="C4" s="116"/>
      <c r="D4" s="116"/>
      <c r="E4" s="116"/>
      <c r="F4" s="116"/>
      <c r="G4" s="116"/>
      <c r="H4" s="116"/>
      <c r="I4" s="116"/>
      <c r="J4" s="116"/>
      <c r="K4" s="116"/>
      <c r="L4" s="116"/>
      <c r="M4" s="116"/>
      <c r="N4" s="116"/>
      <c r="O4" s="116"/>
      <c r="P4" s="116"/>
      <c r="Q4" s="116"/>
      <c r="R4" s="116"/>
      <c r="S4" s="116"/>
      <c r="T4" s="116"/>
      <c r="U4" s="116"/>
      <c r="V4" s="116"/>
      <c r="W4" s="116"/>
      <c r="X4" s="116"/>
      <c r="Y4" s="116"/>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7"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18"/>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19"/>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01.12.2017</v>
      </c>
      <c r="B12" s="37">
        <f>SUMIFS(СВЦЭМ!$D$34:$D$777,СВЦЭМ!$A$34:$A$777,$A12,СВЦЭМ!$B$34:$B$777,B$11)+'СЕТ СН'!$F$11+СВЦЭМ!$D$10+'СЕТ СН'!$F$6-'СЕТ СН'!$F$23</f>
        <v>1138.59948704</v>
      </c>
      <c r="C12" s="37">
        <f>SUMIFS(СВЦЭМ!$D$34:$D$777,СВЦЭМ!$A$34:$A$777,$A12,СВЦЭМ!$B$34:$B$777,C$11)+'СЕТ СН'!$F$11+СВЦЭМ!$D$10+'СЕТ СН'!$F$6-'СЕТ СН'!$F$23</f>
        <v>1203.77073337</v>
      </c>
      <c r="D12" s="37">
        <f>SUMIFS(СВЦЭМ!$D$34:$D$777,СВЦЭМ!$A$34:$A$777,$A12,СВЦЭМ!$B$34:$B$777,D$11)+'СЕТ СН'!$F$11+СВЦЭМ!$D$10+'СЕТ СН'!$F$6-'СЕТ СН'!$F$23</f>
        <v>1201.90344656</v>
      </c>
      <c r="E12" s="37">
        <f>SUMIFS(СВЦЭМ!$D$34:$D$777,СВЦЭМ!$A$34:$A$777,$A12,СВЦЭМ!$B$34:$B$777,E$11)+'СЕТ СН'!$F$11+СВЦЭМ!$D$10+'СЕТ СН'!$F$6-'СЕТ СН'!$F$23</f>
        <v>1213.5995148700001</v>
      </c>
      <c r="F12" s="37">
        <f>SUMIFS(СВЦЭМ!$D$34:$D$777,СВЦЭМ!$A$34:$A$777,$A12,СВЦЭМ!$B$34:$B$777,F$11)+'СЕТ СН'!$F$11+СВЦЭМ!$D$10+'СЕТ СН'!$F$6-'СЕТ СН'!$F$23</f>
        <v>1219.6598968000001</v>
      </c>
      <c r="G12" s="37">
        <f>SUMIFS(СВЦЭМ!$D$34:$D$777,СВЦЭМ!$A$34:$A$777,$A12,СВЦЭМ!$B$34:$B$777,G$11)+'СЕТ СН'!$F$11+СВЦЭМ!$D$10+'СЕТ СН'!$F$6-'СЕТ СН'!$F$23</f>
        <v>1198.5780234200001</v>
      </c>
      <c r="H12" s="37">
        <f>SUMIFS(СВЦЭМ!$D$34:$D$777,СВЦЭМ!$A$34:$A$777,$A12,СВЦЭМ!$B$34:$B$777,H$11)+'СЕТ СН'!$F$11+СВЦЭМ!$D$10+'СЕТ СН'!$F$6-'СЕТ СН'!$F$23</f>
        <v>1128.4574890200001</v>
      </c>
      <c r="I12" s="37">
        <f>SUMIFS(СВЦЭМ!$D$34:$D$777,СВЦЭМ!$A$34:$A$777,$A12,СВЦЭМ!$B$34:$B$777,I$11)+'СЕТ СН'!$F$11+СВЦЭМ!$D$10+'СЕТ СН'!$F$6-'СЕТ СН'!$F$23</f>
        <v>1045.4577687000001</v>
      </c>
      <c r="J12" s="37">
        <f>SUMIFS(СВЦЭМ!$D$34:$D$777,СВЦЭМ!$A$34:$A$777,$A12,СВЦЭМ!$B$34:$B$777,J$11)+'СЕТ СН'!$F$11+СВЦЭМ!$D$10+'СЕТ СН'!$F$6-'СЕТ СН'!$F$23</f>
        <v>984.65992985000003</v>
      </c>
      <c r="K12" s="37">
        <f>SUMIFS(СВЦЭМ!$D$34:$D$777,СВЦЭМ!$A$34:$A$777,$A12,СВЦЭМ!$B$34:$B$777,K$11)+'СЕТ СН'!$F$11+СВЦЭМ!$D$10+'СЕТ СН'!$F$6-'СЕТ СН'!$F$23</f>
        <v>930.12928650000003</v>
      </c>
      <c r="L12" s="37">
        <f>SUMIFS(СВЦЭМ!$D$34:$D$777,СВЦЭМ!$A$34:$A$777,$A12,СВЦЭМ!$B$34:$B$777,L$11)+'СЕТ СН'!$F$11+СВЦЭМ!$D$10+'СЕТ СН'!$F$6-'СЕТ СН'!$F$23</f>
        <v>885.83036334999997</v>
      </c>
      <c r="M12" s="37">
        <f>SUMIFS(СВЦЭМ!$D$34:$D$777,СВЦЭМ!$A$34:$A$777,$A12,СВЦЭМ!$B$34:$B$777,M$11)+'СЕТ СН'!$F$11+СВЦЭМ!$D$10+'СЕТ СН'!$F$6-'СЕТ СН'!$F$23</f>
        <v>879.43198147000021</v>
      </c>
      <c r="N12" s="37">
        <f>SUMIFS(СВЦЭМ!$D$34:$D$777,СВЦЭМ!$A$34:$A$777,$A12,СВЦЭМ!$B$34:$B$777,N$11)+'СЕТ СН'!$F$11+СВЦЭМ!$D$10+'СЕТ СН'!$F$6-'СЕТ СН'!$F$23</f>
        <v>905.91032760999997</v>
      </c>
      <c r="O12" s="37">
        <f>SUMIFS(СВЦЭМ!$D$34:$D$777,СВЦЭМ!$A$34:$A$777,$A12,СВЦЭМ!$B$34:$B$777,O$11)+'СЕТ СН'!$F$11+СВЦЭМ!$D$10+'СЕТ СН'!$F$6-'СЕТ СН'!$F$23</f>
        <v>911.98681032000013</v>
      </c>
      <c r="P12" s="37">
        <f>SUMIFS(СВЦЭМ!$D$34:$D$777,СВЦЭМ!$A$34:$A$777,$A12,СВЦЭМ!$B$34:$B$777,P$11)+'СЕТ СН'!$F$11+СВЦЭМ!$D$10+'СЕТ СН'!$F$6-'СЕТ СН'!$F$23</f>
        <v>916.95041836000019</v>
      </c>
      <c r="Q12" s="37">
        <f>SUMIFS(СВЦЭМ!$D$34:$D$777,СВЦЭМ!$A$34:$A$777,$A12,СВЦЭМ!$B$34:$B$777,Q$11)+'СЕТ СН'!$F$11+СВЦЭМ!$D$10+'СЕТ СН'!$F$6-'СЕТ СН'!$F$23</f>
        <v>919.32305591000022</v>
      </c>
      <c r="R12" s="37">
        <f>SUMIFS(СВЦЭМ!$D$34:$D$777,СВЦЭМ!$A$34:$A$777,$A12,СВЦЭМ!$B$34:$B$777,R$11)+'СЕТ СН'!$F$11+СВЦЭМ!$D$10+'СЕТ СН'!$F$6-'СЕТ СН'!$F$23</f>
        <v>925.86704421000013</v>
      </c>
      <c r="S12" s="37">
        <f>SUMIFS(СВЦЭМ!$D$34:$D$777,СВЦЭМ!$A$34:$A$777,$A12,СВЦЭМ!$B$34:$B$777,S$11)+'СЕТ СН'!$F$11+СВЦЭМ!$D$10+'СЕТ СН'!$F$6-'СЕТ СН'!$F$23</f>
        <v>895.22274620000007</v>
      </c>
      <c r="T12" s="37">
        <f>SUMIFS(СВЦЭМ!$D$34:$D$777,СВЦЭМ!$A$34:$A$777,$A12,СВЦЭМ!$B$34:$B$777,T$11)+'СЕТ СН'!$F$11+СВЦЭМ!$D$10+'СЕТ СН'!$F$6-'СЕТ СН'!$F$23</f>
        <v>859.13264105000007</v>
      </c>
      <c r="U12" s="37">
        <f>SUMIFS(СВЦЭМ!$D$34:$D$777,СВЦЭМ!$A$34:$A$777,$A12,СВЦЭМ!$B$34:$B$777,U$11)+'СЕТ СН'!$F$11+СВЦЭМ!$D$10+'СЕТ СН'!$F$6-'СЕТ СН'!$F$23</f>
        <v>861.02663138000025</v>
      </c>
      <c r="V12" s="37">
        <f>SUMIFS(СВЦЭМ!$D$34:$D$777,СВЦЭМ!$A$34:$A$777,$A12,СВЦЭМ!$B$34:$B$777,V$11)+'СЕТ СН'!$F$11+СВЦЭМ!$D$10+'СЕТ СН'!$F$6-'СЕТ СН'!$F$23</f>
        <v>870.28805288000012</v>
      </c>
      <c r="W12" s="37">
        <f>SUMIFS(СВЦЭМ!$D$34:$D$777,СВЦЭМ!$A$34:$A$777,$A12,СВЦЭМ!$B$34:$B$777,W$11)+'СЕТ СН'!$F$11+СВЦЭМ!$D$10+'СЕТ СН'!$F$6-'СЕТ СН'!$F$23</f>
        <v>950.71538456000007</v>
      </c>
      <c r="X12" s="37">
        <f>SUMIFS(СВЦЭМ!$D$34:$D$777,СВЦЭМ!$A$34:$A$777,$A12,СВЦЭМ!$B$34:$B$777,X$11)+'СЕТ СН'!$F$11+СВЦЭМ!$D$10+'СЕТ СН'!$F$6-'СЕТ СН'!$F$23</f>
        <v>1022.7071320700002</v>
      </c>
      <c r="Y12" s="37">
        <f>SUMIFS(СВЦЭМ!$D$34:$D$777,СВЦЭМ!$A$34:$A$777,$A12,СВЦЭМ!$B$34:$B$777,Y$11)+'СЕТ СН'!$F$11+СВЦЭМ!$D$10+'СЕТ СН'!$F$6-'СЕТ СН'!$F$23</f>
        <v>1095.8856191100001</v>
      </c>
      <c r="AA12" s="46"/>
    </row>
    <row r="13" spans="1:27" ht="15.75" x14ac:dyDescent="0.2">
      <c r="A13" s="36">
        <f>A12+1</f>
        <v>43071</v>
      </c>
      <c r="B13" s="37">
        <f>SUMIFS(СВЦЭМ!$D$34:$D$777,СВЦЭМ!$A$34:$A$777,$A13,СВЦЭМ!$B$34:$B$777,B$11)+'СЕТ СН'!$F$11+СВЦЭМ!$D$10+'СЕТ СН'!$F$6-'СЕТ СН'!$F$23</f>
        <v>1135.68216811</v>
      </c>
      <c r="C13" s="37">
        <f>SUMIFS(СВЦЭМ!$D$34:$D$777,СВЦЭМ!$A$34:$A$777,$A13,СВЦЭМ!$B$34:$B$777,C$11)+'СЕТ СН'!$F$11+СВЦЭМ!$D$10+'СЕТ СН'!$F$6-'СЕТ СН'!$F$23</f>
        <v>1222.9519774100002</v>
      </c>
      <c r="D13" s="37">
        <f>SUMIFS(СВЦЭМ!$D$34:$D$777,СВЦЭМ!$A$34:$A$777,$A13,СВЦЭМ!$B$34:$B$777,D$11)+'СЕТ СН'!$F$11+СВЦЭМ!$D$10+'СЕТ СН'!$F$6-'СЕТ СН'!$F$23</f>
        <v>1227.14642925</v>
      </c>
      <c r="E13" s="37">
        <f>SUMIFS(СВЦЭМ!$D$34:$D$777,СВЦЭМ!$A$34:$A$777,$A13,СВЦЭМ!$B$34:$B$777,E$11)+'СЕТ СН'!$F$11+СВЦЭМ!$D$10+'СЕТ СН'!$F$6-'СЕТ СН'!$F$23</f>
        <v>1224.88425628</v>
      </c>
      <c r="F13" s="37">
        <f>SUMIFS(СВЦЭМ!$D$34:$D$777,СВЦЭМ!$A$34:$A$777,$A13,СВЦЭМ!$B$34:$B$777,F$11)+'СЕТ СН'!$F$11+СВЦЭМ!$D$10+'СЕТ СН'!$F$6-'СЕТ СН'!$F$23</f>
        <v>1225.6134786100001</v>
      </c>
      <c r="G13" s="37">
        <f>SUMIFS(СВЦЭМ!$D$34:$D$777,СВЦЭМ!$A$34:$A$777,$A13,СВЦЭМ!$B$34:$B$777,G$11)+'СЕТ СН'!$F$11+СВЦЭМ!$D$10+'СЕТ СН'!$F$6-'СЕТ СН'!$F$23</f>
        <v>1226.96678481</v>
      </c>
      <c r="H13" s="37">
        <f>SUMIFS(СВЦЭМ!$D$34:$D$777,СВЦЭМ!$A$34:$A$777,$A13,СВЦЭМ!$B$34:$B$777,H$11)+'СЕТ СН'!$F$11+СВЦЭМ!$D$10+'СЕТ СН'!$F$6-'СЕТ СН'!$F$23</f>
        <v>1219.86880223</v>
      </c>
      <c r="I13" s="37">
        <f>SUMIFS(СВЦЭМ!$D$34:$D$777,СВЦЭМ!$A$34:$A$777,$A13,СВЦЭМ!$B$34:$B$777,I$11)+'СЕТ СН'!$F$11+СВЦЭМ!$D$10+'СЕТ СН'!$F$6-'СЕТ СН'!$F$23</f>
        <v>1128.1016938400001</v>
      </c>
      <c r="J13" s="37">
        <f>SUMIFS(СВЦЭМ!$D$34:$D$777,СВЦЭМ!$A$34:$A$777,$A13,СВЦЭМ!$B$34:$B$777,J$11)+'СЕТ СН'!$F$11+СВЦЭМ!$D$10+'СЕТ СН'!$F$6-'СЕТ СН'!$F$23</f>
        <v>1037.8337003400002</v>
      </c>
      <c r="K13" s="37">
        <f>SUMIFS(СВЦЭМ!$D$34:$D$777,СВЦЭМ!$A$34:$A$777,$A13,СВЦЭМ!$B$34:$B$777,K$11)+'СЕТ СН'!$F$11+СВЦЭМ!$D$10+'СЕТ СН'!$F$6-'СЕТ СН'!$F$23</f>
        <v>989.26957939000022</v>
      </c>
      <c r="L13" s="37">
        <f>SUMIFS(СВЦЭМ!$D$34:$D$777,СВЦЭМ!$A$34:$A$777,$A13,СВЦЭМ!$B$34:$B$777,L$11)+'СЕТ СН'!$F$11+СВЦЭМ!$D$10+'СЕТ СН'!$F$6-'СЕТ СН'!$F$23</f>
        <v>870.24485464999998</v>
      </c>
      <c r="M13" s="37">
        <f>SUMIFS(СВЦЭМ!$D$34:$D$777,СВЦЭМ!$A$34:$A$777,$A13,СВЦЭМ!$B$34:$B$777,M$11)+'СЕТ СН'!$F$11+СВЦЭМ!$D$10+'СЕТ СН'!$F$6-'СЕТ СН'!$F$23</f>
        <v>855.52693051000006</v>
      </c>
      <c r="N13" s="37">
        <f>SUMIFS(СВЦЭМ!$D$34:$D$777,СВЦЭМ!$A$34:$A$777,$A13,СВЦЭМ!$B$34:$B$777,N$11)+'СЕТ СН'!$F$11+СВЦЭМ!$D$10+'СЕТ СН'!$F$6-'СЕТ СН'!$F$23</f>
        <v>849.73658079000006</v>
      </c>
      <c r="O13" s="37">
        <f>SUMIFS(СВЦЭМ!$D$34:$D$777,СВЦЭМ!$A$34:$A$777,$A13,СВЦЭМ!$B$34:$B$777,O$11)+'СЕТ СН'!$F$11+СВЦЭМ!$D$10+'СЕТ СН'!$F$6-'СЕТ СН'!$F$23</f>
        <v>842.09232960999998</v>
      </c>
      <c r="P13" s="37">
        <f>SUMIFS(СВЦЭМ!$D$34:$D$777,СВЦЭМ!$A$34:$A$777,$A13,СВЦЭМ!$B$34:$B$777,P$11)+'СЕТ СН'!$F$11+СВЦЭМ!$D$10+'СЕТ СН'!$F$6-'СЕТ СН'!$F$23</f>
        <v>833.76056175000008</v>
      </c>
      <c r="Q13" s="37">
        <f>SUMIFS(СВЦЭМ!$D$34:$D$777,СВЦЭМ!$A$34:$A$777,$A13,СВЦЭМ!$B$34:$B$777,Q$11)+'СЕТ СН'!$F$11+СВЦЭМ!$D$10+'СЕТ СН'!$F$6-'СЕТ СН'!$F$23</f>
        <v>837.55216700000005</v>
      </c>
      <c r="R13" s="37">
        <f>SUMIFS(СВЦЭМ!$D$34:$D$777,СВЦЭМ!$A$34:$A$777,$A13,СВЦЭМ!$B$34:$B$777,R$11)+'СЕТ СН'!$F$11+СВЦЭМ!$D$10+'СЕТ СН'!$F$6-'СЕТ СН'!$F$23</f>
        <v>841.7249449200001</v>
      </c>
      <c r="S13" s="37">
        <f>SUMIFS(СВЦЭМ!$D$34:$D$777,СВЦЭМ!$A$34:$A$777,$A13,СВЦЭМ!$B$34:$B$777,S$11)+'СЕТ СН'!$F$11+СВЦЭМ!$D$10+'СЕТ СН'!$F$6-'СЕТ СН'!$F$23</f>
        <v>861.43847946999995</v>
      </c>
      <c r="T13" s="37">
        <f>SUMIFS(СВЦЭМ!$D$34:$D$777,СВЦЭМ!$A$34:$A$777,$A13,СВЦЭМ!$B$34:$B$777,T$11)+'СЕТ СН'!$F$11+СВЦЭМ!$D$10+'СЕТ СН'!$F$6-'СЕТ СН'!$F$23</f>
        <v>898.38698434000025</v>
      </c>
      <c r="U13" s="37">
        <f>SUMIFS(СВЦЭМ!$D$34:$D$777,СВЦЭМ!$A$34:$A$777,$A13,СВЦЭМ!$B$34:$B$777,U$11)+'СЕТ СН'!$F$11+СВЦЭМ!$D$10+'СЕТ СН'!$F$6-'СЕТ СН'!$F$23</f>
        <v>939.20986199000004</v>
      </c>
      <c r="V13" s="37">
        <f>SUMIFS(СВЦЭМ!$D$34:$D$777,СВЦЭМ!$A$34:$A$777,$A13,СВЦЭМ!$B$34:$B$777,V$11)+'СЕТ СН'!$F$11+СВЦЭМ!$D$10+'СЕТ СН'!$F$6-'СЕТ СН'!$F$23</f>
        <v>941.05664173000014</v>
      </c>
      <c r="W13" s="37">
        <f>SUMIFS(СВЦЭМ!$D$34:$D$777,СВЦЭМ!$A$34:$A$777,$A13,СВЦЭМ!$B$34:$B$777,W$11)+'СЕТ СН'!$F$11+СВЦЭМ!$D$10+'СЕТ СН'!$F$6-'СЕТ СН'!$F$23</f>
        <v>975.81249073000004</v>
      </c>
      <c r="X13" s="37">
        <f>SUMIFS(СВЦЭМ!$D$34:$D$777,СВЦЭМ!$A$34:$A$777,$A13,СВЦЭМ!$B$34:$B$777,X$11)+'СЕТ СН'!$F$11+СВЦЭМ!$D$10+'СЕТ СН'!$F$6-'СЕТ СН'!$F$23</f>
        <v>1042.5663144300001</v>
      </c>
      <c r="Y13" s="37">
        <f>SUMIFS(СВЦЭМ!$D$34:$D$777,СВЦЭМ!$A$34:$A$777,$A13,СВЦЭМ!$B$34:$B$777,Y$11)+'СЕТ СН'!$F$11+СВЦЭМ!$D$10+'СЕТ СН'!$F$6-'СЕТ СН'!$F$23</f>
        <v>1082.7548194000001</v>
      </c>
    </row>
    <row r="14" spans="1:27" ht="15.75" x14ac:dyDescent="0.2">
      <c r="A14" s="36">
        <f t="shared" ref="A14:A42" si="0">A13+1</f>
        <v>43072</v>
      </c>
      <c r="B14" s="37">
        <f>SUMIFS(СВЦЭМ!$D$34:$D$777,СВЦЭМ!$A$34:$A$777,$A14,СВЦЭМ!$B$34:$B$777,B$11)+'СЕТ СН'!$F$11+СВЦЭМ!$D$10+'СЕТ СН'!$F$6-'СЕТ СН'!$F$23</f>
        <v>1139.25981342</v>
      </c>
      <c r="C14" s="37">
        <f>SUMIFS(СВЦЭМ!$D$34:$D$777,СВЦЭМ!$A$34:$A$777,$A14,СВЦЭМ!$B$34:$B$777,C$11)+'СЕТ СН'!$F$11+СВЦЭМ!$D$10+'СЕТ СН'!$F$6-'СЕТ СН'!$F$23</f>
        <v>1225.4662042700002</v>
      </c>
      <c r="D14" s="37">
        <f>SUMIFS(СВЦЭМ!$D$34:$D$777,СВЦЭМ!$A$34:$A$777,$A14,СВЦЭМ!$B$34:$B$777,D$11)+'СЕТ СН'!$F$11+СВЦЭМ!$D$10+'СЕТ СН'!$F$6-'СЕТ СН'!$F$23</f>
        <v>1230.0451905800001</v>
      </c>
      <c r="E14" s="37">
        <f>SUMIFS(СВЦЭМ!$D$34:$D$777,СВЦЭМ!$A$34:$A$777,$A14,СВЦЭМ!$B$34:$B$777,E$11)+'СЕТ СН'!$F$11+СВЦЭМ!$D$10+'СЕТ СН'!$F$6-'СЕТ СН'!$F$23</f>
        <v>1227.3887644500001</v>
      </c>
      <c r="F14" s="37">
        <f>SUMIFS(СВЦЭМ!$D$34:$D$777,СВЦЭМ!$A$34:$A$777,$A14,СВЦЭМ!$B$34:$B$777,F$11)+'СЕТ СН'!$F$11+СВЦЭМ!$D$10+'СЕТ СН'!$F$6-'СЕТ СН'!$F$23</f>
        <v>1225.3878087600001</v>
      </c>
      <c r="G14" s="37">
        <f>SUMIFS(СВЦЭМ!$D$34:$D$777,СВЦЭМ!$A$34:$A$777,$A14,СВЦЭМ!$B$34:$B$777,G$11)+'СЕТ СН'!$F$11+СВЦЭМ!$D$10+'СЕТ СН'!$F$6-'СЕТ СН'!$F$23</f>
        <v>1228.2828972100001</v>
      </c>
      <c r="H14" s="37">
        <f>SUMIFS(СВЦЭМ!$D$34:$D$777,СВЦЭМ!$A$34:$A$777,$A14,СВЦЭМ!$B$34:$B$777,H$11)+'СЕТ СН'!$F$11+СВЦЭМ!$D$10+'СЕТ СН'!$F$6-'СЕТ СН'!$F$23</f>
        <v>1219.46257313</v>
      </c>
      <c r="I14" s="37">
        <f>SUMIFS(СВЦЭМ!$D$34:$D$777,СВЦЭМ!$A$34:$A$777,$A14,СВЦЭМ!$B$34:$B$777,I$11)+'СЕТ СН'!$F$11+СВЦЭМ!$D$10+'СЕТ СН'!$F$6-'СЕТ СН'!$F$23</f>
        <v>1123.4359999400001</v>
      </c>
      <c r="J14" s="37">
        <f>SUMIFS(СВЦЭМ!$D$34:$D$777,СВЦЭМ!$A$34:$A$777,$A14,СВЦЭМ!$B$34:$B$777,J$11)+'СЕТ СН'!$F$11+СВЦЭМ!$D$10+'СЕТ СН'!$F$6-'СЕТ СН'!$F$23</f>
        <v>1032.0151609900001</v>
      </c>
      <c r="K14" s="37">
        <f>SUMIFS(СВЦЭМ!$D$34:$D$777,СВЦЭМ!$A$34:$A$777,$A14,СВЦЭМ!$B$34:$B$777,K$11)+'СЕТ СН'!$F$11+СВЦЭМ!$D$10+'СЕТ СН'!$F$6-'СЕТ СН'!$F$23</f>
        <v>951.85942902000011</v>
      </c>
      <c r="L14" s="37">
        <f>SUMIFS(СВЦЭМ!$D$34:$D$777,СВЦЭМ!$A$34:$A$777,$A14,СВЦЭМ!$B$34:$B$777,L$11)+'СЕТ СН'!$F$11+СВЦЭМ!$D$10+'СЕТ СН'!$F$6-'СЕТ СН'!$F$23</f>
        <v>868.34712833000003</v>
      </c>
      <c r="M14" s="37">
        <f>SUMIFS(СВЦЭМ!$D$34:$D$777,СВЦЭМ!$A$34:$A$777,$A14,СВЦЭМ!$B$34:$B$777,M$11)+'СЕТ СН'!$F$11+СВЦЭМ!$D$10+'СЕТ СН'!$F$6-'СЕТ СН'!$F$23</f>
        <v>857.58941615000003</v>
      </c>
      <c r="N14" s="37">
        <f>SUMIFS(СВЦЭМ!$D$34:$D$777,СВЦЭМ!$A$34:$A$777,$A14,СВЦЭМ!$B$34:$B$777,N$11)+'СЕТ СН'!$F$11+СВЦЭМ!$D$10+'СЕТ СН'!$F$6-'СЕТ СН'!$F$23</f>
        <v>849.64554533</v>
      </c>
      <c r="O14" s="37">
        <f>SUMIFS(СВЦЭМ!$D$34:$D$777,СВЦЭМ!$A$34:$A$777,$A14,СВЦЭМ!$B$34:$B$777,O$11)+'СЕТ СН'!$F$11+СВЦЭМ!$D$10+'СЕТ СН'!$F$6-'СЕТ СН'!$F$23</f>
        <v>848.00082456000018</v>
      </c>
      <c r="P14" s="37">
        <f>SUMIFS(СВЦЭМ!$D$34:$D$777,СВЦЭМ!$A$34:$A$777,$A14,СВЦЭМ!$B$34:$B$777,P$11)+'СЕТ СН'!$F$11+СВЦЭМ!$D$10+'СЕТ СН'!$F$6-'СЕТ СН'!$F$23</f>
        <v>843.97182612000006</v>
      </c>
      <c r="Q14" s="37">
        <f>SUMIFS(СВЦЭМ!$D$34:$D$777,СВЦЭМ!$A$34:$A$777,$A14,СВЦЭМ!$B$34:$B$777,Q$11)+'СЕТ СН'!$F$11+СВЦЭМ!$D$10+'СЕТ СН'!$F$6-'СЕТ СН'!$F$23</f>
        <v>842.95891110000002</v>
      </c>
      <c r="R14" s="37">
        <f>SUMIFS(СВЦЭМ!$D$34:$D$777,СВЦЭМ!$A$34:$A$777,$A14,СВЦЭМ!$B$34:$B$777,R$11)+'СЕТ СН'!$F$11+СВЦЭМ!$D$10+'СЕТ СН'!$F$6-'СЕТ СН'!$F$23</f>
        <v>844.77678003000005</v>
      </c>
      <c r="S14" s="37">
        <f>SUMIFS(СВЦЭМ!$D$34:$D$777,СВЦЭМ!$A$34:$A$777,$A14,СВЦЭМ!$B$34:$B$777,S$11)+'СЕТ СН'!$F$11+СВЦЭМ!$D$10+'СЕТ СН'!$F$6-'СЕТ СН'!$F$23</f>
        <v>865.14483052000014</v>
      </c>
      <c r="T14" s="37">
        <f>SUMIFS(СВЦЭМ!$D$34:$D$777,СВЦЭМ!$A$34:$A$777,$A14,СВЦЭМ!$B$34:$B$777,T$11)+'СЕТ СН'!$F$11+СВЦЭМ!$D$10+'СЕТ СН'!$F$6-'СЕТ СН'!$F$23</f>
        <v>918.66662818000009</v>
      </c>
      <c r="U14" s="37">
        <f>SUMIFS(СВЦЭМ!$D$34:$D$777,СВЦЭМ!$A$34:$A$777,$A14,СВЦЭМ!$B$34:$B$777,U$11)+'СЕТ СН'!$F$11+СВЦЭМ!$D$10+'СЕТ СН'!$F$6-'СЕТ СН'!$F$23</f>
        <v>986.85935089000009</v>
      </c>
      <c r="V14" s="37">
        <f>SUMIFS(СВЦЭМ!$D$34:$D$777,СВЦЭМ!$A$34:$A$777,$A14,СВЦЭМ!$B$34:$B$777,V$11)+'СЕТ СН'!$F$11+СВЦЭМ!$D$10+'СЕТ СН'!$F$6-'СЕТ СН'!$F$23</f>
        <v>958.37334231000023</v>
      </c>
      <c r="W14" s="37">
        <f>SUMIFS(СВЦЭМ!$D$34:$D$777,СВЦЭМ!$A$34:$A$777,$A14,СВЦЭМ!$B$34:$B$777,W$11)+'СЕТ СН'!$F$11+СВЦЭМ!$D$10+'СЕТ СН'!$F$6-'СЕТ СН'!$F$23</f>
        <v>983.26165485000001</v>
      </c>
      <c r="X14" s="37">
        <f>SUMIFS(СВЦЭМ!$D$34:$D$777,СВЦЭМ!$A$34:$A$777,$A14,СВЦЭМ!$B$34:$B$777,X$11)+'СЕТ СН'!$F$11+СВЦЭМ!$D$10+'СЕТ СН'!$F$6-'СЕТ СН'!$F$23</f>
        <v>1050.04074816</v>
      </c>
      <c r="Y14" s="37">
        <f>SUMIFS(СВЦЭМ!$D$34:$D$777,СВЦЭМ!$A$34:$A$777,$A14,СВЦЭМ!$B$34:$B$777,Y$11)+'СЕТ СН'!$F$11+СВЦЭМ!$D$10+'СЕТ СН'!$F$6-'СЕТ СН'!$F$23</f>
        <v>1093.0405188000002</v>
      </c>
    </row>
    <row r="15" spans="1:27" ht="15.75" x14ac:dyDescent="0.2">
      <c r="A15" s="36">
        <f t="shared" si="0"/>
        <v>43073</v>
      </c>
      <c r="B15" s="37">
        <f>SUMIFS(СВЦЭМ!$D$34:$D$777,СВЦЭМ!$A$34:$A$777,$A15,СВЦЭМ!$B$34:$B$777,B$11)+'СЕТ СН'!$F$11+СВЦЭМ!$D$10+'СЕТ СН'!$F$6-'СЕТ СН'!$F$23</f>
        <v>1144.6898609900002</v>
      </c>
      <c r="C15" s="37">
        <f>SUMIFS(СВЦЭМ!$D$34:$D$777,СВЦЭМ!$A$34:$A$777,$A15,СВЦЭМ!$B$34:$B$777,C$11)+'СЕТ СН'!$F$11+СВЦЭМ!$D$10+'СЕТ СН'!$F$6-'СЕТ СН'!$F$23</f>
        <v>1177.21285603</v>
      </c>
      <c r="D15" s="37">
        <f>SUMIFS(СВЦЭМ!$D$34:$D$777,СВЦЭМ!$A$34:$A$777,$A15,СВЦЭМ!$B$34:$B$777,D$11)+'СЕТ СН'!$F$11+СВЦЭМ!$D$10+'СЕТ СН'!$F$6-'СЕТ СН'!$F$23</f>
        <v>1212.06078387</v>
      </c>
      <c r="E15" s="37">
        <f>SUMIFS(СВЦЭМ!$D$34:$D$777,СВЦЭМ!$A$34:$A$777,$A15,СВЦЭМ!$B$34:$B$777,E$11)+'СЕТ СН'!$F$11+СВЦЭМ!$D$10+'СЕТ СН'!$F$6-'СЕТ СН'!$F$23</f>
        <v>1218.4197830100002</v>
      </c>
      <c r="F15" s="37">
        <f>SUMIFS(СВЦЭМ!$D$34:$D$777,СВЦЭМ!$A$34:$A$777,$A15,СВЦЭМ!$B$34:$B$777,F$11)+'СЕТ СН'!$F$11+СВЦЭМ!$D$10+'СЕТ СН'!$F$6-'СЕТ СН'!$F$23</f>
        <v>1213.8281362700002</v>
      </c>
      <c r="G15" s="37">
        <f>SUMIFS(СВЦЭМ!$D$34:$D$777,СВЦЭМ!$A$34:$A$777,$A15,СВЦЭМ!$B$34:$B$777,G$11)+'СЕТ СН'!$F$11+СВЦЭМ!$D$10+'СЕТ СН'!$F$6-'СЕТ СН'!$F$23</f>
        <v>1202.7405344200001</v>
      </c>
      <c r="H15" s="37">
        <f>SUMIFS(СВЦЭМ!$D$34:$D$777,СВЦЭМ!$A$34:$A$777,$A15,СВЦЭМ!$B$34:$B$777,H$11)+'СЕТ СН'!$F$11+СВЦЭМ!$D$10+'СЕТ СН'!$F$6-'СЕТ СН'!$F$23</f>
        <v>1159.9697979</v>
      </c>
      <c r="I15" s="37">
        <f>SUMIFS(СВЦЭМ!$D$34:$D$777,СВЦЭМ!$A$34:$A$777,$A15,СВЦЭМ!$B$34:$B$777,I$11)+'СЕТ СН'!$F$11+СВЦЭМ!$D$10+'СЕТ СН'!$F$6-'СЕТ СН'!$F$23</f>
        <v>1082.0443586400002</v>
      </c>
      <c r="J15" s="37">
        <f>SUMIFS(СВЦЭМ!$D$34:$D$777,СВЦЭМ!$A$34:$A$777,$A15,СВЦЭМ!$B$34:$B$777,J$11)+'СЕТ СН'!$F$11+СВЦЭМ!$D$10+'СЕТ СН'!$F$6-'СЕТ СН'!$F$23</f>
        <v>1049.8845864300001</v>
      </c>
      <c r="K15" s="37">
        <f>SUMIFS(СВЦЭМ!$D$34:$D$777,СВЦЭМ!$A$34:$A$777,$A15,СВЦЭМ!$B$34:$B$777,K$11)+'СЕТ СН'!$F$11+СВЦЭМ!$D$10+'СЕТ СН'!$F$6-'СЕТ СН'!$F$23</f>
        <v>944.73489798000014</v>
      </c>
      <c r="L15" s="37">
        <f>SUMIFS(СВЦЭМ!$D$34:$D$777,СВЦЭМ!$A$34:$A$777,$A15,СВЦЭМ!$B$34:$B$777,L$11)+'СЕТ СН'!$F$11+СВЦЭМ!$D$10+'СЕТ СН'!$F$6-'СЕТ СН'!$F$23</f>
        <v>886.99482109000019</v>
      </c>
      <c r="M15" s="37">
        <f>SUMIFS(СВЦЭМ!$D$34:$D$777,СВЦЭМ!$A$34:$A$777,$A15,СВЦЭМ!$B$34:$B$777,M$11)+'СЕТ СН'!$F$11+СВЦЭМ!$D$10+'СЕТ СН'!$F$6-'СЕТ СН'!$F$23</f>
        <v>861.39029293000021</v>
      </c>
      <c r="N15" s="37">
        <f>SUMIFS(СВЦЭМ!$D$34:$D$777,СВЦЭМ!$A$34:$A$777,$A15,СВЦЭМ!$B$34:$B$777,N$11)+'СЕТ СН'!$F$11+СВЦЭМ!$D$10+'СЕТ СН'!$F$6-'СЕТ СН'!$F$23</f>
        <v>919.51538854</v>
      </c>
      <c r="O15" s="37">
        <f>SUMIFS(СВЦЭМ!$D$34:$D$777,СВЦЭМ!$A$34:$A$777,$A15,СВЦЭМ!$B$34:$B$777,O$11)+'СЕТ СН'!$F$11+СВЦЭМ!$D$10+'СЕТ СН'!$F$6-'СЕТ СН'!$F$23</f>
        <v>926.55029451000019</v>
      </c>
      <c r="P15" s="37">
        <f>SUMIFS(СВЦЭМ!$D$34:$D$777,СВЦЭМ!$A$34:$A$777,$A15,СВЦЭМ!$B$34:$B$777,P$11)+'СЕТ СН'!$F$11+СВЦЭМ!$D$10+'СЕТ СН'!$F$6-'СЕТ СН'!$F$23</f>
        <v>935.11300516000006</v>
      </c>
      <c r="Q15" s="37">
        <f>SUMIFS(СВЦЭМ!$D$34:$D$777,СВЦЭМ!$A$34:$A$777,$A15,СВЦЭМ!$B$34:$B$777,Q$11)+'СЕТ СН'!$F$11+СВЦЭМ!$D$10+'СЕТ СН'!$F$6-'СЕТ СН'!$F$23</f>
        <v>936.53748842999994</v>
      </c>
      <c r="R15" s="37">
        <f>SUMIFS(СВЦЭМ!$D$34:$D$777,СВЦЭМ!$A$34:$A$777,$A15,СВЦЭМ!$B$34:$B$777,R$11)+'СЕТ СН'!$F$11+СВЦЭМ!$D$10+'СЕТ СН'!$F$6-'СЕТ СН'!$F$23</f>
        <v>941.94765626000026</v>
      </c>
      <c r="S15" s="37">
        <f>SUMIFS(СВЦЭМ!$D$34:$D$777,СВЦЭМ!$A$34:$A$777,$A15,СВЦЭМ!$B$34:$B$777,S$11)+'СЕТ СН'!$F$11+СВЦЭМ!$D$10+'СЕТ СН'!$F$6-'СЕТ СН'!$F$23</f>
        <v>865.49571610000021</v>
      </c>
      <c r="T15" s="37">
        <f>SUMIFS(СВЦЭМ!$D$34:$D$777,СВЦЭМ!$A$34:$A$777,$A15,СВЦЭМ!$B$34:$B$777,T$11)+'СЕТ СН'!$F$11+СВЦЭМ!$D$10+'СЕТ СН'!$F$6-'СЕТ СН'!$F$23</f>
        <v>868.06304880000016</v>
      </c>
      <c r="U15" s="37">
        <f>SUMIFS(СВЦЭМ!$D$34:$D$777,СВЦЭМ!$A$34:$A$777,$A15,СВЦЭМ!$B$34:$B$777,U$11)+'СЕТ СН'!$F$11+СВЦЭМ!$D$10+'СЕТ СН'!$F$6-'СЕТ СН'!$F$23</f>
        <v>852.0385782100002</v>
      </c>
      <c r="V15" s="37">
        <f>SUMIFS(СВЦЭМ!$D$34:$D$777,СВЦЭМ!$A$34:$A$777,$A15,СВЦЭМ!$B$34:$B$777,V$11)+'СЕТ СН'!$F$11+СВЦЭМ!$D$10+'СЕТ СН'!$F$6-'СЕТ СН'!$F$23</f>
        <v>852.04974819000017</v>
      </c>
      <c r="W15" s="37">
        <f>SUMIFS(СВЦЭМ!$D$34:$D$777,СВЦЭМ!$A$34:$A$777,$A15,СВЦЭМ!$B$34:$B$777,W$11)+'СЕТ СН'!$F$11+СВЦЭМ!$D$10+'СЕТ СН'!$F$6-'СЕТ СН'!$F$23</f>
        <v>928.90697569000008</v>
      </c>
      <c r="X15" s="37">
        <f>SUMIFS(СВЦЭМ!$D$34:$D$777,СВЦЭМ!$A$34:$A$777,$A15,СВЦЭМ!$B$34:$B$777,X$11)+'СЕТ СН'!$F$11+СВЦЭМ!$D$10+'СЕТ СН'!$F$6-'СЕТ СН'!$F$23</f>
        <v>1012.0300809600001</v>
      </c>
      <c r="Y15" s="37">
        <f>SUMIFS(СВЦЭМ!$D$34:$D$777,СВЦЭМ!$A$34:$A$777,$A15,СВЦЭМ!$B$34:$B$777,Y$11)+'СЕТ СН'!$F$11+СВЦЭМ!$D$10+'СЕТ СН'!$F$6-'СЕТ СН'!$F$23</f>
        <v>1064.1482130700001</v>
      </c>
    </row>
    <row r="16" spans="1:27" ht="15.75" x14ac:dyDescent="0.2">
      <c r="A16" s="36">
        <f t="shared" si="0"/>
        <v>43074</v>
      </c>
      <c r="B16" s="37">
        <f>SUMIFS(СВЦЭМ!$D$34:$D$777,СВЦЭМ!$A$34:$A$777,$A16,СВЦЭМ!$B$34:$B$777,B$11)+'СЕТ СН'!$F$11+СВЦЭМ!$D$10+'СЕТ СН'!$F$6-'СЕТ СН'!$F$23</f>
        <v>1136.49613881</v>
      </c>
      <c r="C16" s="37">
        <f>SUMIFS(СВЦЭМ!$D$34:$D$777,СВЦЭМ!$A$34:$A$777,$A16,СВЦЭМ!$B$34:$B$777,C$11)+'СЕТ СН'!$F$11+СВЦЭМ!$D$10+'СЕТ СН'!$F$6-'СЕТ СН'!$F$23</f>
        <v>1175.99882772</v>
      </c>
      <c r="D16" s="37">
        <f>SUMIFS(СВЦЭМ!$D$34:$D$777,СВЦЭМ!$A$34:$A$777,$A16,СВЦЭМ!$B$34:$B$777,D$11)+'СЕТ СН'!$F$11+СВЦЭМ!$D$10+'СЕТ СН'!$F$6-'СЕТ СН'!$F$23</f>
        <v>1219.8820210700001</v>
      </c>
      <c r="E16" s="37">
        <f>SUMIFS(СВЦЭМ!$D$34:$D$777,СВЦЭМ!$A$34:$A$777,$A16,СВЦЭМ!$B$34:$B$777,E$11)+'СЕТ СН'!$F$11+СВЦЭМ!$D$10+'СЕТ СН'!$F$6-'СЕТ СН'!$F$23</f>
        <v>1236.3239843000001</v>
      </c>
      <c r="F16" s="37">
        <f>SUMIFS(СВЦЭМ!$D$34:$D$777,СВЦЭМ!$A$34:$A$777,$A16,СВЦЭМ!$B$34:$B$777,F$11)+'СЕТ СН'!$F$11+СВЦЭМ!$D$10+'СЕТ СН'!$F$6-'СЕТ СН'!$F$23</f>
        <v>1227.74977859</v>
      </c>
      <c r="G16" s="37">
        <f>SUMIFS(СВЦЭМ!$D$34:$D$777,СВЦЭМ!$A$34:$A$777,$A16,СВЦЭМ!$B$34:$B$777,G$11)+'СЕТ СН'!$F$11+СВЦЭМ!$D$10+'СЕТ СН'!$F$6-'СЕТ СН'!$F$23</f>
        <v>1210.4521546000001</v>
      </c>
      <c r="H16" s="37">
        <f>SUMIFS(СВЦЭМ!$D$34:$D$777,СВЦЭМ!$A$34:$A$777,$A16,СВЦЭМ!$B$34:$B$777,H$11)+'СЕТ СН'!$F$11+СВЦЭМ!$D$10+'СЕТ СН'!$F$6-'СЕТ СН'!$F$23</f>
        <v>1138.10922815</v>
      </c>
      <c r="I16" s="37">
        <f>SUMIFS(СВЦЭМ!$D$34:$D$777,СВЦЭМ!$A$34:$A$777,$A16,СВЦЭМ!$B$34:$B$777,I$11)+'СЕТ СН'!$F$11+СВЦЭМ!$D$10+'СЕТ СН'!$F$6-'СЕТ СН'!$F$23</f>
        <v>1106.4211530700002</v>
      </c>
      <c r="J16" s="37">
        <f>SUMIFS(СВЦЭМ!$D$34:$D$777,СВЦЭМ!$A$34:$A$777,$A16,СВЦЭМ!$B$34:$B$777,J$11)+'СЕТ СН'!$F$11+СВЦЭМ!$D$10+'СЕТ СН'!$F$6-'СЕТ СН'!$F$23</f>
        <v>1046.90692171</v>
      </c>
      <c r="K16" s="37">
        <f>SUMIFS(СВЦЭМ!$D$34:$D$777,СВЦЭМ!$A$34:$A$777,$A16,СВЦЭМ!$B$34:$B$777,K$11)+'СЕТ СН'!$F$11+СВЦЭМ!$D$10+'СЕТ СН'!$F$6-'СЕТ СН'!$F$23</f>
        <v>978.32467177000012</v>
      </c>
      <c r="L16" s="37">
        <f>SUMIFS(СВЦЭМ!$D$34:$D$777,СВЦЭМ!$A$34:$A$777,$A16,СВЦЭМ!$B$34:$B$777,L$11)+'СЕТ СН'!$F$11+СВЦЭМ!$D$10+'СЕТ СН'!$F$6-'СЕТ СН'!$F$23</f>
        <v>912.86654872999998</v>
      </c>
      <c r="M16" s="37">
        <f>SUMIFS(СВЦЭМ!$D$34:$D$777,СВЦЭМ!$A$34:$A$777,$A16,СВЦЭМ!$B$34:$B$777,M$11)+'СЕТ СН'!$F$11+СВЦЭМ!$D$10+'СЕТ СН'!$F$6-'СЕТ СН'!$F$23</f>
        <v>898.27521647999993</v>
      </c>
      <c r="N16" s="37">
        <f>SUMIFS(СВЦЭМ!$D$34:$D$777,СВЦЭМ!$A$34:$A$777,$A16,СВЦЭМ!$B$34:$B$777,N$11)+'СЕТ СН'!$F$11+СВЦЭМ!$D$10+'СЕТ СН'!$F$6-'СЕТ СН'!$F$23</f>
        <v>912.82129217000011</v>
      </c>
      <c r="O16" s="37">
        <f>SUMIFS(СВЦЭМ!$D$34:$D$777,СВЦЭМ!$A$34:$A$777,$A16,СВЦЭМ!$B$34:$B$777,O$11)+'СЕТ СН'!$F$11+СВЦЭМ!$D$10+'СЕТ СН'!$F$6-'СЕТ СН'!$F$23</f>
        <v>922.0703243800001</v>
      </c>
      <c r="P16" s="37">
        <f>SUMIFS(СВЦЭМ!$D$34:$D$777,СВЦЭМ!$A$34:$A$777,$A16,СВЦЭМ!$B$34:$B$777,P$11)+'СЕТ СН'!$F$11+СВЦЭМ!$D$10+'СЕТ СН'!$F$6-'СЕТ СН'!$F$23</f>
        <v>930.11105115999999</v>
      </c>
      <c r="Q16" s="37">
        <f>SUMIFS(СВЦЭМ!$D$34:$D$777,СВЦЭМ!$A$34:$A$777,$A16,СВЦЭМ!$B$34:$B$777,Q$11)+'СЕТ СН'!$F$11+СВЦЭМ!$D$10+'СЕТ СН'!$F$6-'СЕТ СН'!$F$23</f>
        <v>936.54256986000019</v>
      </c>
      <c r="R16" s="37">
        <f>SUMIFS(СВЦЭМ!$D$34:$D$777,СВЦЭМ!$A$34:$A$777,$A16,СВЦЭМ!$B$34:$B$777,R$11)+'СЕТ СН'!$F$11+СВЦЭМ!$D$10+'СЕТ СН'!$F$6-'СЕТ СН'!$F$23</f>
        <v>928.39287434000016</v>
      </c>
      <c r="S16" s="37">
        <f>SUMIFS(СВЦЭМ!$D$34:$D$777,СВЦЭМ!$A$34:$A$777,$A16,СВЦЭМ!$B$34:$B$777,S$11)+'СЕТ СН'!$F$11+СВЦЭМ!$D$10+'СЕТ СН'!$F$6-'СЕТ СН'!$F$23</f>
        <v>900.99977024000009</v>
      </c>
      <c r="T16" s="37">
        <f>SUMIFS(СВЦЭМ!$D$34:$D$777,СВЦЭМ!$A$34:$A$777,$A16,СВЦЭМ!$B$34:$B$777,T$11)+'СЕТ СН'!$F$11+СВЦЭМ!$D$10+'СЕТ СН'!$F$6-'СЕТ СН'!$F$23</f>
        <v>866.50263756000004</v>
      </c>
      <c r="U16" s="37">
        <f>SUMIFS(СВЦЭМ!$D$34:$D$777,СВЦЭМ!$A$34:$A$777,$A16,СВЦЭМ!$B$34:$B$777,U$11)+'СЕТ СН'!$F$11+СВЦЭМ!$D$10+'СЕТ СН'!$F$6-'СЕТ СН'!$F$23</f>
        <v>874.07224511999993</v>
      </c>
      <c r="V16" s="37">
        <f>SUMIFS(СВЦЭМ!$D$34:$D$777,СВЦЭМ!$A$34:$A$777,$A16,СВЦЭМ!$B$34:$B$777,V$11)+'СЕТ СН'!$F$11+СВЦЭМ!$D$10+'СЕТ СН'!$F$6-'СЕТ СН'!$F$23</f>
        <v>893.18295712000008</v>
      </c>
      <c r="W16" s="37">
        <f>SUMIFS(СВЦЭМ!$D$34:$D$777,СВЦЭМ!$A$34:$A$777,$A16,СВЦЭМ!$B$34:$B$777,W$11)+'СЕТ СН'!$F$11+СВЦЭМ!$D$10+'СЕТ СН'!$F$6-'СЕТ СН'!$F$23</f>
        <v>950.58267032999993</v>
      </c>
      <c r="X16" s="37">
        <f>SUMIFS(СВЦЭМ!$D$34:$D$777,СВЦЭМ!$A$34:$A$777,$A16,СВЦЭМ!$B$34:$B$777,X$11)+'СЕТ СН'!$F$11+СВЦЭМ!$D$10+'СЕТ СН'!$F$6-'СЕТ СН'!$F$23</f>
        <v>1021.0272746800001</v>
      </c>
      <c r="Y16" s="37">
        <f>SUMIFS(СВЦЭМ!$D$34:$D$777,СВЦЭМ!$A$34:$A$777,$A16,СВЦЭМ!$B$34:$B$777,Y$11)+'СЕТ СН'!$F$11+СВЦЭМ!$D$10+'СЕТ СН'!$F$6-'СЕТ СН'!$F$23</f>
        <v>1104.0689348600001</v>
      </c>
    </row>
    <row r="17" spans="1:25" ht="15.75" x14ac:dyDescent="0.2">
      <c r="A17" s="36">
        <f t="shared" si="0"/>
        <v>43075</v>
      </c>
      <c r="B17" s="37">
        <f>SUMIFS(СВЦЭМ!$D$34:$D$777,СВЦЭМ!$A$34:$A$777,$A17,СВЦЭМ!$B$34:$B$777,B$11)+'СЕТ СН'!$F$11+СВЦЭМ!$D$10+'СЕТ СН'!$F$6-'СЕТ СН'!$F$23</f>
        <v>1146.6447464600001</v>
      </c>
      <c r="C17" s="37">
        <f>SUMIFS(СВЦЭМ!$D$34:$D$777,СВЦЭМ!$A$34:$A$777,$A17,СВЦЭМ!$B$34:$B$777,C$11)+'СЕТ СН'!$F$11+СВЦЭМ!$D$10+'СЕТ СН'!$F$6-'СЕТ СН'!$F$23</f>
        <v>1184.4760963900001</v>
      </c>
      <c r="D17" s="37">
        <f>SUMIFS(СВЦЭМ!$D$34:$D$777,СВЦЭМ!$A$34:$A$777,$A17,СВЦЭМ!$B$34:$B$777,D$11)+'СЕТ СН'!$F$11+СВЦЭМ!$D$10+'СЕТ СН'!$F$6-'СЕТ СН'!$F$23</f>
        <v>1232.9032661800002</v>
      </c>
      <c r="E17" s="37">
        <f>SUMIFS(СВЦЭМ!$D$34:$D$777,СВЦЭМ!$A$34:$A$777,$A17,СВЦЭМ!$B$34:$B$777,E$11)+'СЕТ СН'!$F$11+СВЦЭМ!$D$10+'СЕТ СН'!$F$6-'СЕТ СН'!$F$23</f>
        <v>1243.02083745</v>
      </c>
      <c r="F17" s="37">
        <f>SUMIFS(СВЦЭМ!$D$34:$D$777,СВЦЭМ!$A$34:$A$777,$A17,СВЦЭМ!$B$34:$B$777,F$11)+'СЕТ СН'!$F$11+СВЦЭМ!$D$10+'СЕТ СН'!$F$6-'СЕТ СН'!$F$23</f>
        <v>1241.9116076100001</v>
      </c>
      <c r="G17" s="37">
        <f>SUMIFS(СВЦЭМ!$D$34:$D$777,СВЦЭМ!$A$34:$A$777,$A17,СВЦЭМ!$B$34:$B$777,G$11)+'СЕТ СН'!$F$11+СВЦЭМ!$D$10+'СЕТ СН'!$F$6-'СЕТ СН'!$F$23</f>
        <v>1224.4708648600001</v>
      </c>
      <c r="H17" s="37">
        <f>SUMIFS(СВЦЭМ!$D$34:$D$777,СВЦЭМ!$A$34:$A$777,$A17,СВЦЭМ!$B$34:$B$777,H$11)+'СЕТ СН'!$F$11+СВЦЭМ!$D$10+'СЕТ СН'!$F$6-'СЕТ СН'!$F$23</f>
        <v>1152.6466106700002</v>
      </c>
      <c r="I17" s="37">
        <f>SUMIFS(СВЦЭМ!$D$34:$D$777,СВЦЭМ!$A$34:$A$777,$A17,СВЦЭМ!$B$34:$B$777,I$11)+'СЕТ СН'!$F$11+СВЦЭМ!$D$10+'СЕТ СН'!$F$6-'СЕТ СН'!$F$23</f>
        <v>1126.18213498</v>
      </c>
      <c r="J17" s="37">
        <f>SUMIFS(СВЦЭМ!$D$34:$D$777,СВЦЭМ!$A$34:$A$777,$A17,СВЦЭМ!$B$34:$B$777,J$11)+'СЕТ СН'!$F$11+СВЦЭМ!$D$10+'СЕТ СН'!$F$6-'СЕТ СН'!$F$23</f>
        <v>1071.7663984600001</v>
      </c>
      <c r="K17" s="37">
        <f>SUMIFS(СВЦЭМ!$D$34:$D$777,СВЦЭМ!$A$34:$A$777,$A17,СВЦЭМ!$B$34:$B$777,K$11)+'СЕТ СН'!$F$11+СВЦЭМ!$D$10+'СЕТ СН'!$F$6-'СЕТ СН'!$F$23</f>
        <v>1035.8889335600002</v>
      </c>
      <c r="L17" s="37">
        <f>SUMIFS(СВЦЭМ!$D$34:$D$777,СВЦЭМ!$A$34:$A$777,$A17,СВЦЭМ!$B$34:$B$777,L$11)+'СЕТ СН'!$F$11+СВЦЭМ!$D$10+'СЕТ СН'!$F$6-'СЕТ СН'!$F$23</f>
        <v>972.59610977000011</v>
      </c>
      <c r="M17" s="37">
        <f>SUMIFS(СВЦЭМ!$D$34:$D$777,СВЦЭМ!$A$34:$A$777,$A17,СВЦЭМ!$B$34:$B$777,M$11)+'СЕТ СН'!$F$11+СВЦЭМ!$D$10+'СЕТ СН'!$F$6-'СЕТ СН'!$F$23</f>
        <v>965.87115170000015</v>
      </c>
      <c r="N17" s="37">
        <f>SUMIFS(СВЦЭМ!$D$34:$D$777,СВЦЭМ!$A$34:$A$777,$A17,СВЦЭМ!$B$34:$B$777,N$11)+'СЕТ СН'!$F$11+СВЦЭМ!$D$10+'СЕТ СН'!$F$6-'СЕТ СН'!$F$23</f>
        <v>962.85252458000014</v>
      </c>
      <c r="O17" s="37">
        <f>SUMIFS(СВЦЭМ!$D$34:$D$777,СВЦЭМ!$A$34:$A$777,$A17,СВЦЭМ!$B$34:$B$777,O$11)+'СЕТ СН'!$F$11+СВЦЭМ!$D$10+'СЕТ СН'!$F$6-'СЕТ СН'!$F$23</f>
        <v>962.76926589999994</v>
      </c>
      <c r="P17" s="37">
        <f>SUMIFS(СВЦЭМ!$D$34:$D$777,СВЦЭМ!$A$34:$A$777,$A17,СВЦЭМ!$B$34:$B$777,P$11)+'СЕТ СН'!$F$11+СВЦЭМ!$D$10+'СЕТ СН'!$F$6-'СЕТ СН'!$F$23</f>
        <v>971.94094382999992</v>
      </c>
      <c r="Q17" s="37">
        <f>SUMIFS(СВЦЭМ!$D$34:$D$777,СВЦЭМ!$A$34:$A$777,$A17,СВЦЭМ!$B$34:$B$777,Q$11)+'СЕТ СН'!$F$11+СВЦЭМ!$D$10+'СЕТ СН'!$F$6-'СЕТ СН'!$F$23</f>
        <v>975.41365138000015</v>
      </c>
      <c r="R17" s="37">
        <f>SUMIFS(СВЦЭМ!$D$34:$D$777,СВЦЭМ!$A$34:$A$777,$A17,СВЦЭМ!$B$34:$B$777,R$11)+'СЕТ СН'!$F$11+СВЦЭМ!$D$10+'СЕТ СН'!$F$6-'СЕТ СН'!$F$23</f>
        <v>975.43125043999999</v>
      </c>
      <c r="S17" s="37">
        <f>SUMIFS(СВЦЭМ!$D$34:$D$777,СВЦЭМ!$A$34:$A$777,$A17,СВЦЭМ!$B$34:$B$777,S$11)+'СЕТ СН'!$F$11+СВЦЭМ!$D$10+'СЕТ СН'!$F$6-'СЕТ СН'!$F$23</f>
        <v>949.15866082000002</v>
      </c>
      <c r="T17" s="37">
        <f>SUMIFS(СВЦЭМ!$D$34:$D$777,СВЦЭМ!$A$34:$A$777,$A17,СВЦЭМ!$B$34:$B$777,T$11)+'СЕТ СН'!$F$11+СВЦЭМ!$D$10+'СЕТ СН'!$F$6-'СЕТ СН'!$F$23</f>
        <v>917.60513334000007</v>
      </c>
      <c r="U17" s="37">
        <f>SUMIFS(СВЦЭМ!$D$34:$D$777,СВЦЭМ!$A$34:$A$777,$A17,СВЦЭМ!$B$34:$B$777,U$11)+'СЕТ СН'!$F$11+СВЦЭМ!$D$10+'СЕТ СН'!$F$6-'СЕТ СН'!$F$23</f>
        <v>921.73686016000011</v>
      </c>
      <c r="V17" s="37">
        <f>SUMIFS(СВЦЭМ!$D$34:$D$777,СВЦЭМ!$A$34:$A$777,$A17,СВЦЭМ!$B$34:$B$777,V$11)+'СЕТ СН'!$F$11+СВЦЭМ!$D$10+'СЕТ СН'!$F$6-'СЕТ СН'!$F$23</f>
        <v>935.79715626999996</v>
      </c>
      <c r="W17" s="37">
        <f>SUMIFS(СВЦЭМ!$D$34:$D$777,СВЦЭМ!$A$34:$A$777,$A17,СВЦЭМ!$B$34:$B$777,W$11)+'СЕТ СН'!$F$11+СВЦЭМ!$D$10+'СЕТ СН'!$F$6-'СЕТ СН'!$F$23</f>
        <v>993.31254940999997</v>
      </c>
      <c r="X17" s="37">
        <f>SUMIFS(СВЦЭМ!$D$34:$D$777,СВЦЭМ!$A$34:$A$777,$A17,СВЦЭМ!$B$34:$B$777,X$11)+'СЕТ СН'!$F$11+СВЦЭМ!$D$10+'СЕТ СН'!$F$6-'СЕТ СН'!$F$23</f>
        <v>1071.0274046900001</v>
      </c>
      <c r="Y17" s="37">
        <f>SUMIFS(СВЦЭМ!$D$34:$D$777,СВЦЭМ!$A$34:$A$777,$A17,СВЦЭМ!$B$34:$B$777,Y$11)+'СЕТ СН'!$F$11+СВЦЭМ!$D$10+'СЕТ СН'!$F$6-'СЕТ СН'!$F$23</f>
        <v>1139.6165099100001</v>
      </c>
    </row>
    <row r="18" spans="1:25" ht="15.75" x14ac:dyDescent="0.2">
      <c r="A18" s="36">
        <f t="shared" si="0"/>
        <v>43076</v>
      </c>
      <c r="B18" s="37">
        <f>SUMIFS(СВЦЭМ!$D$34:$D$777,СВЦЭМ!$A$34:$A$777,$A18,СВЦЭМ!$B$34:$B$777,B$11)+'СЕТ СН'!$F$11+СВЦЭМ!$D$10+'СЕТ СН'!$F$6-'СЕТ СН'!$F$23</f>
        <v>1166.0912619300002</v>
      </c>
      <c r="C18" s="37">
        <f>SUMIFS(СВЦЭМ!$D$34:$D$777,СВЦЭМ!$A$34:$A$777,$A18,СВЦЭМ!$B$34:$B$777,C$11)+'СЕТ СН'!$F$11+СВЦЭМ!$D$10+'СЕТ СН'!$F$6-'СЕТ СН'!$F$23</f>
        <v>1225.2253872800002</v>
      </c>
      <c r="D18" s="37">
        <f>SUMIFS(СВЦЭМ!$D$34:$D$777,СВЦЭМ!$A$34:$A$777,$A18,СВЦЭМ!$B$34:$B$777,D$11)+'СЕТ СН'!$F$11+СВЦЭМ!$D$10+'СЕТ СН'!$F$6-'СЕТ СН'!$F$23</f>
        <v>1256.96609184</v>
      </c>
      <c r="E18" s="37">
        <f>SUMIFS(СВЦЭМ!$D$34:$D$777,СВЦЭМ!$A$34:$A$777,$A18,СВЦЭМ!$B$34:$B$777,E$11)+'СЕТ СН'!$F$11+СВЦЭМ!$D$10+'СЕТ СН'!$F$6-'СЕТ СН'!$F$23</f>
        <v>1266.6669997400002</v>
      </c>
      <c r="F18" s="37">
        <f>SUMIFS(СВЦЭМ!$D$34:$D$777,СВЦЭМ!$A$34:$A$777,$A18,СВЦЭМ!$B$34:$B$777,F$11)+'СЕТ СН'!$F$11+СВЦЭМ!$D$10+'СЕТ СН'!$F$6-'СЕТ СН'!$F$23</f>
        <v>1268.68153981</v>
      </c>
      <c r="G18" s="37">
        <f>SUMIFS(СВЦЭМ!$D$34:$D$777,СВЦЭМ!$A$34:$A$777,$A18,СВЦЭМ!$B$34:$B$777,G$11)+'СЕТ СН'!$F$11+СВЦЭМ!$D$10+'СЕТ СН'!$F$6-'СЕТ СН'!$F$23</f>
        <v>1264.14844012</v>
      </c>
      <c r="H18" s="37">
        <f>SUMIFS(СВЦЭМ!$D$34:$D$777,СВЦЭМ!$A$34:$A$777,$A18,СВЦЭМ!$B$34:$B$777,H$11)+'СЕТ СН'!$F$11+СВЦЭМ!$D$10+'СЕТ СН'!$F$6-'СЕТ СН'!$F$23</f>
        <v>1207.5610162500002</v>
      </c>
      <c r="I18" s="37">
        <f>SUMIFS(СВЦЭМ!$D$34:$D$777,СВЦЭМ!$A$34:$A$777,$A18,СВЦЭМ!$B$34:$B$777,I$11)+'СЕТ СН'!$F$11+СВЦЭМ!$D$10+'СЕТ СН'!$F$6-'СЕТ СН'!$F$23</f>
        <v>1142.3605417400001</v>
      </c>
      <c r="J18" s="37">
        <f>SUMIFS(СВЦЭМ!$D$34:$D$777,СВЦЭМ!$A$34:$A$777,$A18,СВЦЭМ!$B$34:$B$777,J$11)+'СЕТ СН'!$F$11+СВЦЭМ!$D$10+'СЕТ СН'!$F$6-'СЕТ СН'!$F$23</f>
        <v>1084.28184128</v>
      </c>
      <c r="K18" s="37">
        <f>SUMIFS(СВЦЭМ!$D$34:$D$777,СВЦЭМ!$A$34:$A$777,$A18,СВЦЭМ!$B$34:$B$777,K$11)+'СЕТ СН'!$F$11+СВЦЭМ!$D$10+'СЕТ СН'!$F$6-'СЕТ СН'!$F$23</f>
        <v>1018.6179995900002</v>
      </c>
      <c r="L18" s="37">
        <f>SUMIFS(СВЦЭМ!$D$34:$D$777,СВЦЭМ!$A$34:$A$777,$A18,СВЦЭМ!$B$34:$B$777,L$11)+'СЕТ СН'!$F$11+СВЦЭМ!$D$10+'СЕТ СН'!$F$6-'СЕТ СН'!$F$23</f>
        <v>941.26766274000011</v>
      </c>
      <c r="M18" s="37">
        <f>SUMIFS(СВЦЭМ!$D$34:$D$777,СВЦЭМ!$A$34:$A$777,$A18,СВЦЭМ!$B$34:$B$777,M$11)+'СЕТ СН'!$F$11+СВЦЭМ!$D$10+'СЕТ СН'!$F$6-'СЕТ СН'!$F$23</f>
        <v>931.54456125000024</v>
      </c>
      <c r="N18" s="37">
        <f>SUMIFS(СВЦЭМ!$D$34:$D$777,СВЦЭМ!$A$34:$A$777,$A18,СВЦЭМ!$B$34:$B$777,N$11)+'СЕТ СН'!$F$11+СВЦЭМ!$D$10+'СЕТ СН'!$F$6-'СЕТ СН'!$F$23</f>
        <v>955.32451351000009</v>
      </c>
      <c r="O18" s="37">
        <f>SUMIFS(СВЦЭМ!$D$34:$D$777,СВЦЭМ!$A$34:$A$777,$A18,СВЦЭМ!$B$34:$B$777,O$11)+'СЕТ СН'!$F$11+СВЦЭМ!$D$10+'СЕТ СН'!$F$6-'СЕТ СН'!$F$23</f>
        <v>964.17118075000008</v>
      </c>
      <c r="P18" s="37">
        <f>SUMIFS(СВЦЭМ!$D$34:$D$777,СВЦЭМ!$A$34:$A$777,$A18,СВЦЭМ!$B$34:$B$777,P$11)+'СЕТ СН'!$F$11+СВЦЭМ!$D$10+'СЕТ СН'!$F$6-'СЕТ СН'!$F$23</f>
        <v>975.60040908000019</v>
      </c>
      <c r="Q18" s="37">
        <f>SUMIFS(СВЦЭМ!$D$34:$D$777,СВЦЭМ!$A$34:$A$777,$A18,СВЦЭМ!$B$34:$B$777,Q$11)+'СЕТ СН'!$F$11+СВЦЭМ!$D$10+'СЕТ СН'!$F$6-'СЕТ СН'!$F$23</f>
        <v>978.99135157000001</v>
      </c>
      <c r="R18" s="37">
        <f>SUMIFS(СВЦЭМ!$D$34:$D$777,СВЦЭМ!$A$34:$A$777,$A18,СВЦЭМ!$B$34:$B$777,R$11)+'СЕТ СН'!$F$11+СВЦЭМ!$D$10+'СЕТ СН'!$F$6-'СЕТ СН'!$F$23</f>
        <v>973.86069881000003</v>
      </c>
      <c r="S18" s="37">
        <f>SUMIFS(СВЦЭМ!$D$34:$D$777,СВЦЭМ!$A$34:$A$777,$A18,СВЦЭМ!$B$34:$B$777,S$11)+'СЕТ СН'!$F$11+СВЦЭМ!$D$10+'СЕТ СН'!$F$6-'СЕТ СН'!$F$23</f>
        <v>943.30337605000022</v>
      </c>
      <c r="T18" s="37">
        <f>SUMIFS(СВЦЭМ!$D$34:$D$777,СВЦЭМ!$A$34:$A$777,$A18,СВЦЭМ!$B$34:$B$777,T$11)+'СЕТ СН'!$F$11+СВЦЭМ!$D$10+'СЕТ СН'!$F$6-'СЕТ СН'!$F$23</f>
        <v>912.73073813000019</v>
      </c>
      <c r="U18" s="37">
        <f>SUMIFS(СВЦЭМ!$D$34:$D$777,СВЦЭМ!$A$34:$A$777,$A18,СВЦЭМ!$B$34:$B$777,U$11)+'СЕТ СН'!$F$11+СВЦЭМ!$D$10+'СЕТ СН'!$F$6-'СЕТ СН'!$F$23</f>
        <v>914.49597814000026</v>
      </c>
      <c r="V18" s="37">
        <f>SUMIFS(СВЦЭМ!$D$34:$D$777,СВЦЭМ!$A$34:$A$777,$A18,СВЦЭМ!$B$34:$B$777,V$11)+'СЕТ СН'!$F$11+СВЦЭМ!$D$10+'СЕТ СН'!$F$6-'СЕТ СН'!$F$23</f>
        <v>929.66604243000006</v>
      </c>
      <c r="W18" s="37">
        <f>SUMIFS(СВЦЭМ!$D$34:$D$777,СВЦЭМ!$A$34:$A$777,$A18,СВЦЭМ!$B$34:$B$777,W$11)+'СЕТ СН'!$F$11+СВЦЭМ!$D$10+'СЕТ СН'!$F$6-'СЕТ СН'!$F$23</f>
        <v>987.35132138000017</v>
      </c>
      <c r="X18" s="37">
        <f>SUMIFS(СВЦЭМ!$D$34:$D$777,СВЦЭМ!$A$34:$A$777,$A18,СВЦЭМ!$B$34:$B$777,X$11)+'СЕТ СН'!$F$11+СВЦЭМ!$D$10+'СЕТ СН'!$F$6-'СЕТ СН'!$F$23</f>
        <v>1070.1371403100002</v>
      </c>
      <c r="Y18" s="37">
        <f>SUMIFS(СВЦЭМ!$D$34:$D$777,СВЦЭМ!$A$34:$A$777,$A18,СВЦЭМ!$B$34:$B$777,Y$11)+'СЕТ СН'!$F$11+СВЦЭМ!$D$10+'СЕТ СН'!$F$6-'СЕТ СН'!$F$23</f>
        <v>1149.8330945500002</v>
      </c>
    </row>
    <row r="19" spans="1:25" ht="15.75" x14ac:dyDescent="0.2">
      <c r="A19" s="36">
        <f t="shared" si="0"/>
        <v>43077</v>
      </c>
      <c r="B19" s="37">
        <f>SUMIFS(СВЦЭМ!$D$34:$D$777,СВЦЭМ!$A$34:$A$777,$A19,СВЦЭМ!$B$34:$B$777,B$11)+'СЕТ СН'!$F$11+СВЦЭМ!$D$10+'СЕТ СН'!$F$6-'СЕТ СН'!$F$23</f>
        <v>1116.1401498300002</v>
      </c>
      <c r="C19" s="37">
        <f>SUMIFS(СВЦЭМ!$D$34:$D$777,СВЦЭМ!$A$34:$A$777,$A19,СВЦЭМ!$B$34:$B$777,C$11)+'СЕТ СН'!$F$11+СВЦЭМ!$D$10+'СЕТ СН'!$F$6-'СЕТ СН'!$F$23</f>
        <v>1166.6601488700001</v>
      </c>
      <c r="D19" s="37">
        <f>SUMIFS(СВЦЭМ!$D$34:$D$777,СВЦЭМ!$A$34:$A$777,$A19,СВЦЭМ!$B$34:$B$777,D$11)+'СЕТ СН'!$F$11+СВЦЭМ!$D$10+'СЕТ СН'!$F$6-'СЕТ СН'!$F$23</f>
        <v>1208.5007494500001</v>
      </c>
      <c r="E19" s="37">
        <f>SUMIFS(СВЦЭМ!$D$34:$D$777,СВЦЭМ!$A$34:$A$777,$A19,СВЦЭМ!$B$34:$B$777,E$11)+'СЕТ СН'!$F$11+СВЦЭМ!$D$10+'СЕТ СН'!$F$6-'СЕТ СН'!$F$23</f>
        <v>1224.00177807</v>
      </c>
      <c r="F19" s="37">
        <f>SUMIFS(СВЦЭМ!$D$34:$D$777,СВЦЭМ!$A$34:$A$777,$A19,СВЦЭМ!$B$34:$B$777,F$11)+'СЕТ СН'!$F$11+СВЦЭМ!$D$10+'СЕТ СН'!$F$6-'СЕТ СН'!$F$23</f>
        <v>1243.3797680900002</v>
      </c>
      <c r="G19" s="37">
        <f>SUMIFS(СВЦЭМ!$D$34:$D$777,СВЦЭМ!$A$34:$A$777,$A19,СВЦЭМ!$B$34:$B$777,G$11)+'СЕТ СН'!$F$11+СВЦЭМ!$D$10+'СЕТ СН'!$F$6-'СЕТ СН'!$F$23</f>
        <v>1229.09081343</v>
      </c>
      <c r="H19" s="37">
        <f>SUMIFS(СВЦЭМ!$D$34:$D$777,СВЦЭМ!$A$34:$A$777,$A19,СВЦЭМ!$B$34:$B$777,H$11)+'СЕТ СН'!$F$11+СВЦЭМ!$D$10+'СЕТ СН'!$F$6-'СЕТ СН'!$F$23</f>
        <v>1170.3784656300002</v>
      </c>
      <c r="I19" s="37">
        <f>SUMIFS(СВЦЭМ!$D$34:$D$777,СВЦЭМ!$A$34:$A$777,$A19,СВЦЭМ!$B$34:$B$777,I$11)+'СЕТ СН'!$F$11+СВЦЭМ!$D$10+'СЕТ СН'!$F$6-'СЕТ СН'!$F$23</f>
        <v>1078.9781156700001</v>
      </c>
      <c r="J19" s="37">
        <f>SUMIFS(СВЦЭМ!$D$34:$D$777,СВЦЭМ!$A$34:$A$777,$A19,СВЦЭМ!$B$34:$B$777,J$11)+'СЕТ СН'!$F$11+СВЦЭМ!$D$10+'СЕТ СН'!$F$6-'СЕТ СН'!$F$23</f>
        <v>1024.8067021400002</v>
      </c>
      <c r="K19" s="37">
        <f>SUMIFS(СВЦЭМ!$D$34:$D$777,СВЦЭМ!$A$34:$A$777,$A19,СВЦЭМ!$B$34:$B$777,K$11)+'СЕТ СН'!$F$11+СВЦЭМ!$D$10+'СЕТ СН'!$F$6-'СЕТ СН'!$F$23</f>
        <v>1000.72949425</v>
      </c>
      <c r="L19" s="37">
        <f>SUMIFS(СВЦЭМ!$D$34:$D$777,СВЦЭМ!$A$34:$A$777,$A19,СВЦЭМ!$B$34:$B$777,L$11)+'СЕТ СН'!$F$11+СВЦЭМ!$D$10+'СЕТ СН'!$F$6-'СЕТ СН'!$F$23</f>
        <v>939.77263247000019</v>
      </c>
      <c r="M19" s="37">
        <f>SUMIFS(СВЦЭМ!$D$34:$D$777,СВЦЭМ!$A$34:$A$777,$A19,СВЦЭМ!$B$34:$B$777,M$11)+'СЕТ СН'!$F$11+СВЦЭМ!$D$10+'СЕТ СН'!$F$6-'СЕТ СН'!$F$23</f>
        <v>936.04190555000014</v>
      </c>
      <c r="N19" s="37">
        <f>SUMIFS(СВЦЭМ!$D$34:$D$777,СВЦЭМ!$A$34:$A$777,$A19,СВЦЭМ!$B$34:$B$777,N$11)+'СЕТ СН'!$F$11+СВЦЭМ!$D$10+'СЕТ СН'!$F$6-'СЕТ СН'!$F$23</f>
        <v>949.63496478000025</v>
      </c>
      <c r="O19" s="37">
        <f>SUMIFS(СВЦЭМ!$D$34:$D$777,СВЦЭМ!$A$34:$A$777,$A19,СВЦЭМ!$B$34:$B$777,O$11)+'СЕТ СН'!$F$11+СВЦЭМ!$D$10+'СЕТ СН'!$F$6-'СЕТ СН'!$F$23</f>
        <v>977.68238907000023</v>
      </c>
      <c r="P19" s="37">
        <f>SUMIFS(СВЦЭМ!$D$34:$D$777,СВЦЭМ!$A$34:$A$777,$A19,СВЦЭМ!$B$34:$B$777,P$11)+'СЕТ СН'!$F$11+СВЦЭМ!$D$10+'СЕТ СН'!$F$6-'СЕТ СН'!$F$23</f>
        <v>951.95695159000024</v>
      </c>
      <c r="Q19" s="37">
        <f>SUMIFS(СВЦЭМ!$D$34:$D$777,СВЦЭМ!$A$34:$A$777,$A19,СВЦЭМ!$B$34:$B$777,Q$11)+'СЕТ СН'!$F$11+СВЦЭМ!$D$10+'СЕТ СН'!$F$6-'СЕТ СН'!$F$23</f>
        <v>941.74427430000014</v>
      </c>
      <c r="R19" s="37">
        <f>SUMIFS(СВЦЭМ!$D$34:$D$777,СВЦЭМ!$A$34:$A$777,$A19,СВЦЭМ!$B$34:$B$777,R$11)+'СЕТ СН'!$F$11+СВЦЭМ!$D$10+'СЕТ СН'!$F$6-'СЕТ СН'!$F$23</f>
        <v>938.23547819000009</v>
      </c>
      <c r="S19" s="37">
        <f>SUMIFS(СВЦЭМ!$D$34:$D$777,СВЦЭМ!$A$34:$A$777,$A19,СВЦЭМ!$B$34:$B$777,S$11)+'СЕТ СН'!$F$11+СВЦЭМ!$D$10+'СЕТ СН'!$F$6-'СЕТ СН'!$F$23</f>
        <v>901.05286233000015</v>
      </c>
      <c r="T19" s="37">
        <f>SUMIFS(СВЦЭМ!$D$34:$D$777,СВЦЭМ!$A$34:$A$777,$A19,СВЦЭМ!$B$34:$B$777,T$11)+'СЕТ СН'!$F$11+СВЦЭМ!$D$10+'СЕТ СН'!$F$6-'СЕТ СН'!$F$23</f>
        <v>864.43727518000014</v>
      </c>
      <c r="U19" s="37">
        <f>SUMIFS(СВЦЭМ!$D$34:$D$777,СВЦЭМ!$A$34:$A$777,$A19,СВЦЭМ!$B$34:$B$777,U$11)+'СЕТ СН'!$F$11+СВЦЭМ!$D$10+'СЕТ СН'!$F$6-'СЕТ СН'!$F$23</f>
        <v>865.87195839000015</v>
      </c>
      <c r="V19" s="37">
        <f>SUMIFS(СВЦЭМ!$D$34:$D$777,СВЦЭМ!$A$34:$A$777,$A19,СВЦЭМ!$B$34:$B$777,V$11)+'СЕТ СН'!$F$11+СВЦЭМ!$D$10+'СЕТ СН'!$F$6-'СЕТ СН'!$F$23</f>
        <v>885.20307752999997</v>
      </c>
      <c r="W19" s="37">
        <f>SUMIFS(СВЦЭМ!$D$34:$D$777,СВЦЭМ!$A$34:$A$777,$A19,СВЦЭМ!$B$34:$B$777,W$11)+'СЕТ СН'!$F$11+СВЦЭМ!$D$10+'СЕТ СН'!$F$6-'СЕТ СН'!$F$23</f>
        <v>945.98928177000016</v>
      </c>
      <c r="X19" s="37">
        <f>SUMIFS(СВЦЭМ!$D$34:$D$777,СВЦЭМ!$A$34:$A$777,$A19,СВЦЭМ!$B$34:$B$777,X$11)+'СЕТ СН'!$F$11+СВЦЭМ!$D$10+'СЕТ СН'!$F$6-'СЕТ СН'!$F$23</f>
        <v>1025.38148432</v>
      </c>
      <c r="Y19" s="37">
        <f>SUMIFS(СВЦЭМ!$D$34:$D$777,СВЦЭМ!$A$34:$A$777,$A19,СВЦЭМ!$B$34:$B$777,Y$11)+'СЕТ СН'!$F$11+СВЦЭМ!$D$10+'СЕТ СН'!$F$6-'СЕТ СН'!$F$23</f>
        <v>1108.2414055700001</v>
      </c>
    </row>
    <row r="20" spans="1:25" ht="15.75" x14ac:dyDescent="0.2">
      <c r="A20" s="36">
        <f t="shared" si="0"/>
        <v>43078</v>
      </c>
      <c r="B20" s="37">
        <f>SUMIFS(СВЦЭМ!$D$34:$D$777,СВЦЭМ!$A$34:$A$777,$A20,СВЦЭМ!$B$34:$B$777,B$11)+'СЕТ СН'!$F$11+СВЦЭМ!$D$10+'СЕТ СН'!$F$6-'СЕТ СН'!$F$23</f>
        <v>1167.0831442600002</v>
      </c>
      <c r="C20" s="37">
        <f>SUMIFS(СВЦЭМ!$D$34:$D$777,СВЦЭМ!$A$34:$A$777,$A20,СВЦЭМ!$B$34:$B$777,C$11)+'СЕТ СН'!$F$11+СВЦЭМ!$D$10+'СЕТ СН'!$F$6-'СЕТ СН'!$F$23</f>
        <v>1217.5388930000001</v>
      </c>
      <c r="D20" s="37">
        <f>SUMIFS(СВЦЭМ!$D$34:$D$777,СВЦЭМ!$A$34:$A$777,$A20,СВЦЭМ!$B$34:$B$777,D$11)+'СЕТ СН'!$F$11+СВЦЭМ!$D$10+'СЕТ СН'!$F$6-'СЕТ СН'!$F$23</f>
        <v>1255.8168444500002</v>
      </c>
      <c r="E20" s="37">
        <f>SUMIFS(СВЦЭМ!$D$34:$D$777,СВЦЭМ!$A$34:$A$777,$A20,СВЦЭМ!$B$34:$B$777,E$11)+'СЕТ СН'!$F$11+СВЦЭМ!$D$10+'СЕТ СН'!$F$6-'СЕТ СН'!$F$23</f>
        <v>1267.6159619800001</v>
      </c>
      <c r="F20" s="37">
        <f>SUMIFS(СВЦЭМ!$D$34:$D$777,СВЦЭМ!$A$34:$A$777,$A20,СВЦЭМ!$B$34:$B$777,F$11)+'СЕТ СН'!$F$11+СВЦЭМ!$D$10+'СЕТ СН'!$F$6-'СЕТ СН'!$F$23</f>
        <v>1269.37834937</v>
      </c>
      <c r="G20" s="37">
        <f>SUMIFS(СВЦЭМ!$D$34:$D$777,СВЦЭМ!$A$34:$A$777,$A20,СВЦЭМ!$B$34:$B$777,G$11)+'СЕТ СН'!$F$11+СВЦЭМ!$D$10+'СЕТ СН'!$F$6-'СЕТ СН'!$F$23</f>
        <v>1257.7392557600001</v>
      </c>
      <c r="H20" s="37">
        <f>SUMIFS(СВЦЭМ!$D$34:$D$777,СВЦЭМ!$A$34:$A$777,$A20,СВЦЭМ!$B$34:$B$777,H$11)+'СЕТ СН'!$F$11+СВЦЭМ!$D$10+'СЕТ СН'!$F$6-'СЕТ СН'!$F$23</f>
        <v>1225.09414326</v>
      </c>
      <c r="I20" s="37">
        <f>SUMIFS(СВЦЭМ!$D$34:$D$777,СВЦЭМ!$A$34:$A$777,$A20,СВЦЭМ!$B$34:$B$777,I$11)+'СЕТ СН'!$F$11+СВЦЭМ!$D$10+'СЕТ СН'!$F$6-'СЕТ СН'!$F$23</f>
        <v>1163.13997294</v>
      </c>
      <c r="J20" s="37">
        <f>SUMIFS(СВЦЭМ!$D$34:$D$777,СВЦЭМ!$A$34:$A$777,$A20,СВЦЭМ!$B$34:$B$777,J$11)+'СЕТ СН'!$F$11+СВЦЭМ!$D$10+'СЕТ СН'!$F$6-'СЕТ СН'!$F$23</f>
        <v>1082.75035447</v>
      </c>
      <c r="K20" s="37">
        <f>SUMIFS(СВЦЭМ!$D$34:$D$777,СВЦЭМ!$A$34:$A$777,$A20,СВЦЭМ!$B$34:$B$777,K$11)+'СЕТ СН'!$F$11+СВЦЭМ!$D$10+'СЕТ СН'!$F$6-'СЕТ СН'!$F$23</f>
        <v>978.88876755000001</v>
      </c>
      <c r="L20" s="37">
        <f>SUMIFS(СВЦЭМ!$D$34:$D$777,СВЦЭМ!$A$34:$A$777,$A20,СВЦЭМ!$B$34:$B$777,L$11)+'СЕТ СН'!$F$11+СВЦЭМ!$D$10+'СЕТ СН'!$F$6-'СЕТ СН'!$F$23</f>
        <v>893.51057560000004</v>
      </c>
      <c r="M20" s="37">
        <f>SUMIFS(СВЦЭМ!$D$34:$D$777,СВЦЭМ!$A$34:$A$777,$A20,СВЦЭМ!$B$34:$B$777,M$11)+'СЕТ СН'!$F$11+СВЦЭМ!$D$10+'СЕТ СН'!$F$6-'СЕТ СН'!$F$23</f>
        <v>876.29453048000005</v>
      </c>
      <c r="N20" s="37">
        <f>SUMIFS(СВЦЭМ!$D$34:$D$777,СВЦЭМ!$A$34:$A$777,$A20,СВЦЭМ!$B$34:$B$777,N$11)+'СЕТ СН'!$F$11+СВЦЭМ!$D$10+'СЕТ СН'!$F$6-'СЕТ СН'!$F$23</f>
        <v>870.27415435000012</v>
      </c>
      <c r="O20" s="37">
        <f>SUMIFS(СВЦЭМ!$D$34:$D$777,СВЦЭМ!$A$34:$A$777,$A20,СВЦЭМ!$B$34:$B$777,O$11)+'СЕТ СН'!$F$11+СВЦЭМ!$D$10+'СЕТ СН'!$F$6-'СЕТ СН'!$F$23</f>
        <v>865.05127861000005</v>
      </c>
      <c r="P20" s="37">
        <f>SUMIFS(СВЦЭМ!$D$34:$D$777,СВЦЭМ!$A$34:$A$777,$A20,СВЦЭМ!$B$34:$B$777,P$11)+'СЕТ СН'!$F$11+СВЦЭМ!$D$10+'СЕТ СН'!$F$6-'СЕТ СН'!$F$23</f>
        <v>861.85350564000009</v>
      </c>
      <c r="Q20" s="37">
        <f>SUMIFS(СВЦЭМ!$D$34:$D$777,СВЦЭМ!$A$34:$A$777,$A20,СВЦЭМ!$B$34:$B$777,Q$11)+'СЕТ СН'!$F$11+СВЦЭМ!$D$10+'СЕТ СН'!$F$6-'СЕТ СН'!$F$23</f>
        <v>863.95602592000023</v>
      </c>
      <c r="R20" s="37">
        <f>SUMIFS(СВЦЭМ!$D$34:$D$777,СВЦЭМ!$A$34:$A$777,$A20,СВЦЭМ!$B$34:$B$777,R$11)+'СЕТ СН'!$F$11+СВЦЭМ!$D$10+'СЕТ СН'!$F$6-'СЕТ СН'!$F$23</f>
        <v>867.38616761999992</v>
      </c>
      <c r="S20" s="37">
        <f>SUMIFS(СВЦЭМ!$D$34:$D$777,СВЦЭМ!$A$34:$A$777,$A20,СВЦЭМ!$B$34:$B$777,S$11)+'СЕТ СН'!$F$11+СВЦЭМ!$D$10+'СЕТ СН'!$F$6-'СЕТ СН'!$F$23</f>
        <v>876.90479966000021</v>
      </c>
      <c r="T20" s="37">
        <f>SUMIFS(СВЦЭМ!$D$34:$D$777,СВЦЭМ!$A$34:$A$777,$A20,СВЦЭМ!$B$34:$B$777,T$11)+'СЕТ СН'!$F$11+СВЦЭМ!$D$10+'СЕТ СН'!$F$6-'СЕТ СН'!$F$23</f>
        <v>884.82305369000005</v>
      </c>
      <c r="U20" s="37">
        <f>SUMIFS(СВЦЭМ!$D$34:$D$777,СВЦЭМ!$A$34:$A$777,$A20,СВЦЭМ!$B$34:$B$777,U$11)+'СЕТ СН'!$F$11+СВЦЭМ!$D$10+'СЕТ СН'!$F$6-'СЕТ СН'!$F$23</f>
        <v>880.52195445999996</v>
      </c>
      <c r="V20" s="37">
        <f>SUMIFS(СВЦЭМ!$D$34:$D$777,СВЦЭМ!$A$34:$A$777,$A20,СВЦЭМ!$B$34:$B$777,V$11)+'СЕТ СН'!$F$11+СВЦЭМ!$D$10+'СЕТ СН'!$F$6-'СЕТ СН'!$F$23</f>
        <v>878.58508586000016</v>
      </c>
      <c r="W20" s="37">
        <f>SUMIFS(СВЦЭМ!$D$34:$D$777,СВЦЭМ!$A$34:$A$777,$A20,СВЦЭМ!$B$34:$B$777,W$11)+'СЕТ СН'!$F$11+СВЦЭМ!$D$10+'СЕТ СН'!$F$6-'СЕТ СН'!$F$23</f>
        <v>970.84889331000022</v>
      </c>
      <c r="X20" s="37">
        <f>SUMIFS(СВЦЭМ!$D$34:$D$777,СВЦЭМ!$A$34:$A$777,$A20,СВЦЭМ!$B$34:$B$777,X$11)+'СЕТ СН'!$F$11+СВЦЭМ!$D$10+'СЕТ СН'!$F$6-'СЕТ СН'!$F$23</f>
        <v>1048.5594918100001</v>
      </c>
      <c r="Y20" s="37">
        <f>SUMIFS(СВЦЭМ!$D$34:$D$777,СВЦЭМ!$A$34:$A$777,$A20,СВЦЭМ!$B$34:$B$777,Y$11)+'СЕТ СН'!$F$11+СВЦЭМ!$D$10+'СЕТ СН'!$F$6-'СЕТ СН'!$F$23</f>
        <v>1133.4530518000001</v>
      </c>
    </row>
    <row r="21" spans="1:25" ht="15.75" x14ac:dyDescent="0.2">
      <c r="A21" s="36">
        <f t="shared" si="0"/>
        <v>43079</v>
      </c>
      <c r="B21" s="37">
        <f>SUMIFS(СВЦЭМ!$D$34:$D$777,СВЦЭМ!$A$34:$A$777,$A21,СВЦЭМ!$B$34:$B$777,B$11)+'СЕТ СН'!$F$11+СВЦЭМ!$D$10+'СЕТ СН'!$F$6-'СЕТ СН'!$F$23</f>
        <v>1169.5010720300002</v>
      </c>
      <c r="C21" s="37">
        <f>SUMIFS(СВЦЭМ!$D$34:$D$777,СВЦЭМ!$A$34:$A$777,$A21,СВЦЭМ!$B$34:$B$777,C$11)+'СЕТ СН'!$F$11+СВЦЭМ!$D$10+'СЕТ СН'!$F$6-'СЕТ СН'!$F$23</f>
        <v>1147.5566846700001</v>
      </c>
      <c r="D21" s="37">
        <f>SUMIFS(СВЦЭМ!$D$34:$D$777,СВЦЭМ!$A$34:$A$777,$A21,СВЦЭМ!$B$34:$B$777,D$11)+'СЕТ СН'!$F$11+СВЦЭМ!$D$10+'СЕТ СН'!$F$6-'СЕТ СН'!$F$23</f>
        <v>1151.8907361900001</v>
      </c>
      <c r="E21" s="37">
        <f>SUMIFS(СВЦЭМ!$D$34:$D$777,СВЦЭМ!$A$34:$A$777,$A21,СВЦЭМ!$B$34:$B$777,E$11)+'СЕТ СН'!$F$11+СВЦЭМ!$D$10+'СЕТ СН'!$F$6-'СЕТ СН'!$F$23</f>
        <v>1152.2985343400001</v>
      </c>
      <c r="F21" s="37">
        <f>SUMIFS(СВЦЭМ!$D$34:$D$777,СВЦЭМ!$A$34:$A$777,$A21,СВЦЭМ!$B$34:$B$777,F$11)+'СЕТ СН'!$F$11+СВЦЭМ!$D$10+'СЕТ СН'!$F$6-'СЕТ СН'!$F$23</f>
        <v>1150.6791887400002</v>
      </c>
      <c r="G21" s="37">
        <f>SUMIFS(СВЦЭМ!$D$34:$D$777,СВЦЭМ!$A$34:$A$777,$A21,СВЦЭМ!$B$34:$B$777,G$11)+'СЕТ СН'!$F$11+СВЦЭМ!$D$10+'СЕТ СН'!$F$6-'СЕТ СН'!$F$23</f>
        <v>1153.0992638300002</v>
      </c>
      <c r="H21" s="37">
        <f>SUMIFS(СВЦЭМ!$D$34:$D$777,СВЦЭМ!$A$34:$A$777,$A21,СВЦЭМ!$B$34:$B$777,H$11)+'СЕТ СН'!$F$11+СВЦЭМ!$D$10+'СЕТ СН'!$F$6-'СЕТ СН'!$F$23</f>
        <v>1142.1328462700001</v>
      </c>
      <c r="I21" s="37">
        <f>SUMIFS(СВЦЭМ!$D$34:$D$777,СВЦЭМ!$A$34:$A$777,$A21,СВЦЭМ!$B$34:$B$777,I$11)+'СЕТ СН'!$F$11+СВЦЭМ!$D$10+'СЕТ СН'!$F$6-'СЕТ СН'!$F$23</f>
        <v>1105.3996286000001</v>
      </c>
      <c r="J21" s="37">
        <f>SUMIFS(СВЦЭМ!$D$34:$D$777,СВЦЭМ!$A$34:$A$777,$A21,СВЦЭМ!$B$34:$B$777,J$11)+'СЕТ СН'!$F$11+СВЦЭМ!$D$10+'СЕТ СН'!$F$6-'СЕТ СН'!$F$23</f>
        <v>1015.06574303</v>
      </c>
      <c r="K21" s="37">
        <f>SUMIFS(СВЦЭМ!$D$34:$D$777,СВЦЭМ!$A$34:$A$777,$A21,СВЦЭМ!$B$34:$B$777,K$11)+'СЕТ СН'!$F$11+СВЦЭМ!$D$10+'СЕТ СН'!$F$6-'СЕТ СН'!$F$23</f>
        <v>1006.54011483</v>
      </c>
      <c r="L21" s="37">
        <f>SUMIFS(СВЦЭМ!$D$34:$D$777,СВЦЭМ!$A$34:$A$777,$A21,СВЦЭМ!$B$34:$B$777,L$11)+'СЕТ СН'!$F$11+СВЦЭМ!$D$10+'СЕТ СН'!$F$6-'СЕТ СН'!$F$23</f>
        <v>902.66503353000007</v>
      </c>
      <c r="M21" s="37">
        <f>SUMIFS(СВЦЭМ!$D$34:$D$777,СВЦЭМ!$A$34:$A$777,$A21,СВЦЭМ!$B$34:$B$777,M$11)+'СЕТ СН'!$F$11+СВЦЭМ!$D$10+'СЕТ СН'!$F$6-'СЕТ СН'!$F$23</f>
        <v>890.41927366000004</v>
      </c>
      <c r="N21" s="37">
        <f>SUMIFS(СВЦЭМ!$D$34:$D$777,СВЦЭМ!$A$34:$A$777,$A21,СВЦЭМ!$B$34:$B$777,N$11)+'СЕТ СН'!$F$11+СВЦЭМ!$D$10+'СЕТ СН'!$F$6-'СЕТ СН'!$F$23</f>
        <v>958.06970959</v>
      </c>
      <c r="O21" s="37">
        <f>SUMIFS(СВЦЭМ!$D$34:$D$777,СВЦЭМ!$A$34:$A$777,$A21,СВЦЭМ!$B$34:$B$777,O$11)+'СЕТ СН'!$F$11+СВЦЭМ!$D$10+'СЕТ СН'!$F$6-'СЕТ СН'!$F$23</f>
        <v>954.06642382000018</v>
      </c>
      <c r="P21" s="37">
        <f>SUMIFS(СВЦЭМ!$D$34:$D$777,СВЦЭМ!$A$34:$A$777,$A21,СВЦЭМ!$B$34:$B$777,P$11)+'СЕТ СН'!$F$11+СВЦЭМ!$D$10+'СЕТ СН'!$F$6-'СЕТ СН'!$F$23</f>
        <v>950.05886167000017</v>
      </c>
      <c r="Q21" s="37">
        <f>SUMIFS(СВЦЭМ!$D$34:$D$777,СВЦЭМ!$A$34:$A$777,$A21,СВЦЭМ!$B$34:$B$777,Q$11)+'СЕТ СН'!$F$11+СВЦЭМ!$D$10+'СЕТ СН'!$F$6-'СЕТ СН'!$F$23</f>
        <v>946.91048745000012</v>
      </c>
      <c r="R21" s="37">
        <f>SUMIFS(СВЦЭМ!$D$34:$D$777,СВЦЭМ!$A$34:$A$777,$A21,СВЦЭМ!$B$34:$B$777,R$11)+'СЕТ СН'!$F$11+СВЦЭМ!$D$10+'СЕТ СН'!$F$6-'СЕТ СН'!$F$23</f>
        <v>952.21089315000017</v>
      </c>
      <c r="S21" s="37">
        <f>SUMIFS(СВЦЭМ!$D$34:$D$777,СВЦЭМ!$A$34:$A$777,$A21,СВЦЭМ!$B$34:$B$777,S$11)+'СЕТ СН'!$F$11+СВЦЭМ!$D$10+'СЕТ СН'!$F$6-'СЕТ СН'!$F$23</f>
        <v>912.52255706000005</v>
      </c>
      <c r="T21" s="37">
        <f>SUMIFS(СВЦЭМ!$D$34:$D$777,СВЦЭМ!$A$34:$A$777,$A21,СВЦЭМ!$B$34:$B$777,T$11)+'СЕТ СН'!$F$11+СВЦЭМ!$D$10+'СЕТ СН'!$F$6-'СЕТ СН'!$F$23</f>
        <v>867.36288125999999</v>
      </c>
      <c r="U21" s="37">
        <f>SUMIFS(СВЦЭМ!$D$34:$D$777,СВЦЭМ!$A$34:$A$777,$A21,СВЦЭМ!$B$34:$B$777,U$11)+'СЕТ СН'!$F$11+СВЦЭМ!$D$10+'СЕТ СН'!$F$6-'СЕТ СН'!$F$23</f>
        <v>864.03067861</v>
      </c>
      <c r="V21" s="37">
        <f>SUMIFS(СВЦЭМ!$D$34:$D$777,СВЦЭМ!$A$34:$A$777,$A21,СВЦЭМ!$B$34:$B$777,V$11)+'СЕТ СН'!$F$11+СВЦЭМ!$D$10+'СЕТ СН'!$F$6-'СЕТ СН'!$F$23</f>
        <v>864.40323687</v>
      </c>
      <c r="W21" s="37">
        <f>SUMIFS(СВЦЭМ!$D$34:$D$777,СВЦЭМ!$A$34:$A$777,$A21,СВЦЭМ!$B$34:$B$777,W$11)+'СЕТ СН'!$F$11+СВЦЭМ!$D$10+'СЕТ СН'!$F$6-'СЕТ СН'!$F$23</f>
        <v>902.49370024000018</v>
      </c>
      <c r="X21" s="37">
        <f>SUMIFS(СВЦЭМ!$D$34:$D$777,СВЦЭМ!$A$34:$A$777,$A21,СВЦЭМ!$B$34:$B$777,X$11)+'СЕТ СН'!$F$11+СВЦЭМ!$D$10+'СЕТ СН'!$F$6-'СЕТ СН'!$F$23</f>
        <v>1046.0671693500001</v>
      </c>
      <c r="Y21" s="37">
        <f>SUMIFS(СВЦЭМ!$D$34:$D$777,СВЦЭМ!$A$34:$A$777,$A21,СВЦЭМ!$B$34:$B$777,Y$11)+'СЕТ СН'!$F$11+СВЦЭМ!$D$10+'СЕТ СН'!$F$6-'СЕТ СН'!$F$23</f>
        <v>1061.8267225000002</v>
      </c>
    </row>
    <row r="22" spans="1:25" ht="15.75" x14ac:dyDescent="0.2">
      <c r="A22" s="36">
        <f t="shared" si="0"/>
        <v>43080</v>
      </c>
      <c r="B22" s="37">
        <f>SUMIFS(СВЦЭМ!$D$34:$D$777,СВЦЭМ!$A$34:$A$777,$A22,СВЦЭМ!$B$34:$B$777,B$11)+'СЕТ СН'!$F$11+СВЦЭМ!$D$10+'СЕТ СН'!$F$6-'СЕТ СН'!$F$23</f>
        <v>1139.3409079100002</v>
      </c>
      <c r="C22" s="37">
        <f>SUMIFS(СВЦЭМ!$D$34:$D$777,СВЦЭМ!$A$34:$A$777,$A22,СВЦЭМ!$B$34:$B$777,C$11)+'СЕТ СН'!$F$11+СВЦЭМ!$D$10+'СЕТ СН'!$F$6-'СЕТ СН'!$F$23</f>
        <v>1203.1168331800002</v>
      </c>
      <c r="D22" s="37">
        <f>SUMIFS(СВЦЭМ!$D$34:$D$777,СВЦЭМ!$A$34:$A$777,$A22,СВЦЭМ!$B$34:$B$777,D$11)+'СЕТ СН'!$F$11+СВЦЭМ!$D$10+'СЕТ СН'!$F$6-'СЕТ СН'!$F$23</f>
        <v>1242.3242125900001</v>
      </c>
      <c r="E22" s="37">
        <f>SUMIFS(СВЦЭМ!$D$34:$D$777,СВЦЭМ!$A$34:$A$777,$A22,СВЦЭМ!$B$34:$B$777,E$11)+'СЕТ СН'!$F$11+СВЦЭМ!$D$10+'СЕТ СН'!$F$6-'СЕТ СН'!$F$23</f>
        <v>1250.2713617000002</v>
      </c>
      <c r="F22" s="37">
        <f>SUMIFS(СВЦЭМ!$D$34:$D$777,СВЦЭМ!$A$34:$A$777,$A22,СВЦЭМ!$B$34:$B$777,F$11)+'СЕТ СН'!$F$11+СВЦЭМ!$D$10+'СЕТ СН'!$F$6-'СЕТ СН'!$F$23</f>
        <v>1247.6339569200002</v>
      </c>
      <c r="G22" s="37">
        <f>SUMIFS(СВЦЭМ!$D$34:$D$777,СВЦЭМ!$A$34:$A$777,$A22,СВЦЭМ!$B$34:$B$777,G$11)+'СЕТ СН'!$F$11+СВЦЭМ!$D$10+'СЕТ СН'!$F$6-'СЕТ СН'!$F$23</f>
        <v>1222.9909301500002</v>
      </c>
      <c r="H22" s="37">
        <f>SUMIFS(СВЦЭМ!$D$34:$D$777,СВЦЭМ!$A$34:$A$777,$A22,СВЦЭМ!$B$34:$B$777,H$11)+'СЕТ СН'!$F$11+СВЦЭМ!$D$10+'СЕТ СН'!$F$6-'СЕТ СН'!$F$23</f>
        <v>1180.82748227</v>
      </c>
      <c r="I22" s="37">
        <f>SUMIFS(СВЦЭМ!$D$34:$D$777,СВЦЭМ!$A$34:$A$777,$A22,СВЦЭМ!$B$34:$B$777,I$11)+'СЕТ СН'!$F$11+СВЦЭМ!$D$10+'СЕТ СН'!$F$6-'СЕТ СН'!$F$23</f>
        <v>1108.2638940900001</v>
      </c>
      <c r="J22" s="37">
        <f>SUMIFS(СВЦЭМ!$D$34:$D$777,СВЦЭМ!$A$34:$A$777,$A22,СВЦЭМ!$B$34:$B$777,J$11)+'СЕТ СН'!$F$11+СВЦЭМ!$D$10+'СЕТ СН'!$F$6-'СЕТ СН'!$F$23</f>
        <v>1047.5037961600001</v>
      </c>
      <c r="K22" s="37">
        <f>SUMIFS(СВЦЭМ!$D$34:$D$777,СВЦЭМ!$A$34:$A$777,$A22,СВЦЭМ!$B$34:$B$777,K$11)+'СЕТ СН'!$F$11+СВЦЭМ!$D$10+'СЕТ СН'!$F$6-'СЕТ СН'!$F$23</f>
        <v>969.36642398999993</v>
      </c>
      <c r="L22" s="37">
        <f>SUMIFS(СВЦЭМ!$D$34:$D$777,СВЦЭМ!$A$34:$A$777,$A22,СВЦЭМ!$B$34:$B$777,L$11)+'СЕТ СН'!$F$11+СВЦЭМ!$D$10+'СЕТ СН'!$F$6-'СЕТ СН'!$F$23</f>
        <v>904.14276169999994</v>
      </c>
      <c r="M22" s="37">
        <f>SUMIFS(СВЦЭМ!$D$34:$D$777,СВЦЭМ!$A$34:$A$777,$A22,СВЦЭМ!$B$34:$B$777,M$11)+'СЕТ СН'!$F$11+СВЦЭМ!$D$10+'СЕТ СН'!$F$6-'СЕТ СН'!$F$23</f>
        <v>889.76747316000001</v>
      </c>
      <c r="N22" s="37">
        <f>SUMIFS(СВЦЭМ!$D$34:$D$777,СВЦЭМ!$A$34:$A$777,$A22,СВЦЭМ!$B$34:$B$777,N$11)+'СЕТ СН'!$F$11+СВЦЭМ!$D$10+'СЕТ СН'!$F$6-'СЕТ СН'!$F$23</f>
        <v>881.05827136000016</v>
      </c>
      <c r="O22" s="37">
        <f>SUMIFS(СВЦЭМ!$D$34:$D$777,СВЦЭМ!$A$34:$A$777,$A22,СВЦЭМ!$B$34:$B$777,O$11)+'СЕТ СН'!$F$11+СВЦЭМ!$D$10+'СЕТ СН'!$F$6-'СЕТ СН'!$F$23</f>
        <v>904.86914865000017</v>
      </c>
      <c r="P22" s="37">
        <f>SUMIFS(СВЦЭМ!$D$34:$D$777,СВЦЭМ!$A$34:$A$777,$A22,СВЦЭМ!$B$34:$B$777,P$11)+'СЕТ СН'!$F$11+СВЦЭМ!$D$10+'СЕТ СН'!$F$6-'СЕТ СН'!$F$23</f>
        <v>920.75564880000002</v>
      </c>
      <c r="Q22" s="37">
        <f>SUMIFS(СВЦЭМ!$D$34:$D$777,СВЦЭМ!$A$34:$A$777,$A22,СВЦЭМ!$B$34:$B$777,Q$11)+'СЕТ СН'!$F$11+СВЦЭМ!$D$10+'СЕТ СН'!$F$6-'СЕТ СН'!$F$23</f>
        <v>937.93718171</v>
      </c>
      <c r="R22" s="37">
        <f>SUMIFS(СВЦЭМ!$D$34:$D$777,СВЦЭМ!$A$34:$A$777,$A22,СВЦЭМ!$B$34:$B$777,R$11)+'СЕТ СН'!$F$11+СВЦЭМ!$D$10+'СЕТ СН'!$F$6-'СЕТ СН'!$F$23</f>
        <v>942.67173510000021</v>
      </c>
      <c r="S22" s="37">
        <f>SUMIFS(СВЦЭМ!$D$34:$D$777,СВЦЭМ!$A$34:$A$777,$A22,СВЦЭМ!$B$34:$B$777,S$11)+'СЕТ СН'!$F$11+СВЦЭМ!$D$10+'СЕТ СН'!$F$6-'СЕТ СН'!$F$23</f>
        <v>946.98264606000021</v>
      </c>
      <c r="T22" s="37">
        <f>SUMIFS(СВЦЭМ!$D$34:$D$777,СВЦЭМ!$A$34:$A$777,$A22,СВЦЭМ!$B$34:$B$777,T$11)+'СЕТ СН'!$F$11+СВЦЭМ!$D$10+'СЕТ СН'!$F$6-'СЕТ СН'!$F$23</f>
        <v>953.10287295000012</v>
      </c>
      <c r="U22" s="37">
        <f>SUMIFS(СВЦЭМ!$D$34:$D$777,СВЦЭМ!$A$34:$A$777,$A22,СВЦЭМ!$B$34:$B$777,U$11)+'СЕТ СН'!$F$11+СВЦЭМ!$D$10+'СЕТ СН'!$F$6-'СЕТ СН'!$F$23</f>
        <v>948.42249122000021</v>
      </c>
      <c r="V22" s="37">
        <f>SUMIFS(СВЦЭМ!$D$34:$D$777,СВЦЭМ!$A$34:$A$777,$A22,СВЦЭМ!$B$34:$B$777,V$11)+'СЕТ СН'!$F$11+СВЦЭМ!$D$10+'СЕТ СН'!$F$6-'СЕТ СН'!$F$23</f>
        <v>947.54795068000021</v>
      </c>
      <c r="W22" s="37">
        <f>SUMIFS(СВЦЭМ!$D$34:$D$777,СВЦЭМ!$A$34:$A$777,$A22,СВЦЭМ!$B$34:$B$777,W$11)+'СЕТ СН'!$F$11+СВЦЭМ!$D$10+'СЕТ СН'!$F$6-'СЕТ СН'!$F$23</f>
        <v>1023.56276671</v>
      </c>
      <c r="X22" s="37">
        <f>SUMIFS(СВЦЭМ!$D$34:$D$777,СВЦЭМ!$A$34:$A$777,$A22,СВЦЭМ!$B$34:$B$777,X$11)+'СЕТ СН'!$F$11+СВЦЭМ!$D$10+'СЕТ СН'!$F$6-'СЕТ СН'!$F$23</f>
        <v>1103.3591698500002</v>
      </c>
      <c r="Y22" s="37">
        <f>SUMIFS(СВЦЭМ!$D$34:$D$777,СВЦЭМ!$A$34:$A$777,$A22,СВЦЭМ!$B$34:$B$777,Y$11)+'СЕТ СН'!$F$11+СВЦЭМ!$D$10+'СЕТ СН'!$F$6-'СЕТ СН'!$F$23</f>
        <v>1182.79897925</v>
      </c>
    </row>
    <row r="23" spans="1:25" ht="15.75" x14ac:dyDescent="0.2">
      <c r="A23" s="36">
        <f t="shared" si="0"/>
        <v>43081</v>
      </c>
      <c r="B23" s="37">
        <f>SUMIFS(СВЦЭМ!$D$34:$D$777,СВЦЭМ!$A$34:$A$777,$A23,СВЦЭМ!$B$34:$B$777,B$11)+'СЕТ СН'!$F$11+СВЦЭМ!$D$10+'СЕТ СН'!$F$6-'СЕТ СН'!$F$23</f>
        <v>1229.4957665700001</v>
      </c>
      <c r="C23" s="37">
        <f>SUMIFS(СВЦЭМ!$D$34:$D$777,СВЦЭМ!$A$34:$A$777,$A23,СВЦЭМ!$B$34:$B$777,C$11)+'СЕТ СН'!$F$11+СВЦЭМ!$D$10+'СЕТ СН'!$F$6-'СЕТ СН'!$F$23</f>
        <v>1239.85791178</v>
      </c>
      <c r="D23" s="37">
        <f>SUMIFS(СВЦЭМ!$D$34:$D$777,СВЦЭМ!$A$34:$A$777,$A23,СВЦЭМ!$B$34:$B$777,D$11)+'СЕТ СН'!$F$11+СВЦЭМ!$D$10+'СЕТ СН'!$F$6-'СЕТ СН'!$F$23</f>
        <v>1257.4017121100001</v>
      </c>
      <c r="E23" s="37">
        <f>SUMIFS(СВЦЭМ!$D$34:$D$777,СВЦЭМ!$A$34:$A$777,$A23,СВЦЭМ!$B$34:$B$777,E$11)+'СЕТ СН'!$F$11+СВЦЭМ!$D$10+'СЕТ СН'!$F$6-'СЕТ СН'!$F$23</f>
        <v>1261.1744804300001</v>
      </c>
      <c r="F23" s="37">
        <f>SUMIFS(СВЦЭМ!$D$34:$D$777,СВЦЭМ!$A$34:$A$777,$A23,СВЦЭМ!$B$34:$B$777,F$11)+'СЕТ СН'!$F$11+СВЦЭМ!$D$10+'СЕТ СН'!$F$6-'СЕТ СН'!$F$23</f>
        <v>1261.2140278100001</v>
      </c>
      <c r="G23" s="37">
        <f>SUMIFS(СВЦЭМ!$D$34:$D$777,СВЦЭМ!$A$34:$A$777,$A23,СВЦЭМ!$B$34:$B$777,G$11)+'СЕТ СН'!$F$11+СВЦЭМ!$D$10+'СЕТ СН'!$F$6-'СЕТ СН'!$F$23</f>
        <v>1249.2141978500001</v>
      </c>
      <c r="H23" s="37">
        <f>SUMIFS(СВЦЭМ!$D$34:$D$777,СВЦЭМ!$A$34:$A$777,$A23,СВЦЭМ!$B$34:$B$777,H$11)+'СЕТ СН'!$F$11+СВЦЭМ!$D$10+'СЕТ СН'!$F$6-'СЕТ СН'!$F$23</f>
        <v>1232.6168868700001</v>
      </c>
      <c r="I23" s="37">
        <f>SUMIFS(СВЦЭМ!$D$34:$D$777,СВЦЭМ!$A$34:$A$777,$A23,СВЦЭМ!$B$34:$B$777,I$11)+'СЕТ СН'!$F$11+СВЦЭМ!$D$10+'СЕТ СН'!$F$6-'СЕТ СН'!$F$23</f>
        <v>1113.9434128700002</v>
      </c>
      <c r="J23" s="37">
        <f>SUMIFS(СВЦЭМ!$D$34:$D$777,СВЦЭМ!$A$34:$A$777,$A23,СВЦЭМ!$B$34:$B$777,J$11)+'СЕТ СН'!$F$11+СВЦЭМ!$D$10+'СЕТ СН'!$F$6-'СЕТ СН'!$F$23</f>
        <v>1054.7228771300001</v>
      </c>
      <c r="K23" s="37">
        <f>SUMIFS(СВЦЭМ!$D$34:$D$777,СВЦЭМ!$A$34:$A$777,$A23,СВЦЭМ!$B$34:$B$777,K$11)+'СЕТ СН'!$F$11+СВЦЭМ!$D$10+'СЕТ СН'!$F$6-'СЕТ СН'!$F$23</f>
        <v>986.69069216000025</v>
      </c>
      <c r="L23" s="37">
        <f>SUMIFS(СВЦЭМ!$D$34:$D$777,СВЦЭМ!$A$34:$A$777,$A23,СВЦЭМ!$B$34:$B$777,L$11)+'СЕТ СН'!$F$11+СВЦЭМ!$D$10+'СЕТ СН'!$F$6-'СЕТ СН'!$F$23</f>
        <v>923.11127813000007</v>
      </c>
      <c r="M23" s="37">
        <f>SUMIFS(СВЦЭМ!$D$34:$D$777,СВЦЭМ!$A$34:$A$777,$A23,СВЦЭМ!$B$34:$B$777,M$11)+'СЕТ СН'!$F$11+СВЦЭМ!$D$10+'СЕТ СН'!$F$6-'СЕТ СН'!$F$23</f>
        <v>910.9789526200002</v>
      </c>
      <c r="N23" s="37">
        <f>SUMIFS(СВЦЭМ!$D$34:$D$777,СВЦЭМ!$A$34:$A$777,$A23,СВЦЭМ!$B$34:$B$777,N$11)+'СЕТ СН'!$F$11+СВЦЭМ!$D$10+'СЕТ СН'!$F$6-'СЕТ СН'!$F$23</f>
        <v>911.50562117000004</v>
      </c>
      <c r="O23" s="37">
        <f>SUMIFS(СВЦЭМ!$D$34:$D$777,СВЦЭМ!$A$34:$A$777,$A23,СВЦЭМ!$B$34:$B$777,O$11)+'СЕТ СН'!$F$11+СВЦЭМ!$D$10+'СЕТ СН'!$F$6-'СЕТ СН'!$F$23</f>
        <v>991.4437711600001</v>
      </c>
      <c r="P23" s="37">
        <f>SUMIFS(СВЦЭМ!$D$34:$D$777,СВЦЭМ!$A$34:$A$777,$A23,СВЦЭМ!$B$34:$B$777,P$11)+'СЕТ СН'!$F$11+СВЦЭМ!$D$10+'СЕТ СН'!$F$6-'СЕТ СН'!$F$23</f>
        <v>1015.1153526600001</v>
      </c>
      <c r="Q23" s="37">
        <f>SUMIFS(СВЦЭМ!$D$34:$D$777,СВЦЭМ!$A$34:$A$777,$A23,СВЦЭМ!$B$34:$B$777,Q$11)+'СЕТ СН'!$F$11+СВЦЭМ!$D$10+'СЕТ СН'!$F$6-'СЕТ СН'!$F$23</f>
        <v>1019.3206146100001</v>
      </c>
      <c r="R23" s="37">
        <f>SUMIFS(СВЦЭМ!$D$34:$D$777,СВЦЭМ!$A$34:$A$777,$A23,СВЦЭМ!$B$34:$B$777,R$11)+'СЕТ СН'!$F$11+СВЦЭМ!$D$10+'СЕТ СН'!$F$6-'СЕТ СН'!$F$23</f>
        <v>960.90161368999998</v>
      </c>
      <c r="S23" s="37">
        <f>SUMIFS(СВЦЭМ!$D$34:$D$777,СВЦЭМ!$A$34:$A$777,$A23,СВЦЭМ!$B$34:$B$777,S$11)+'СЕТ СН'!$F$11+СВЦЭМ!$D$10+'СЕТ СН'!$F$6-'СЕТ СН'!$F$23</f>
        <v>953.09133079999992</v>
      </c>
      <c r="T23" s="37">
        <f>SUMIFS(СВЦЭМ!$D$34:$D$777,СВЦЭМ!$A$34:$A$777,$A23,СВЦЭМ!$B$34:$B$777,T$11)+'СЕТ СН'!$F$11+СВЦЭМ!$D$10+'СЕТ СН'!$F$6-'СЕТ СН'!$F$23</f>
        <v>962.71058776000018</v>
      </c>
      <c r="U23" s="37">
        <f>SUMIFS(СВЦЭМ!$D$34:$D$777,СВЦЭМ!$A$34:$A$777,$A23,СВЦЭМ!$B$34:$B$777,U$11)+'СЕТ СН'!$F$11+СВЦЭМ!$D$10+'СЕТ СН'!$F$6-'СЕТ СН'!$F$23</f>
        <v>968.08878085000015</v>
      </c>
      <c r="V23" s="37">
        <f>SUMIFS(СВЦЭМ!$D$34:$D$777,СВЦЭМ!$A$34:$A$777,$A23,СВЦЭМ!$B$34:$B$777,V$11)+'СЕТ СН'!$F$11+СВЦЭМ!$D$10+'СЕТ СН'!$F$6-'СЕТ СН'!$F$23</f>
        <v>973.71033358000022</v>
      </c>
      <c r="W23" s="37">
        <f>SUMIFS(СВЦЭМ!$D$34:$D$777,СВЦЭМ!$A$34:$A$777,$A23,СВЦЭМ!$B$34:$B$777,W$11)+'СЕТ СН'!$F$11+СВЦЭМ!$D$10+'СЕТ СН'!$F$6-'СЕТ СН'!$F$23</f>
        <v>1018.08251333</v>
      </c>
      <c r="X23" s="37">
        <f>SUMIFS(СВЦЭМ!$D$34:$D$777,СВЦЭМ!$A$34:$A$777,$A23,СВЦЭМ!$B$34:$B$777,X$11)+'СЕТ СН'!$F$11+СВЦЭМ!$D$10+'СЕТ СН'!$F$6-'СЕТ СН'!$F$23</f>
        <v>1090.87603218</v>
      </c>
      <c r="Y23" s="37">
        <f>SUMIFS(СВЦЭМ!$D$34:$D$777,СВЦЭМ!$A$34:$A$777,$A23,СВЦЭМ!$B$34:$B$777,Y$11)+'СЕТ СН'!$F$11+СВЦЭМ!$D$10+'СЕТ СН'!$F$6-'СЕТ СН'!$F$23</f>
        <v>1126.1056236700001</v>
      </c>
    </row>
    <row r="24" spans="1:25" ht="15.75" x14ac:dyDescent="0.2">
      <c r="A24" s="36">
        <f t="shared" si="0"/>
        <v>43082</v>
      </c>
      <c r="B24" s="37">
        <f>SUMIFS(СВЦЭМ!$D$34:$D$777,СВЦЭМ!$A$34:$A$777,$A24,СВЦЭМ!$B$34:$B$777,B$11)+'СЕТ СН'!$F$11+СВЦЭМ!$D$10+'СЕТ СН'!$F$6-'СЕТ СН'!$F$23</f>
        <v>1180.11550291</v>
      </c>
      <c r="C24" s="37">
        <f>SUMIFS(СВЦЭМ!$D$34:$D$777,СВЦЭМ!$A$34:$A$777,$A24,СВЦЭМ!$B$34:$B$777,C$11)+'СЕТ СН'!$F$11+СВЦЭМ!$D$10+'СЕТ СН'!$F$6-'СЕТ СН'!$F$23</f>
        <v>1241.97290309</v>
      </c>
      <c r="D24" s="37">
        <f>SUMIFS(СВЦЭМ!$D$34:$D$777,СВЦЭМ!$A$34:$A$777,$A24,СВЦЭМ!$B$34:$B$777,D$11)+'СЕТ СН'!$F$11+СВЦЭМ!$D$10+'СЕТ СН'!$F$6-'СЕТ СН'!$F$23</f>
        <v>1263.2363218</v>
      </c>
      <c r="E24" s="37">
        <f>SUMIFS(СВЦЭМ!$D$34:$D$777,СВЦЭМ!$A$34:$A$777,$A24,СВЦЭМ!$B$34:$B$777,E$11)+'СЕТ СН'!$F$11+СВЦЭМ!$D$10+'СЕТ СН'!$F$6-'СЕТ СН'!$F$23</f>
        <v>1267.0574641200001</v>
      </c>
      <c r="F24" s="37">
        <f>SUMIFS(СВЦЭМ!$D$34:$D$777,СВЦЭМ!$A$34:$A$777,$A24,СВЦЭМ!$B$34:$B$777,F$11)+'СЕТ СН'!$F$11+СВЦЭМ!$D$10+'СЕТ СН'!$F$6-'СЕТ СН'!$F$23</f>
        <v>1268.41674119</v>
      </c>
      <c r="G24" s="37">
        <f>SUMIFS(СВЦЭМ!$D$34:$D$777,СВЦЭМ!$A$34:$A$777,$A24,СВЦЭМ!$B$34:$B$777,G$11)+'СЕТ СН'!$F$11+СВЦЭМ!$D$10+'СЕТ СН'!$F$6-'СЕТ СН'!$F$23</f>
        <v>1261.9214511800001</v>
      </c>
      <c r="H24" s="37">
        <f>SUMIFS(СВЦЭМ!$D$34:$D$777,СВЦЭМ!$A$34:$A$777,$A24,СВЦЭМ!$B$34:$B$777,H$11)+'СЕТ СН'!$F$11+СВЦЭМ!$D$10+'СЕТ СН'!$F$6-'СЕТ СН'!$F$23</f>
        <v>1196.27266218</v>
      </c>
      <c r="I24" s="37">
        <f>SUMIFS(СВЦЭМ!$D$34:$D$777,СВЦЭМ!$A$34:$A$777,$A24,СВЦЭМ!$B$34:$B$777,I$11)+'СЕТ СН'!$F$11+СВЦЭМ!$D$10+'СЕТ СН'!$F$6-'СЕТ СН'!$F$23</f>
        <v>1111.04045279</v>
      </c>
      <c r="J24" s="37">
        <f>SUMIFS(СВЦЭМ!$D$34:$D$777,СВЦЭМ!$A$34:$A$777,$A24,СВЦЭМ!$B$34:$B$777,J$11)+'СЕТ СН'!$F$11+СВЦЭМ!$D$10+'СЕТ СН'!$F$6-'СЕТ СН'!$F$23</f>
        <v>1092.2063951</v>
      </c>
      <c r="K24" s="37">
        <f>SUMIFS(СВЦЭМ!$D$34:$D$777,СВЦЭМ!$A$34:$A$777,$A24,СВЦЭМ!$B$34:$B$777,K$11)+'СЕТ СН'!$F$11+СВЦЭМ!$D$10+'СЕТ СН'!$F$6-'СЕТ СН'!$F$23</f>
        <v>1030.4358680100001</v>
      </c>
      <c r="L24" s="37">
        <f>SUMIFS(СВЦЭМ!$D$34:$D$777,СВЦЭМ!$A$34:$A$777,$A24,СВЦЭМ!$B$34:$B$777,L$11)+'СЕТ СН'!$F$11+СВЦЭМ!$D$10+'СЕТ СН'!$F$6-'СЕТ СН'!$F$23</f>
        <v>973.4562994800001</v>
      </c>
      <c r="M24" s="37">
        <f>SUMIFS(СВЦЭМ!$D$34:$D$777,СВЦЭМ!$A$34:$A$777,$A24,СВЦЭМ!$B$34:$B$777,M$11)+'СЕТ СН'!$F$11+СВЦЭМ!$D$10+'СЕТ СН'!$F$6-'СЕТ СН'!$F$23</f>
        <v>948.54302815000005</v>
      </c>
      <c r="N24" s="37">
        <f>SUMIFS(СВЦЭМ!$D$34:$D$777,СВЦЭМ!$A$34:$A$777,$A24,СВЦЭМ!$B$34:$B$777,N$11)+'СЕТ СН'!$F$11+СВЦЭМ!$D$10+'СЕТ СН'!$F$6-'СЕТ СН'!$F$23</f>
        <v>938.10505980000016</v>
      </c>
      <c r="O24" s="37">
        <f>SUMIFS(СВЦЭМ!$D$34:$D$777,СВЦЭМ!$A$34:$A$777,$A24,СВЦЭМ!$B$34:$B$777,O$11)+'СЕТ СН'!$F$11+СВЦЭМ!$D$10+'СЕТ СН'!$F$6-'СЕТ СН'!$F$23</f>
        <v>936.64427825000007</v>
      </c>
      <c r="P24" s="37">
        <f>SUMIFS(СВЦЭМ!$D$34:$D$777,СВЦЭМ!$A$34:$A$777,$A24,СВЦЭМ!$B$34:$B$777,P$11)+'СЕТ СН'!$F$11+СВЦЭМ!$D$10+'СЕТ СН'!$F$6-'СЕТ СН'!$F$23</f>
        <v>940.64072499000008</v>
      </c>
      <c r="Q24" s="37">
        <f>SUMIFS(СВЦЭМ!$D$34:$D$777,СВЦЭМ!$A$34:$A$777,$A24,СВЦЭМ!$B$34:$B$777,Q$11)+'СЕТ СН'!$F$11+СВЦЭМ!$D$10+'СЕТ СН'!$F$6-'СЕТ СН'!$F$23</f>
        <v>943.37312480000014</v>
      </c>
      <c r="R24" s="37">
        <f>SUMIFS(СВЦЭМ!$D$34:$D$777,СВЦЭМ!$A$34:$A$777,$A24,СВЦЭМ!$B$34:$B$777,R$11)+'СЕТ СН'!$F$11+СВЦЭМ!$D$10+'СЕТ СН'!$F$6-'СЕТ СН'!$F$23</f>
        <v>947.85014430000001</v>
      </c>
      <c r="S24" s="37">
        <f>SUMIFS(СВЦЭМ!$D$34:$D$777,СВЦЭМ!$A$34:$A$777,$A24,СВЦЭМ!$B$34:$B$777,S$11)+'СЕТ СН'!$F$11+СВЦЭМ!$D$10+'СЕТ СН'!$F$6-'СЕТ СН'!$F$23</f>
        <v>947.81253257000026</v>
      </c>
      <c r="T24" s="37">
        <f>SUMIFS(СВЦЭМ!$D$34:$D$777,СВЦЭМ!$A$34:$A$777,$A24,СВЦЭМ!$B$34:$B$777,T$11)+'СЕТ СН'!$F$11+СВЦЭМ!$D$10+'СЕТ СН'!$F$6-'СЕТ СН'!$F$23</f>
        <v>967.0105645000001</v>
      </c>
      <c r="U24" s="37">
        <f>SUMIFS(СВЦЭМ!$D$34:$D$777,СВЦЭМ!$A$34:$A$777,$A24,СВЦЭМ!$B$34:$B$777,U$11)+'СЕТ СН'!$F$11+СВЦЭМ!$D$10+'СЕТ СН'!$F$6-'СЕТ СН'!$F$23</f>
        <v>969.75774010000009</v>
      </c>
      <c r="V24" s="37">
        <f>SUMIFS(СВЦЭМ!$D$34:$D$777,СВЦЭМ!$A$34:$A$777,$A24,СВЦЭМ!$B$34:$B$777,V$11)+'СЕТ СН'!$F$11+СВЦЭМ!$D$10+'СЕТ СН'!$F$6-'СЕТ СН'!$F$23</f>
        <v>964.32080565000024</v>
      </c>
      <c r="W24" s="37">
        <f>SUMIFS(СВЦЭМ!$D$34:$D$777,СВЦЭМ!$A$34:$A$777,$A24,СВЦЭМ!$B$34:$B$777,W$11)+'СЕТ СН'!$F$11+СВЦЭМ!$D$10+'СЕТ СН'!$F$6-'СЕТ СН'!$F$23</f>
        <v>991.48580217000017</v>
      </c>
      <c r="X24" s="37">
        <f>SUMIFS(СВЦЭМ!$D$34:$D$777,СВЦЭМ!$A$34:$A$777,$A24,СВЦЭМ!$B$34:$B$777,X$11)+'СЕТ СН'!$F$11+СВЦЭМ!$D$10+'СЕТ СН'!$F$6-'СЕТ СН'!$F$23</f>
        <v>1049.7989995700002</v>
      </c>
      <c r="Y24" s="37">
        <f>SUMIFS(СВЦЭМ!$D$34:$D$777,СВЦЭМ!$A$34:$A$777,$A24,СВЦЭМ!$B$34:$B$777,Y$11)+'СЕТ СН'!$F$11+СВЦЭМ!$D$10+'СЕТ СН'!$F$6-'СЕТ СН'!$F$23</f>
        <v>1059.83494195</v>
      </c>
    </row>
    <row r="25" spans="1:25" ht="15.75" x14ac:dyDescent="0.2">
      <c r="A25" s="36">
        <f t="shared" si="0"/>
        <v>43083</v>
      </c>
      <c r="B25" s="37">
        <f>SUMIFS(СВЦЭМ!$D$34:$D$777,СВЦЭМ!$A$34:$A$777,$A25,СВЦЭМ!$B$34:$B$777,B$11)+'СЕТ СН'!$F$11+СВЦЭМ!$D$10+'СЕТ СН'!$F$6-'СЕТ СН'!$F$23</f>
        <v>1061.5305215400001</v>
      </c>
      <c r="C25" s="37">
        <f>SUMIFS(СВЦЭМ!$D$34:$D$777,СВЦЭМ!$A$34:$A$777,$A25,СВЦЭМ!$B$34:$B$777,C$11)+'СЕТ СН'!$F$11+СВЦЭМ!$D$10+'СЕТ СН'!$F$6-'СЕТ СН'!$F$23</f>
        <v>1095.95375231</v>
      </c>
      <c r="D25" s="37">
        <f>SUMIFS(СВЦЭМ!$D$34:$D$777,СВЦЭМ!$A$34:$A$777,$A25,СВЦЭМ!$B$34:$B$777,D$11)+'СЕТ СН'!$F$11+СВЦЭМ!$D$10+'СЕТ СН'!$F$6-'СЕТ СН'!$F$23</f>
        <v>1173.8127765400002</v>
      </c>
      <c r="E25" s="37">
        <f>SUMIFS(СВЦЭМ!$D$34:$D$777,СВЦЭМ!$A$34:$A$777,$A25,СВЦЭМ!$B$34:$B$777,E$11)+'СЕТ СН'!$F$11+СВЦЭМ!$D$10+'СЕТ СН'!$F$6-'СЕТ СН'!$F$23</f>
        <v>1264.4279897700001</v>
      </c>
      <c r="F25" s="37">
        <f>SUMIFS(СВЦЭМ!$D$34:$D$777,СВЦЭМ!$A$34:$A$777,$A25,СВЦЭМ!$B$34:$B$777,F$11)+'СЕТ СН'!$F$11+СВЦЭМ!$D$10+'СЕТ СН'!$F$6-'СЕТ СН'!$F$23</f>
        <v>1266.0161783600001</v>
      </c>
      <c r="G25" s="37">
        <f>SUMIFS(СВЦЭМ!$D$34:$D$777,СВЦЭМ!$A$34:$A$777,$A25,СВЦЭМ!$B$34:$B$777,G$11)+'СЕТ СН'!$F$11+СВЦЭМ!$D$10+'СЕТ СН'!$F$6-'СЕТ СН'!$F$23</f>
        <v>1270.9282285300001</v>
      </c>
      <c r="H25" s="37">
        <f>SUMIFS(СВЦЭМ!$D$34:$D$777,СВЦЭМ!$A$34:$A$777,$A25,СВЦЭМ!$B$34:$B$777,H$11)+'СЕТ СН'!$F$11+СВЦЭМ!$D$10+'СЕТ СН'!$F$6-'СЕТ СН'!$F$23</f>
        <v>1227.89791947</v>
      </c>
      <c r="I25" s="37">
        <f>SUMIFS(СВЦЭМ!$D$34:$D$777,СВЦЭМ!$A$34:$A$777,$A25,СВЦЭМ!$B$34:$B$777,I$11)+'СЕТ СН'!$F$11+СВЦЭМ!$D$10+'СЕТ СН'!$F$6-'СЕТ СН'!$F$23</f>
        <v>1141.74652644</v>
      </c>
      <c r="J25" s="37">
        <f>SUMIFS(СВЦЭМ!$D$34:$D$777,СВЦЭМ!$A$34:$A$777,$A25,СВЦЭМ!$B$34:$B$777,J$11)+'СЕТ СН'!$F$11+СВЦЭМ!$D$10+'СЕТ СН'!$F$6-'СЕТ СН'!$F$23</f>
        <v>1078.5203877900001</v>
      </c>
      <c r="K25" s="37">
        <f>SUMIFS(СВЦЭМ!$D$34:$D$777,СВЦЭМ!$A$34:$A$777,$A25,СВЦЭМ!$B$34:$B$777,K$11)+'СЕТ СН'!$F$11+СВЦЭМ!$D$10+'СЕТ СН'!$F$6-'СЕТ СН'!$F$23</f>
        <v>1025.7141340000001</v>
      </c>
      <c r="L25" s="37">
        <f>SUMIFS(СВЦЭМ!$D$34:$D$777,СВЦЭМ!$A$34:$A$777,$A25,СВЦЭМ!$B$34:$B$777,L$11)+'СЕТ СН'!$F$11+СВЦЭМ!$D$10+'СЕТ СН'!$F$6-'СЕТ СН'!$F$23</f>
        <v>954.58610728000008</v>
      </c>
      <c r="M25" s="37">
        <f>SUMIFS(СВЦЭМ!$D$34:$D$777,СВЦЭМ!$A$34:$A$777,$A25,СВЦЭМ!$B$34:$B$777,M$11)+'СЕТ СН'!$F$11+СВЦЭМ!$D$10+'СЕТ СН'!$F$6-'СЕТ СН'!$F$23</f>
        <v>939.77596665999999</v>
      </c>
      <c r="N25" s="37">
        <f>SUMIFS(СВЦЭМ!$D$34:$D$777,СВЦЭМ!$A$34:$A$777,$A25,СВЦЭМ!$B$34:$B$777,N$11)+'СЕТ СН'!$F$11+СВЦЭМ!$D$10+'СЕТ СН'!$F$6-'СЕТ СН'!$F$23</f>
        <v>949.77923425000017</v>
      </c>
      <c r="O25" s="37">
        <f>SUMIFS(СВЦЭМ!$D$34:$D$777,СВЦЭМ!$A$34:$A$777,$A25,СВЦЭМ!$B$34:$B$777,O$11)+'СЕТ СН'!$F$11+СВЦЭМ!$D$10+'СЕТ СН'!$F$6-'СЕТ СН'!$F$23</f>
        <v>945.71188185000005</v>
      </c>
      <c r="P25" s="37">
        <f>SUMIFS(СВЦЭМ!$D$34:$D$777,СВЦЭМ!$A$34:$A$777,$A25,СВЦЭМ!$B$34:$B$777,P$11)+'СЕТ СН'!$F$11+СВЦЭМ!$D$10+'СЕТ СН'!$F$6-'СЕТ СН'!$F$23</f>
        <v>977.1421819000002</v>
      </c>
      <c r="Q25" s="37">
        <f>SUMIFS(СВЦЭМ!$D$34:$D$777,СВЦЭМ!$A$34:$A$777,$A25,СВЦЭМ!$B$34:$B$777,Q$11)+'СЕТ СН'!$F$11+СВЦЭМ!$D$10+'СЕТ СН'!$F$6-'СЕТ СН'!$F$23</f>
        <v>978.65419864000023</v>
      </c>
      <c r="R25" s="37">
        <f>SUMIFS(СВЦЭМ!$D$34:$D$777,СВЦЭМ!$A$34:$A$777,$A25,СВЦЭМ!$B$34:$B$777,R$11)+'СЕТ СН'!$F$11+СВЦЭМ!$D$10+'СЕТ СН'!$F$6-'СЕТ СН'!$F$23</f>
        <v>975.76790468000013</v>
      </c>
      <c r="S25" s="37">
        <f>SUMIFS(СВЦЭМ!$D$34:$D$777,СВЦЭМ!$A$34:$A$777,$A25,СВЦЭМ!$B$34:$B$777,S$11)+'СЕТ СН'!$F$11+СВЦЭМ!$D$10+'СЕТ СН'!$F$6-'СЕТ СН'!$F$23</f>
        <v>948.4352853700002</v>
      </c>
      <c r="T25" s="37">
        <f>SUMIFS(СВЦЭМ!$D$34:$D$777,СВЦЭМ!$A$34:$A$777,$A25,СВЦЭМ!$B$34:$B$777,T$11)+'СЕТ СН'!$F$11+СВЦЭМ!$D$10+'СЕТ СН'!$F$6-'СЕТ СН'!$F$23</f>
        <v>927.04772032000005</v>
      </c>
      <c r="U25" s="37">
        <f>SUMIFS(СВЦЭМ!$D$34:$D$777,СВЦЭМ!$A$34:$A$777,$A25,СВЦЭМ!$B$34:$B$777,U$11)+'СЕТ СН'!$F$11+СВЦЭМ!$D$10+'СЕТ СН'!$F$6-'СЕТ СН'!$F$23</f>
        <v>932.93113360999996</v>
      </c>
      <c r="V25" s="37">
        <f>SUMIFS(СВЦЭМ!$D$34:$D$777,СВЦЭМ!$A$34:$A$777,$A25,СВЦЭМ!$B$34:$B$777,V$11)+'СЕТ СН'!$F$11+СВЦЭМ!$D$10+'СЕТ СН'!$F$6-'СЕТ СН'!$F$23</f>
        <v>948.59450474000005</v>
      </c>
      <c r="W25" s="37">
        <f>SUMIFS(СВЦЭМ!$D$34:$D$777,СВЦЭМ!$A$34:$A$777,$A25,СВЦЭМ!$B$34:$B$777,W$11)+'СЕТ СН'!$F$11+СВЦЭМ!$D$10+'СЕТ СН'!$F$6-'СЕТ СН'!$F$23</f>
        <v>1001.1188793800002</v>
      </c>
      <c r="X25" s="37">
        <f>SUMIFS(СВЦЭМ!$D$34:$D$777,СВЦЭМ!$A$34:$A$777,$A25,СВЦЭМ!$B$34:$B$777,X$11)+'СЕТ СН'!$F$11+СВЦЭМ!$D$10+'СЕТ СН'!$F$6-'СЕТ СН'!$F$23</f>
        <v>1064.14153042</v>
      </c>
      <c r="Y25" s="37">
        <f>SUMIFS(СВЦЭМ!$D$34:$D$777,СВЦЭМ!$A$34:$A$777,$A25,СВЦЭМ!$B$34:$B$777,Y$11)+'СЕТ СН'!$F$11+СВЦЭМ!$D$10+'СЕТ СН'!$F$6-'СЕТ СН'!$F$23</f>
        <v>1141.8636763000002</v>
      </c>
    </row>
    <row r="26" spans="1:25" ht="15.75" x14ac:dyDescent="0.2">
      <c r="A26" s="36">
        <f t="shared" si="0"/>
        <v>43084</v>
      </c>
      <c r="B26" s="37">
        <f>SUMIFS(СВЦЭМ!$D$34:$D$777,СВЦЭМ!$A$34:$A$777,$A26,СВЦЭМ!$B$34:$B$777,B$11)+'СЕТ СН'!$F$11+СВЦЭМ!$D$10+'СЕТ СН'!$F$6-'СЕТ СН'!$F$23</f>
        <v>1165.56163255</v>
      </c>
      <c r="C26" s="37">
        <f>SUMIFS(СВЦЭМ!$D$34:$D$777,СВЦЭМ!$A$34:$A$777,$A26,СВЦЭМ!$B$34:$B$777,C$11)+'СЕТ СН'!$F$11+СВЦЭМ!$D$10+'СЕТ СН'!$F$6-'СЕТ СН'!$F$23</f>
        <v>1148.9799725700002</v>
      </c>
      <c r="D26" s="37">
        <f>SUMIFS(СВЦЭМ!$D$34:$D$777,СВЦЭМ!$A$34:$A$777,$A26,СВЦЭМ!$B$34:$B$777,D$11)+'СЕТ СН'!$F$11+СВЦЭМ!$D$10+'СЕТ СН'!$F$6-'СЕТ СН'!$F$23</f>
        <v>1116.4247930600002</v>
      </c>
      <c r="E26" s="37">
        <f>SUMIFS(СВЦЭМ!$D$34:$D$777,СВЦЭМ!$A$34:$A$777,$A26,СВЦЭМ!$B$34:$B$777,E$11)+'СЕТ СН'!$F$11+СВЦЭМ!$D$10+'СЕТ СН'!$F$6-'СЕТ СН'!$F$23</f>
        <v>1131.8269504900002</v>
      </c>
      <c r="F26" s="37">
        <f>SUMIFS(СВЦЭМ!$D$34:$D$777,СВЦЭМ!$A$34:$A$777,$A26,СВЦЭМ!$B$34:$B$777,F$11)+'СЕТ СН'!$F$11+СВЦЭМ!$D$10+'СЕТ СН'!$F$6-'СЕТ СН'!$F$23</f>
        <v>1218.0126249500001</v>
      </c>
      <c r="G26" s="37">
        <f>SUMIFS(СВЦЭМ!$D$34:$D$777,СВЦЭМ!$A$34:$A$777,$A26,СВЦЭМ!$B$34:$B$777,G$11)+'СЕТ СН'!$F$11+СВЦЭМ!$D$10+'СЕТ СН'!$F$6-'СЕТ СН'!$F$23</f>
        <v>1245.8577352900002</v>
      </c>
      <c r="H26" s="37">
        <f>SUMIFS(СВЦЭМ!$D$34:$D$777,СВЦЭМ!$A$34:$A$777,$A26,СВЦЭМ!$B$34:$B$777,H$11)+'СЕТ СН'!$F$11+СВЦЭМ!$D$10+'СЕТ СН'!$F$6-'СЕТ СН'!$F$23</f>
        <v>1193.15341274</v>
      </c>
      <c r="I26" s="37">
        <f>SUMIFS(СВЦЭМ!$D$34:$D$777,СВЦЭМ!$A$34:$A$777,$A26,СВЦЭМ!$B$34:$B$777,I$11)+'СЕТ СН'!$F$11+СВЦЭМ!$D$10+'СЕТ СН'!$F$6-'СЕТ СН'!$F$23</f>
        <v>1111.9724923000001</v>
      </c>
      <c r="J26" s="37">
        <f>SUMIFS(СВЦЭМ!$D$34:$D$777,СВЦЭМ!$A$34:$A$777,$A26,СВЦЭМ!$B$34:$B$777,J$11)+'СЕТ СН'!$F$11+СВЦЭМ!$D$10+'СЕТ СН'!$F$6-'СЕТ СН'!$F$23</f>
        <v>1071.8693792400002</v>
      </c>
      <c r="K26" s="37">
        <f>SUMIFS(СВЦЭМ!$D$34:$D$777,СВЦЭМ!$A$34:$A$777,$A26,СВЦЭМ!$B$34:$B$777,K$11)+'СЕТ СН'!$F$11+СВЦЭМ!$D$10+'СЕТ СН'!$F$6-'СЕТ СН'!$F$23</f>
        <v>1017.6392019800001</v>
      </c>
      <c r="L26" s="37">
        <f>SUMIFS(СВЦЭМ!$D$34:$D$777,СВЦЭМ!$A$34:$A$777,$A26,СВЦЭМ!$B$34:$B$777,L$11)+'СЕТ СН'!$F$11+СВЦЭМ!$D$10+'СЕТ СН'!$F$6-'СЕТ СН'!$F$23</f>
        <v>954.96992020000016</v>
      </c>
      <c r="M26" s="37">
        <f>SUMIFS(СВЦЭМ!$D$34:$D$777,СВЦЭМ!$A$34:$A$777,$A26,СВЦЭМ!$B$34:$B$777,M$11)+'СЕТ СН'!$F$11+СВЦЭМ!$D$10+'СЕТ СН'!$F$6-'СЕТ СН'!$F$23</f>
        <v>934.12255055000014</v>
      </c>
      <c r="N26" s="37">
        <f>SUMIFS(СВЦЭМ!$D$34:$D$777,СВЦЭМ!$A$34:$A$777,$A26,СВЦЭМ!$B$34:$B$777,N$11)+'СЕТ СН'!$F$11+СВЦЭМ!$D$10+'СЕТ СН'!$F$6-'СЕТ СН'!$F$23</f>
        <v>939.46576292000009</v>
      </c>
      <c r="O26" s="37">
        <f>SUMIFS(СВЦЭМ!$D$34:$D$777,СВЦЭМ!$A$34:$A$777,$A26,СВЦЭМ!$B$34:$B$777,O$11)+'СЕТ СН'!$F$11+СВЦЭМ!$D$10+'СЕТ СН'!$F$6-'СЕТ СН'!$F$23</f>
        <v>956.21493207999993</v>
      </c>
      <c r="P26" s="37">
        <f>SUMIFS(СВЦЭМ!$D$34:$D$777,СВЦЭМ!$A$34:$A$777,$A26,СВЦЭМ!$B$34:$B$777,P$11)+'СЕТ СН'!$F$11+СВЦЭМ!$D$10+'СЕТ СН'!$F$6-'СЕТ СН'!$F$23</f>
        <v>981.58183725000026</v>
      </c>
      <c r="Q26" s="37">
        <f>SUMIFS(СВЦЭМ!$D$34:$D$777,СВЦЭМ!$A$34:$A$777,$A26,СВЦЭМ!$B$34:$B$777,Q$11)+'СЕТ СН'!$F$11+СВЦЭМ!$D$10+'СЕТ СН'!$F$6-'СЕТ СН'!$F$23</f>
        <v>985.97708722000016</v>
      </c>
      <c r="R26" s="37">
        <f>SUMIFS(СВЦЭМ!$D$34:$D$777,СВЦЭМ!$A$34:$A$777,$A26,СВЦЭМ!$B$34:$B$777,R$11)+'СЕТ СН'!$F$11+СВЦЭМ!$D$10+'СЕТ СН'!$F$6-'СЕТ СН'!$F$23</f>
        <v>987.35971778000021</v>
      </c>
      <c r="S26" s="37">
        <f>SUMIFS(СВЦЭМ!$D$34:$D$777,СВЦЭМ!$A$34:$A$777,$A26,СВЦЭМ!$B$34:$B$777,S$11)+'СЕТ СН'!$F$11+СВЦЭМ!$D$10+'СЕТ СН'!$F$6-'СЕТ СН'!$F$23</f>
        <v>961.80488646000003</v>
      </c>
      <c r="T26" s="37">
        <f>SUMIFS(СВЦЭМ!$D$34:$D$777,СВЦЭМ!$A$34:$A$777,$A26,СВЦЭМ!$B$34:$B$777,T$11)+'СЕТ СН'!$F$11+СВЦЭМ!$D$10+'СЕТ СН'!$F$6-'СЕТ СН'!$F$23</f>
        <v>931.35271335000016</v>
      </c>
      <c r="U26" s="37">
        <f>SUMIFS(СВЦЭМ!$D$34:$D$777,СВЦЭМ!$A$34:$A$777,$A26,СВЦЭМ!$B$34:$B$777,U$11)+'СЕТ СН'!$F$11+СВЦЭМ!$D$10+'СЕТ СН'!$F$6-'СЕТ СН'!$F$23</f>
        <v>936.19051493999996</v>
      </c>
      <c r="V26" s="37">
        <f>SUMIFS(СВЦЭМ!$D$34:$D$777,СВЦЭМ!$A$34:$A$777,$A26,СВЦЭМ!$B$34:$B$777,V$11)+'СЕТ СН'!$F$11+СВЦЭМ!$D$10+'СЕТ СН'!$F$6-'СЕТ СН'!$F$23</f>
        <v>953.46832079000023</v>
      </c>
      <c r="W26" s="37">
        <f>SUMIFS(СВЦЭМ!$D$34:$D$777,СВЦЭМ!$A$34:$A$777,$A26,СВЦЭМ!$B$34:$B$777,W$11)+'СЕТ СН'!$F$11+СВЦЭМ!$D$10+'СЕТ СН'!$F$6-'СЕТ СН'!$F$23</f>
        <v>1006.9218771800001</v>
      </c>
      <c r="X26" s="37">
        <f>SUMIFS(СВЦЭМ!$D$34:$D$777,СВЦЭМ!$A$34:$A$777,$A26,СВЦЭМ!$B$34:$B$777,X$11)+'СЕТ СН'!$F$11+СВЦЭМ!$D$10+'СЕТ СН'!$F$6-'СЕТ СН'!$F$23</f>
        <v>1064.0455483200001</v>
      </c>
      <c r="Y26" s="37">
        <f>SUMIFS(СВЦЭМ!$D$34:$D$777,СВЦЭМ!$A$34:$A$777,$A26,СВЦЭМ!$B$34:$B$777,Y$11)+'СЕТ СН'!$F$11+СВЦЭМ!$D$10+'СЕТ СН'!$F$6-'СЕТ СН'!$F$23</f>
        <v>1142.91257391</v>
      </c>
    </row>
    <row r="27" spans="1:25" ht="15.75" x14ac:dyDescent="0.2">
      <c r="A27" s="36">
        <f t="shared" si="0"/>
        <v>43085</v>
      </c>
      <c r="B27" s="37">
        <f>SUMIFS(СВЦЭМ!$D$34:$D$777,СВЦЭМ!$A$34:$A$777,$A27,СВЦЭМ!$B$34:$B$777,B$11)+'СЕТ СН'!$F$11+СВЦЭМ!$D$10+'СЕТ СН'!$F$6-'СЕТ СН'!$F$23</f>
        <v>1170.60813592</v>
      </c>
      <c r="C27" s="37">
        <f>SUMIFS(СВЦЭМ!$D$34:$D$777,СВЦЭМ!$A$34:$A$777,$A27,СВЦЭМ!$B$34:$B$777,C$11)+'СЕТ СН'!$F$11+СВЦЭМ!$D$10+'СЕТ СН'!$F$6-'СЕТ СН'!$F$23</f>
        <v>1161.0836988600001</v>
      </c>
      <c r="D27" s="37">
        <f>SUMIFS(СВЦЭМ!$D$34:$D$777,СВЦЭМ!$A$34:$A$777,$A27,СВЦЭМ!$B$34:$B$777,D$11)+'СЕТ СН'!$F$11+СВЦЭМ!$D$10+'СЕТ СН'!$F$6-'СЕТ СН'!$F$23</f>
        <v>1143.02549331</v>
      </c>
      <c r="E27" s="37">
        <f>SUMIFS(СВЦЭМ!$D$34:$D$777,СВЦЭМ!$A$34:$A$777,$A27,СВЦЭМ!$B$34:$B$777,E$11)+'СЕТ СН'!$F$11+СВЦЭМ!$D$10+'СЕТ СН'!$F$6-'СЕТ СН'!$F$23</f>
        <v>1143.3038895900002</v>
      </c>
      <c r="F27" s="37">
        <f>SUMIFS(СВЦЭМ!$D$34:$D$777,СВЦЭМ!$A$34:$A$777,$A27,СВЦЭМ!$B$34:$B$777,F$11)+'СЕТ СН'!$F$11+СВЦЭМ!$D$10+'СЕТ СН'!$F$6-'СЕТ СН'!$F$23</f>
        <v>1142.64666915</v>
      </c>
      <c r="G27" s="37">
        <f>SUMIFS(СВЦЭМ!$D$34:$D$777,СВЦЭМ!$A$34:$A$777,$A27,СВЦЭМ!$B$34:$B$777,G$11)+'СЕТ СН'!$F$11+СВЦЭМ!$D$10+'СЕТ СН'!$F$6-'СЕТ СН'!$F$23</f>
        <v>1147.66568914</v>
      </c>
      <c r="H27" s="37">
        <f>SUMIFS(СВЦЭМ!$D$34:$D$777,СВЦЭМ!$A$34:$A$777,$A27,СВЦЭМ!$B$34:$B$777,H$11)+'СЕТ СН'!$F$11+СВЦЭМ!$D$10+'СЕТ СН'!$F$6-'СЕТ СН'!$F$23</f>
        <v>1136.0336932100001</v>
      </c>
      <c r="I27" s="37">
        <f>SUMIFS(СВЦЭМ!$D$34:$D$777,СВЦЭМ!$A$34:$A$777,$A27,СВЦЭМ!$B$34:$B$777,I$11)+'СЕТ СН'!$F$11+СВЦЭМ!$D$10+'СЕТ СН'!$F$6-'СЕТ СН'!$F$23</f>
        <v>1087.9067817300001</v>
      </c>
      <c r="J27" s="37">
        <f>SUMIFS(СВЦЭМ!$D$34:$D$777,СВЦЭМ!$A$34:$A$777,$A27,СВЦЭМ!$B$34:$B$777,J$11)+'СЕТ СН'!$F$11+СВЦЭМ!$D$10+'СЕТ СН'!$F$6-'СЕТ СН'!$F$23</f>
        <v>1074.36937446</v>
      </c>
      <c r="K27" s="37">
        <f>SUMIFS(СВЦЭМ!$D$34:$D$777,СВЦЭМ!$A$34:$A$777,$A27,СВЦЭМ!$B$34:$B$777,K$11)+'СЕТ СН'!$F$11+СВЦЭМ!$D$10+'СЕТ СН'!$F$6-'СЕТ СН'!$F$23</f>
        <v>1021.96090202</v>
      </c>
      <c r="L27" s="37">
        <f>SUMIFS(СВЦЭМ!$D$34:$D$777,СВЦЭМ!$A$34:$A$777,$A27,СВЦЭМ!$B$34:$B$777,L$11)+'СЕТ СН'!$F$11+СВЦЭМ!$D$10+'СЕТ СН'!$F$6-'СЕТ СН'!$F$23</f>
        <v>958.37215293000008</v>
      </c>
      <c r="M27" s="37">
        <f>SUMIFS(СВЦЭМ!$D$34:$D$777,СВЦЭМ!$A$34:$A$777,$A27,СВЦЭМ!$B$34:$B$777,M$11)+'СЕТ СН'!$F$11+СВЦЭМ!$D$10+'СЕТ СН'!$F$6-'СЕТ СН'!$F$23</f>
        <v>942.98720675000004</v>
      </c>
      <c r="N27" s="37">
        <f>SUMIFS(СВЦЭМ!$D$34:$D$777,СВЦЭМ!$A$34:$A$777,$A27,СВЦЭМ!$B$34:$B$777,N$11)+'СЕТ СН'!$F$11+СВЦЭМ!$D$10+'СЕТ СН'!$F$6-'СЕТ СН'!$F$23</f>
        <v>954.78599783000004</v>
      </c>
      <c r="O27" s="37">
        <f>SUMIFS(СВЦЭМ!$D$34:$D$777,СВЦЭМ!$A$34:$A$777,$A27,СВЦЭМ!$B$34:$B$777,O$11)+'СЕТ СН'!$F$11+СВЦЭМ!$D$10+'СЕТ СН'!$F$6-'СЕТ СН'!$F$23</f>
        <v>973.28354927999999</v>
      </c>
      <c r="P27" s="37">
        <f>SUMIFS(СВЦЭМ!$D$34:$D$777,СВЦЭМ!$A$34:$A$777,$A27,СВЦЭМ!$B$34:$B$777,P$11)+'СЕТ СН'!$F$11+СВЦЭМ!$D$10+'СЕТ СН'!$F$6-'СЕТ СН'!$F$23</f>
        <v>984.83452067999997</v>
      </c>
      <c r="Q27" s="37">
        <f>SUMIFS(СВЦЭМ!$D$34:$D$777,СВЦЭМ!$A$34:$A$777,$A27,СВЦЭМ!$B$34:$B$777,Q$11)+'СЕТ СН'!$F$11+СВЦЭМ!$D$10+'СЕТ СН'!$F$6-'СЕТ СН'!$F$23</f>
        <v>987.96847459000014</v>
      </c>
      <c r="R27" s="37">
        <f>SUMIFS(СВЦЭМ!$D$34:$D$777,СВЦЭМ!$A$34:$A$777,$A27,СВЦЭМ!$B$34:$B$777,R$11)+'СЕТ СН'!$F$11+СВЦЭМ!$D$10+'СЕТ СН'!$F$6-'СЕТ СН'!$F$23</f>
        <v>984.76415984999994</v>
      </c>
      <c r="S27" s="37">
        <f>SUMIFS(СВЦЭМ!$D$34:$D$777,СВЦЭМ!$A$34:$A$777,$A27,СВЦЭМ!$B$34:$B$777,S$11)+'СЕТ СН'!$F$11+СВЦЭМ!$D$10+'СЕТ СН'!$F$6-'СЕТ СН'!$F$23</f>
        <v>959.82983497000009</v>
      </c>
      <c r="T27" s="37">
        <f>SUMIFS(СВЦЭМ!$D$34:$D$777,СВЦЭМ!$A$34:$A$777,$A27,СВЦЭМ!$B$34:$B$777,T$11)+'СЕТ СН'!$F$11+СВЦЭМ!$D$10+'СЕТ СН'!$F$6-'СЕТ СН'!$F$23</f>
        <v>934.43990669000004</v>
      </c>
      <c r="U27" s="37">
        <f>SUMIFS(СВЦЭМ!$D$34:$D$777,СВЦЭМ!$A$34:$A$777,$A27,СВЦЭМ!$B$34:$B$777,U$11)+'СЕТ СН'!$F$11+СВЦЭМ!$D$10+'СЕТ СН'!$F$6-'СЕТ СН'!$F$23</f>
        <v>954.01860371000021</v>
      </c>
      <c r="V27" s="37">
        <f>SUMIFS(СВЦЭМ!$D$34:$D$777,СВЦЭМ!$A$34:$A$777,$A27,СВЦЭМ!$B$34:$B$777,V$11)+'СЕТ СН'!$F$11+СВЦЭМ!$D$10+'СЕТ СН'!$F$6-'СЕТ СН'!$F$23</f>
        <v>972.34523108000008</v>
      </c>
      <c r="W27" s="37">
        <f>SUMIFS(СВЦЭМ!$D$34:$D$777,СВЦЭМ!$A$34:$A$777,$A27,СВЦЭМ!$B$34:$B$777,W$11)+'СЕТ СН'!$F$11+СВЦЭМ!$D$10+'СЕТ СН'!$F$6-'СЕТ СН'!$F$23</f>
        <v>998.9312012700002</v>
      </c>
      <c r="X27" s="37">
        <f>SUMIFS(СВЦЭМ!$D$34:$D$777,СВЦЭМ!$A$34:$A$777,$A27,СВЦЭМ!$B$34:$B$777,X$11)+'СЕТ СН'!$F$11+СВЦЭМ!$D$10+'СЕТ СН'!$F$6-'СЕТ СН'!$F$23</f>
        <v>1061.6293215300002</v>
      </c>
      <c r="Y27" s="37">
        <f>SUMIFS(СВЦЭМ!$D$34:$D$777,СВЦЭМ!$A$34:$A$777,$A27,СВЦЭМ!$B$34:$B$777,Y$11)+'СЕТ СН'!$F$11+СВЦЭМ!$D$10+'СЕТ СН'!$F$6-'СЕТ СН'!$F$23</f>
        <v>1138.2952763200001</v>
      </c>
    </row>
    <row r="28" spans="1:25" ht="15.75" x14ac:dyDescent="0.2">
      <c r="A28" s="36">
        <f t="shared" si="0"/>
        <v>43086</v>
      </c>
      <c r="B28" s="37">
        <f>SUMIFS(СВЦЭМ!$D$34:$D$777,СВЦЭМ!$A$34:$A$777,$A28,СВЦЭМ!$B$34:$B$777,B$11)+'СЕТ СН'!$F$11+СВЦЭМ!$D$10+'СЕТ СН'!$F$6-'СЕТ СН'!$F$23</f>
        <v>1168.21813374</v>
      </c>
      <c r="C28" s="37">
        <f>SUMIFS(СВЦЭМ!$D$34:$D$777,СВЦЭМ!$A$34:$A$777,$A28,СВЦЭМ!$B$34:$B$777,C$11)+'СЕТ СН'!$F$11+СВЦЭМ!$D$10+'СЕТ СН'!$F$6-'СЕТ СН'!$F$23</f>
        <v>1152.41634157</v>
      </c>
      <c r="D28" s="37">
        <f>SUMIFS(СВЦЭМ!$D$34:$D$777,СВЦЭМ!$A$34:$A$777,$A28,СВЦЭМ!$B$34:$B$777,D$11)+'СЕТ СН'!$F$11+СВЦЭМ!$D$10+'СЕТ СН'!$F$6-'СЕТ СН'!$F$23</f>
        <v>1140.0848168</v>
      </c>
      <c r="E28" s="37">
        <f>SUMIFS(СВЦЭМ!$D$34:$D$777,СВЦЭМ!$A$34:$A$777,$A28,СВЦЭМ!$B$34:$B$777,E$11)+'СЕТ СН'!$F$11+СВЦЭМ!$D$10+'СЕТ СН'!$F$6-'СЕТ СН'!$F$23</f>
        <v>1138.1395471600001</v>
      </c>
      <c r="F28" s="37">
        <f>SUMIFS(СВЦЭМ!$D$34:$D$777,СВЦЭМ!$A$34:$A$777,$A28,СВЦЭМ!$B$34:$B$777,F$11)+'СЕТ СН'!$F$11+СВЦЭМ!$D$10+'СЕТ СН'!$F$6-'СЕТ СН'!$F$23</f>
        <v>1137.3334729000001</v>
      </c>
      <c r="G28" s="37">
        <f>SUMIFS(СВЦЭМ!$D$34:$D$777,СВЦЭМ!$A$34:$A$777,$A28,СВЦЭМ!$B$34:$B$777,G$11)+'СЕТ СН'!$F$11+СВЦЭМ!$D$10+'СЕТ СН'!$F$6-'СЕТ СН'!$F$23</f>
        <v>1141.59902549</v>
      </c>
      <c r="H28" s="37">
        <f>SUMIFS(СВЦЭМ!$D$34:$D$777,СВЦЭМ!$A$34:$A$777,$A28,СВЦЭМ!$B$34:$B$777,H$11)+'СЕТ СН'!$F$11+СВЦЭМ!$D$10+'СЕТ СН'!$F$6-'СЕТ СН'!$F$23</f>
        <v>1149.7812612800001</v>
      </c>
      <c r="I28" s="37">
        <f>SUMIFS(СВЦЭМ!$D$34:$D$777,СВЦЭМ!$A$34:$A$777,$A28,СВЦЭМ!$B$34:$B$777,I$11)+'СЕТ СН'!$F$11+СВЦЭМ!$D$10+'СЕТ СН'!$F$6-'СЕТ СН'!$F$23</f>
        <v>1163.0879418700001</v>
      </c>
      <c r="J28" s="37">
        <f>SUMIFS(СВЦЭМ!$D$34:$D$777,СВЦЭМ!$A$34:$A$777,$A28,СВЦЭМ!$B$34:$B$777,J$11)+'СЕТ СН'!$F$11+СВЦЭМ!$D$10+'СЕТ СН'!$F$6-'СЕТ СН'!$F$23</f>
        <v>1121.88516516</v>
      </c>
      <c r="K28" s="37">
        <f>SUMIFS(СВЦЭМ!$D$34:$D$777,СВЦЭМ!$A$34:$A$777,$A28,СВЦЭМ!$B$34:$B$777,K$11)+'СЕТ СН'!$F$11+СВЦЭМ!$D$10+'СЕТ СН'!$F$6-'СЕТ СН'!$F$23</f>
        <v>1030.4873164000001</v>
      </c>
      <c r="L28" s="37">
        <f>SUMIFS(СВЦЭМ!$D$34:$D$777,СВЦЭМ!$A$34:$A$777,$A28,СВЦЭМ!$B$34:$B$777,L$11)+'СЕТ СН'!$F$11+СВЦЭМ!$D$10+'СЕТ СН'!$F$6-'СЕТ СН'!$F$23</f>
        <v>945.81257467000023</v>
      </c>
      <c r="M28" s="37">
        <f>SUMIFS(СВЦЭМ!$D$34:$D$777,СВЦЭМ!$A$34:$A$777,$A28,СВЦЭМ!$B$34:$B$777,M$11)+'СЕТ СН'!$F$11+СВЦЭМ!$D$10+'СЕТ СН'!$F$6-'СЕТ СН'!$F$23</f>
        <v>931.39499883999997</v>
      </c>
      <c r="N28" s="37">
        <f>SUMIFS(СВЦЭМ!$D$34:$D$777,СВЦЭМ!$A$34:$A$777,$A28,СВЦЭМ!$B$34:$B$777,N$11)+'СЕТ СН'!$F$11+СВЦЭМ!$D$10+'СЕТ СН'!$F$6-'СЕТ СН'!$F$23</f>
        <v>946.24436615000013</v>
      </c>
      <c r="O28" s="37">
        <f>SUMIFS(СВЦЭМ!$D$34:$D$777,СВЦЭМ!$A$34:$A$777,$A28,СВЦЭМ!$B$34:$B$777,O$11)+'СЕТ СН'!$F$11+СВЦЭМ!$D$10+'СЕТ СН'!$F$6-'СЕТ СН'!$F$23</f>
        <v>950.71520968999994</v>
      </c>
      <c r="P28" s="37">
        <f>SUMIFS(СВЦЭМ!$D$34:$D$777,СВЦЭМ!$A$34:$A$777,$A28,СВЦЭМ!$B$34:$B$777,P$11)+'СЕТ СН'!$F$11+СВЦЭМ!$D$10+'СЕТ СН'!$F$6-'СЕТ СН'!$F$23</f>
        <v>962.02584372000001</v>
      </c>
      <c r="Q28" s="37">
        <f>SUMIFS(СВЦЭМ!$D$34:$D$777,СВЦЭМ!$A$34:$A$777,$A28,СВЦЭМ!$B$34:$B$777,Q$11)+'СЕТ СН'!$F$11+СВЦЭМ!$D$10+'СЕТ СН'!$F$6-'СЕТ СН'!$F$23</f>
        <v>968.31900612000004</v>
      </c>
      <c r="R28" s="37">
        <f>SUMIFS(СВЦЭМ!$D$34:$D$777,СВЦЭМ!$A$34:$A$777,$A28,СВЦЭМ!$B$34:$B$777,R$11)+'СЕТ СН'!$F$11+СВЦЭМ!$D$10+'СЕТ СН'!$F$6-'СЕТ СН'!$F$23</f>
        <v>967.26291316000015</v>
      </c>
      <c r="S28" s="37">
        <f>SUMIFS(СВЦЭМ!$D$34:$D$777,СВЦЭМ!$A$34:$A$777,$A28,СВЦЭМ!$B$34:$B$777,S$11)+'СЕТ СН'!$F$11+СВЦЭМ!$D$10+'СЕТ СН'!$F$6-'СЕТ СН'!$F$23</f>
        <v>934.03907872000013</v>
      </c>
      <c r="T28" s="37">
        <f>SUMIFS(СВЦЭМ!$D$34:$D$777,СВЦЭМ!$A$34:$A$777,$A28,СВЦЭМ!$B$34:$B$777,T$11)+'СЕТ СН'!$F$11+СВЦЭМ!$D$10+'СЕТ СН'!$F$6-'СЕТ СН'!$F$23</f>
        <v>952.40872949000004</v>
      </c>
      <c r="U28" s="37">
        <f>SUMIFS(СВЦЭМ!$D$34:$D$777,СВЦЭМ!$A$34:$A$777,$A28,СВЦЭМ!$B$34:$B$777,U$11)+'СЕТ СН'!$F$11+СВЦЭМ!$D$10+'СЕТ СН'!$F$6-'СЕТ СН'!$F$23</f>
        <v>957.79226091999999</v>
      </c>
      <c r="V28" s="37">
        <f>SUMIFS(СВЦЭМ!$D$34:$D$777,СВЦЭМ!$A$34:$A$777,$A28,СВЦЭМ!$B$34:$B$777,V$11)+'СЕТ СН'!$F$11+СВЦЭМ!$D$10+'СЕТ СН'!$F$6-'СЕТ СН'!$F$23</f>
        <v>976.14597249000008</v>
      </c>
      <c r="W28" s="37">
        <f>SUMIFS(СВЦЭМ!$D$34:$D$777,СВЦЭМ!$A$34:$A$777,$A28,СВЦЭМ!$B$34:$B$777,W$11)+'СЕТ СН'!$F$11+СВЦЭМ!$D$10+'СЕТ СН'!$F$6-'СЕТ СН'!$F$23</f>
        <v>1024.2066766</v>
      </c>
      <c r="X28" s="37">
        <f>SUMIFS(СВЦЭМ!$D$34:$D$777,СВЦЭМ!$A$34:$A$777,$A28,СВЦЭМ!$B$34:$B$777,X$11)+'СЕТ СН'!$F$11+СВЦЭМ!$D$10+'СЕТ СН'!$F$6-'СЕТ СН'!$F$23</f>
        <v>1068.4139269000002</v>
      </c>
      <c r="Y28" s="37">
        <f>SUMIFS(СВЦЭМ!$D$34:$D$777,СВЦЭМ!$A$34:$A$777,$A28,СВЦЭМ!$B$34:$B$777,Y$11)+'СЕТ СН'!$F$11+СВЦЭМ!$D$10+'СЕТ СН'!$F$6-'СЕТ СН'!$F$23</f>
        <v>1109.5967496300002</v>
      </c>
    </row>
    <row r="29" spans="1:25" ht="15.75" x14ac:dyDescent="0.2">
      <c r="A29" s="36">
        <f t="shared" si="0"/>
        <v>43087</v>
      </c>
      <c r="B29" s="37">
        <f>SUMIFS(СВЦЭМ!$D$34:$D$777,СВЦЭМ!$A$34:$A$777,$A29,СВЦЭМ!$B$34:$B$777,B$11)+'СЕТ СН'!$F$11+СВЦЭМ!$D$10+'СЕТ СН'!$F$6-'СЕТ СН'!$F$23</f>
        <v>1167.3955422600002</v>
      </c>
      <c r="C29" s="37">
        <f>SUMIFS(СВЦЭМ!$D$34:$D$777,СВЦЭМ!$A$34:$A$777,$A29,СВЦЭМ!$B$34:$B$777,C$11)+'СЕТ СН'!$F$11+СВЦЭМ!$D$10+'СЕТ СН'!$F$6-'СЕТ СН'!$F$23</f>
        <v>1151.93575736</v>
      </c>
      <c r="D29" s="37">
        <f>SUMIFS(СВЦЭМ!$D$34:$D$777,СВЦЭМ!$A$34:$A$777,$A29,СВЦЭМ!$B$34:$B$777,D$11)+'СЕТ СН'!$F$11+СВЦЭМ!$D$10+'СЕТ СН'!$F$6-'СЕТ СН'!$F$23</f>
        <v>1140.2890636900001</v>
      </c>
      <c r="E29" s="37">
        <f>SUMIFS(СВЦЭМ!$D$34:$D$777,СВЦЭМ!$A$34:$A$777,$A29,СВЦЭМ!$B$34:$B$777,E$11)+'СЕТ СН'!$F$11+СВЦЭМ!$D$10+'СЕТ СН'!$F$6-'СЕТ СН'!$F$23</f>
        <v>1138.6061222600001</v>
      </c>
      <c r="F29" s="37">
        <f>SUMIFS(СВЦЭМ!$D$34:$D$777,СВЦЭМ!$A$34:$A$777,$A29,СВЦЭМ!$B$34:$B$777,F$11)+'СЕТ СН'!$F$11+СВЦЭМ!$D$10+'СЕТ СН'!$F$6-'СЕТ СН'!$F$23</f>
        <v>1138.8029386600001</v>
      </c>
      <c r="G29" s="37">
        <f>SUMIFS(СВЦЭМ!$D$34:$D$777,СВЦЭМ!$A$34:$A$777,$A29,СВЦЭМ!$B$34:$B$777,G$11)+'СЕТ СН'!$F$11+СВЦЭМ!$D$10+'СЕТ СН'!$F$6-'СЕТ СН'!$F$23</f>
        <v>1147.79246072</v>
      </c>
      <c r="H29" s="37">
        <f>SUMIFS(СВЦЭМ!$D$34:$D$777,СВЦЭМ!$A$34:$A$777,$A29,СВЦЭМ!$B$34:$B$777,H$11)+'СЕТ СН'!$F$11+СВЦЭМ!$D$10+'СЕТ СН'!$F$6-'СЕТ СН'!$F$23</f>
        <v>1165.07262689</v>
      </c>
      <c r="I29" s="37">
        <f>SUMIFS(СВЦЭМ!$D$34:$D$777,СВЦЭМ!$A$34:$A$777,$A29,СВЦЭМ!$B$34:$B$777,I$11)+'СЕТ СН'!$F$11+СВЦЭМ!$D$10+'СЕТ СН'!$F$6-'СЕТ СН'!$F$23</f>
        <v>1149.1019365000002</v>
      </c>
      <c r="J29" s="37">
        <f>SUMIFS(СВЦЭМ!$D$34:$D$777,СВЦЭМ!$A$34:$A$777,$A29,СВЦЭМ!$B$34:$B$777,J$11)+'СЕТ СН'!$F$11+СВЦЭМ!$D$10+'СЕТ СН'!$F$6-'СЕТ СН'!$F$23</f>
        <v>1088.5115783900001</v>
      </c>
      <c r="K29" s="37">
        <f>SUMIFS(СВЦЭМ!$D$34:$D$777,СВЦЭМ!$A$34:$A$777,$A29,СВЦЭМ!$B$34:$B$777,K$11)+'СЕТ СН'!$F$11+СВЦЭМ!$D$10+'СЕТ СН'!$F$6-'СЕТ СН'!$F$23</f>
        <v>1024.8696121100002</v>
      </c>
      <c r="L29" s="37">
        <f>SUMIFS(СВЦЭМ!$D$34:$D$777,СВЦЭМ!$A$34:$A$777,$A29,СВЦЭМ!$B$34:$B$777,L$11)+'СЕТ СН'!$F$11+СВЦЭМ!$D$10+'СЕТ СН'!$F$6-'СЕТ СН'!$F$23</f>
        <v>959.00803957000016</v>
      </c>
      <c r="M29" s="37">
        <f>SUMIFS(СВЦЭМ!$D$34:$D$777,СВЦЭМ!$A$34:$A$777,$A29,СВЦЭМ!$B$34:$B$777,M$11)+'СЕТ СН'!$F$11+СВЦЭМ!$D$10+'СЕТ СН'!$F$6-'СЕТ СН'!$F$23</f>
        <v>954.04383795000012</v>
      </c>
      <c r="N29" s="37">
        <f>SUMIFS(СВЦЭМ!$D$34:$D$777,СВЦЭМ!$A$34:$A$777,$A29,СВЦЭМ!$B$34:$B$777,N$11)+'СЕТ СН'!$F$11+СВЦЭМ!$D$10+'СЕТ СН'!$F$6-'СЕТ СН'!$F$23</f>
        <v>971.39337697000019</v>
      </c>
      <c r="O29" s="37">
        <f>SUMIFS(СВЦЭМ!$D$34:$D$777,СВЦЭМ!$A$34:$A$777,$A29,СВЦЭМ!$B$34:$B$777,O$11)+'СЕТ СН'!$F$11+СВЦЭМ!$D$10+'СЕТ СН'!$F$6-'СЕТ СН'!$F$23</f>
        <v>994.39443269999992</v>
      </c>
      <c r="P29" s="37">
        <f>SUMIFS(СВЦЭМ!$D$34:$D$777,СВЦЭМ!$A$34:$A$777,$A29,СВЦЭМ!$B$34:$B$777,P$11)+'СЕТ СН'!$F$11+СВЦЭМ!$D$10+'СЕТ СН'!$F$6-'СЕТ СН'!$F$23</f>
        <v>999.31660004000014</v>
      </c>
      <c r="Q29" s="37">
        <f>SUMIFS(СВЦЭМ!$D$34:$D$777,СВЦЭМ!$A$34:$A$777,$A29,СВЦЭМ!$B$34:$B$777,Q$11)+'СЕТ СН'!$F$11+СВЦЭМ!$D$10+'СЕТ СН'!$F$6-'СЕТ СН'!$F$23</f>
        <v>990.85135648999994</v>
      </c>
      <c r="R29" s="37">
        <f>SUMIFS(СВЦЭМ!$D$34:$D$777,СВЦЭМ!$A$34:$A$777,$A29,СВЦЭМ!$B$34:$B$777,R$11)+'СЕТ СН'!$F$11+СВЦЭМ!$D$10+'СЕТ СН'!$F$6-'СЕТ СН'!$F$23</f>
        <v>989.53592176000006</v>
      </c>
      <c r="S29" s="37">
        <f>SUMIFS(СВЦЭМ!$D$34:$D$777,СВЦЭМ!$A$34:$A$777,$A29,СВЦЭМ!$B$34:$B$777,S$11)+'СЕТ СН'!$F$11+СВЦЭМ!$D$10+'СЕТ СН'!$F$6-'СЕТ СН'!$F$23</f>
        <v>959.89686608000011</v>
      </c>
      <c r="T29" s="37">
        <f>SUMIFS(СВЦЭМ!$D$34:$D$777,СВЦЭМ!$A$34:$A$777,$A29,СВЦЭМ!$B$34:$B$777,T$11)+'СЕТ СН'!$F$11+СВЦЭМ!$D$10+'СЕТ СН'!$F$6-'СЕТ СН'!$F$23</f>
        <v>945.38758901000006</v>
      </c>
      <c r="U29" s="37">
        <f>SUMIFS(СВЦЭМ!$D$34:$D$777,СВЦЭМ!$A$34:$A$777,$A29,СВЦЭМ!$B$34:$B$777,U$11)+'СЕТ СН'!$F$11+СВЦЭМ!$D$10+'СЕТ СН'!$F$6-'СЕТ СН'!$F$23</f>
        <v>947.0818750200001</v>
      </c>
      <c r="V29" s="37">
        <f>SUMIFS(СВЦЭМ!$D$34:$D$777,СВЦЭМ!$A$34:$A$777,$A29,СВЦЭМ!$B$34:$B$777,V$11)+'СЕТ СН'!$F$11+СВЦЭМ!$D$10+'СЕТ СН'!$F$6-'СЕТ СН'!$F$23</f>
        <v>958.28923398000006</v>
      </c>
      <c r="W29" s="37">
        <f>SUMIFS(СВЦЭМ!$D$34:$D$777,СВЦЭМ!$A$34:$A$777,$A29,СВЦЭМ!$B$34:$B$777,W$11)+'СЕТ СН'!$F$11+СВЦЭМ!$D$10+'СЕТ СН'!$F$6-'СЕТ СН'!$F$23</f>
        <v>1013.7371119100001</v>
      </c>
      <c r="X29" s="37">
        <f>SUMIFS(СВЦЭМ!$D$34:$D$777,СВЦЭМ!$A$34:$A$777,$A29,СВЦЭМ!$B$34:$B$777,X$11)+'СЕТ СН'!$F$11+СВЦЭМ!$D$10+'СЕТ СН'!$F$6-'СЕТ СН'!$F$23</f>
        <v>1078.1903334000001</v>
      </c>
      <c r="Y29" s="37">
        <f>SUMIFS(СВЦЭМ!$D$34:$D$777,СВЦЭМ!$A$34:$A$777,$A29,СВЦЭМ!$B$34:$B$777,Y$11)+'СЕТ СН'!$F$11+СВЦЭМ!$D$10+'СЕТ СН'!$F$6-'СЕТ СН'!$F$23</f>
        <v>1148.11084716</v>
      </c>
    </row>
    <row r="30" spans="1:25" ht="15.75" x14ac:dyDescent="0.2">
      <c r="A30" s="36">
        <f t="shared" si="0"/>
        <v>43088</v>
      </c>
      <c r="B30" s="37">
        <f>SUMIFS(СВЦЭМ!$D$34:$D$777,СВЦЭМ!$A$34:$A$777,$A30,СВЦЭМ!$B$34:$B$777,B$11)+'СЕТ СН'!$F$11+СВЦЭМ!$D$10+'СЕТ СН'!$F$6-'СЕТ СН'!$F$23</f>
        <v>1154.4866332400002</v>
      </c>
      <c r="C30" s="37">
        <f>SUMIFS(СВЦЭМ!$D$34:$D$777,СВЦЭМ!$A$34:$A$777,$A30,СВЦЭМ!$B$34:$B$777,C$11)+'СЕТ СН'!$F$11+СВЦЭМ!$D$10+'СЕТ СН'!$F$6-'СЕТ СН'!$F$23</f>
        <v>1158.6088956200001</v>
      </c>
      <c r="D30" s="37">
        <f>SUMIFS(СВЦЭМ!$D$34:$D$777,СВЦЭМ!$A$34:$A$777,$A30,СВЦЭМ!$B$34:$B$777,D$11)+'СЕТ СН'!$F$11+СВЦЭМ!$D$10+'СЕТ СН'!$F$6-'СЕТ СН'!$F$23</f>
        <v>1152.6921962900001</v>
      </c>
      <c r="E30" s="37">
        <f>SUMIFS(СВЦЭМ!$D$34:$D$777,СВЦЭМ!$A$34:$A$777,$A30,СВЦЭМ!$B$34:$B$777,E$11)+'СЕТ СН'!$F$11+СВЦЭМ!$D$10+'СЕТ СН'!$F$6-'СЕТ СН'!$F$23</f>
        <v>1150.0343475700001</v>
      </c>
      <c r="F30" s="37">
        <f>SUMIFS(СВЦЭМ!$D$34:$D$777,СВЦЭМ!$A$34:$A$777,$A30,СВЦЭМ!$B$34:$B$777,F$11)+'СЕТ СН'!$F$11+СВЦЭМ!$D$10+'СЕТ СН'!$F$6-'СЕТ СН'!$F$23</f>
        <v>1149.6263165500002</v>
      </c>
      <c r="G30" s="37">
        <f>SUMIFS(СВЦЭМ!$D$34:$D$777,СВЦЭМ!$A$34:$A$777,$A30,СВЦЭМ!$B$34:$B$777,G$11)+'СЕТ СН'!$F$11+СВЦЭМ!$D$10+'СЕТ СН'!$F$6-'СЕТ СН'!$F$23</f>
        <v>1152.38106268</v>
      </c>
      <c r="H30" s="37">
        <f>SUMIFS(СВЦЭМ!$D$34:$D$777,СВЦЭМ!$A$34:$A$777,$A30,СВЦЭМ!$B$34:$B$777,H$11)+'СЕТ СН'!$F$11+СВЦЭМ!$D$10+'СЕТ СН'!$F$6-'СЕТ СН'!$F$23</f>
        <v>1152.250847</v>
      </c>
      <c r="I30" s="37">
        <f>SUMIFS(СВЦЭМ!$D$34:$D$777,СВЦЭМ!$A$34:$A$777,$A30,СВЦЭМ!$B$34:$B$777,I$11)+'СЕТ СН'!$F$11+СВЦЭМ!$D$10+'СЕТ СН'!$F$6-'СЕТ СН'!$F$23</f>
        <v>1094.8905128800002</v>
      </c>
      <c r="J30" s="37">
        <f>SUMIFS(СВЦЭМ!$D$34:$D$777,СВЦЭМ!$A$34:$A$777,$A30,СВЦЭМ!$B$34:$B$777,J$11)+'СЕТ СН'!$F$11+СВЦЭМ!$D$10+'СЕТ СН'!$F$6-'СЕТ СН'!$F$23</f>
        <v>1051.33884663</v>
      </c>
      <c r="K30" s="37">
        <f>SUMIFS(СВЦЭМ!$D$34:$D$777,СВЦЭМ!$A$34:$A$777,$A30,СВЦЭМ!$B$34:$B$777,K$11)+'СЕТ СН'!$F$11+СВЦЭМ!$D$10+'СЕТ СН'!$F$6-'СЕТ СН'!$F$23</f>
        <v>984.65791467999998</v>
      </c>
      <c r="L30" s="37">
        <f>SUMIFS(СВЦЭМ!$D$34:$D$777,СВЦЭМ!$A$34:$A$777,$A30,СВЦЭМ!$B$34:$B$777,L$11)+'СЕТ СН'!$F$11+СВЦЭМ!$D$10+'СЕТ СН'!$F$6-'СЕТ СН'!$F$23</f>
        <v>927.77371822000009</v>
      </c>
      <c r="M30" s="37">
        <f>SUMIFS(СВЦЭМ!$D$34:$D$777,СВЦЭМ!$A$34:$A$777,$A30,СВЦЭМ!$B$34:$B$777,M$11)+'СЕТ СН'!$F$11+СВЦЭМ!$D$10+'СЕТ СН'!$F$6-'СЕТ СН'!$F$23</f>
        <v>917.70978434000017</v>
      </c>
      <c r="N30" s="37">
        <f>SUMIFS(СВЦЭМ!$D$34:$D$777,СВЦЭМ!$A$34:$A$777,$A30,СВЦЭМ!$B$34:$B$777,N$11)+'СЕТ СН'!$F$11+СВЦЭМ!$D$10+'СЕТ СН'!$F$6-'СЕТ СН'!$F$23</f>
        <v>935.7486285</v>
      </c>
      <c r="O30" s="37">
        <f>SUMIFS(СВЦЭМ!$D$34:$D$777,СВЦЭМ!$A$34:$A$777,$A30,СВЦЭМ!$B$34:$B$777,O$11)+'СЕТ СН'!$F$11+СВЦЭМ!$D$10+'СЕТ СН'!$F$6-'СЕТ СН'!$F$23</f>
        <v>934.99908381000023</v>
      </c>
      <c r="P30" s="37">
        <f>SUMIFS(СВЦЭМ!$D$34:$D$777,СВЦЭМ!$A$34:$A$777,$A30,СВЦЭМ!$B$34:$B$777,P$11)+'СЕТ СН'!$F$11+СВЦЭМ!$D$10+'СЕТ СН'!$F$6-'СЕТ СН'!$F$23</f>
        <v>942.50733694000019</v>
      </c>
      <c r="Q30" s="37">
        <f>SUMIFS(СВЦЭМ!$D$34:$D$777,СВЦЭМ!$A$34:$A$777,$A30,СВЦЭМ!$B$34:$B$777,Q$11)+'СЕТ СН'!$F$11+СВЦЭМ!$D$10+'СЕТ СН'!$F$6-'СЕТ СН'!$F$23</f>
        <v>946.43993971999998</v>
      </c>
      <c r="R30" s="37">
        <f>SUMIFS(СВЦЭМ!$D$34:$D$777,СВЦЭМ!$A$34:$A$777,$A30,СВЦЭМ!$B$34:$B$777,R$11)+'СЕТ СН'!$F$11+СВЦЭМ!$D$10+'СЕТ СН'!$F$6-'СЕТ СН'!$F$23</f>
        <v>941.77464039999995</v>
      </c>
      <c r="S30" s="37">
        <f>SUMIFS(СВЦЭМ!$D$34:$D$777,СВЦЭМ!$A$34:$A$777,$A30,СВЦЭМ!$B$34:$B$777,S$11)+'СЕТ СН'!$F$11+СВЦЭМ!$D$10+'СЕТ СН'!$F$6-'СЕТ СН'!$F$23</f>
        <v>919.5193429200001</v>
      </c>
      <c r="T30" s="37">
        <f>SUMIFS(СВЦЭМ!$D$34:$D$777,СВЦЭМ!$A$34:$A$777,$A30,СВЦЭМ!$B$34:$B$777,T$11)+'СЕТ СН'!$F$11+СВЦЭМ!$D$10+'СЕТ СН'!$F$6-'СЕТ СН'!$F$23</f>
        <v>922.99487679999993</v>
      </c>
      <c r="U30" s="37">
        <f>SUMIFS(СВЦЭМ!$D$34:$D$777,СВЦЭМ!$A$34:$A$777,$A30,СВЦЭМ!$B$34:$B$777,U$11)+'СЕТ СН'!$F$11+СВЦЭМ!$D$10+'СЕТ СН'!$F$6-'СЕТ СН'!$F$23</f>
        <v>923.5671094700001</v>
      </c>
      <c r="V30" s="37">
        <f>SUMIFS(СВЦЭМ!$D$34:$D$777,СВЦЭМ!$A$34:$A$777,$A30,СВЦЭМ!$B$34:$B$777,V$11)+'СЕТ СН'!$F$11+СВЦЭМ!$D$10+'СЕТ СН'!$F$6-'СЕТ СН'!$F$23</f>
        <v>913.20054146000007</v>
      </c>
      <c r="W30" s="37">
        <f>SUMIFS(СВЦЭМ!$D$34:$D$777,СВЦЭМ!$A$34:$A$777,$A30,СВЦЭМ!$B$34:$B$777,W$11)+'СЕТ СН'!$F$11+СВЦЭМ!$D$10+'СЕТ СН'!$F$6-'СЕТ СН'!$F$23</f>
        <v>959.22411553000006</v>
      </c>
      <c r="X30" s="37">
        <f>SUMIFS(СВЦЭМ!$D$34:$D$777,СВЦЭМ!$A$34:$A$777,$A30,СВЦЭМ!$B$34:$B$777,X$11)+'СЕТ СН'!$F$11+СВЦЭМ!$D$10+'СЕТ СН'!$F$6-'СЕТ СН'!$F$23</f>
        <v>1030.9369509600001</v>
      </c>
      <c r="Y30" s="37">
        <f>SUMIFS(СВЦЭМ!$D$34:$D$777,СВЦЭМ!$A$34:$A$777,$A30,СВЦЭМ!$B$34:$B$777,Y$11)+'СЕТ СН'!$F$11+СВЦЭМ!$D$10+'СЕТ СН'!$F$6-'СЕТ СН'!$F$23</f>
        <v>1109.6235671500001</v>
      </c>
    </row>
    <row r="31" spans="1:25" ht="15.75" x14ac:dyDescent="0.2">
      <c r="A31" s="36">
        <f t="shared" si="0"/>
        <v>43089</v>
      </c>
      <c r="B31" s="37">
        <f>SUMIFS(СВЦЭМ!$D$34:$D$777,СВЦЭМ!$A$34:$A$777,$A31,СВЦЭМ!$B$34:$B$777,B$11)+'СЕТ СН'!$F$11+СВЦЭМ!$D$10+'СЕТ СН'!$F$6-'СЕТ СН'!$F$23</f>
        <v>1134.5935592600001</v>
      </c>
      <c r="C31" s="37">
        <f>SUMIFS(СВЦЭМ!$D$34:$D$777,СВЦЭМ!$A$34:$A$777,$A31,СВЦЭМ!$B$34:$B$777,C$11)+'СЕТ СН'!$F$11+СВЦЭМ!$D$10+'СЕТ СН'!$F$6-'СЕТ СН'!$F$23</f>
        <v>1147.4906216400002</v>
      </c>
      <c r="D31" s="37">
        <f>SUMIFS(СВЦЭМ!$D$34:$D$777,СВЦЭМ!$A$34:$A$777,$A31,СВЦЭМ!$B$34:$B$777,D$11)+'СЕТ СН'!$F$11+СВЦЭМ!$D$10+'СЕТ СН'!$F$6-'СЕТ СН'!$F$23</f>
        <v>1147.0684762600001</v>
      </c>
      <c r="E31" s="37">
        <f>SUMIFS(СВЦЭМ!$D$34:$D$777,СВЦЭМ!$A$34:$A$777,$A31,СВЦЭМ!$B$34:$B$777,E$11)+'СЕТ СН'!$F$11+СВЦЭМ!$D$10+'СЕТ СН'!$F$6-'СЕТ СН'!$F$23</f>
        <v>1143.1935823900001</v>
      </c>
      <c r="F31" s="37">
        <f>SUMIFS(СВЦЭМ!$D$34:$D$777,СВЦЭМ!$A$34:$A$777,$A31,СВЦЭМ!$B$34:$B$777,F$11)+'СЕТ СН'!$F$11+СВЦЭМ!$D$10+'СЕТ СН'!$F$6-'СЕТ СН'!$F$23</f>
        <v>1142.10163343</v>
      </c>
      <c r="G31" s="37">
        <f>SUMIFS(СВЦЭМ!$D$34:$D$777,СВЦЭМ!$A$34:$A$777,$A31,СВЦЭМ!$B$34:$B$777,G$11)+'СЕТ СН'!$F$11+СВЦЭМ!$D$10+'СЕТ СН'!$F$6-'СЕТ СН'!$F$23</f>
        <v>1148.7881801200001</v>
      </c>
      <c r="H31" s="37">
        <f>SUMIFS(СВЦЭМ!$D$34:$D$777,СВЦЭМ!$A$34:$A$777,$A31,СВЦЭМ!$B$34:$B$777,H$11)+'СЕТ СН'!$F$11+СВЦЭМ!$D$10+'СЕТ СН'!$F$6-'СЕТ СН'!$F$23</f>
        <v>1149.0148845400001</v>
      </c>
      <c r="I31" s="37">
        <f>SUMIFS(СВЦЭМ!$D$34:$D$777,СВЦЭМ!$A$34:$A$777,$A31,СВЦЭМ!$B$34:$B$777,I$11)+'СЕТ СН'!$F$11+СВЦЭМ!$D$10+'СЕТ СН'!$F$6-'СЕТ СН'!$F$23</f>
        <v>1077.72025519</v>
      </c>
      <c r="J31" s="37">
        <f>SUMIFS(СВЦЭМ!$D$34:$D$777,СВЦЭМ!$A$34:$A$777,$A31,СВЦЭМ!$B$34:$B$777,J$11)+'СЕТ СН'!$F$11+СВЦЭМ!$D$10+'СЕТ СН'!$F$6-'СЕТ СН'!$F$23</f>
        <v>1077.5214170300001</v>
      </c>
      <c r="K31" s="37">
        <f>SUMIFS(СВЦЭМ!$D$34:$D$777,СВЦЭМ!$A$34:$A$777,$A31,СВЦЭМ!$B$34:$B$777,K$11)+'СЕТ СН'!$F$11+СВЦЭМ!$D$10+'СЕТ СН'!$F$6-'СЕТ СН'!$F$23</f>
        <v>1008.3681864500002</v>
      </c>
      <c r="L31" s="37">
        <f>SUMIFS(СВЦЭМ!$D$34:$D$777,СВЦЭМ!$A$34:$A$777,$A31,СВЦЭМ!$B$34:$B$777,L$11)+'СЕТ СН'!$F$11+СВЦЭМ!$D$10+'СЕТ СН'!$F$6-'СЕТ СН'!$F$23</f>
        <v>939.92825893000008</v>
      </c>
      <c r="M31" s="37">
        <f>SUMIFS(СВЦЭМ!$D$34:$D$777,СВЦЭМ!$A$34:$A$777,$A31,СВЦЭМ!$B$34:$B$777,M$11)+'СЕТ СН'!$F$11+СВЦЭМ!$D$10+'СЕТ СН'!$F$6-'СЕТ СН'!$F$23</f>
        <v>932.20151656000007</v>
      </c>
      <c r="N31" s="37">
        <f>SUMIFS(СВЦЭМ!$D$34:$D$777,СВЦЭМ!$A$34:$A$777,$A31,СВЦЭМ!$B$34:$B$777,N$11)+'СЕТ СН'!$F$11+СВЦЭМ!$D$10+'СЕТ СН'!$F$6-'СЕТ СН'!$F$23</f>
        <v>954.75685417000022</v>
      </c>
      <c r="O31" s="37">
        <f>SUMIFS(СВЦЭМ!$D$34:$D$777,СВЦЭМ!$A$34:$A$777,$A31,СВЦЭМ!$B$34:$B$777,O$11)+'СЕТ СН'!$F$11+СВЦЭМ!$D$10+'СЕТ СН'!$F$6-'СЕТ СН'!$F$23</f>
        <v>966.77495780000004</v>
      </c>
      <c r="P31" s="37">
        <f>SUMIFS(СВЦЭМ!$D$34:$D$777,СВЦЭМ!$A$34:$A$777,$A31,СВЦЭМ!$B$34:$B$777,P$11)+'СЕТ СН'!$F$11+СВЦЭМ!$D$10+'СЕТ СН'!$F$6-'СЕТ СН'!$F$23</f>
        <v>972.87825178999992</v>
      </c>
      <c r="Q31" s="37">
        <f>SUMIFS(СВЦЭМ!$D$34:$D$777,СВЦЭМ!$A$34:$A$777,$A31,СВЦЭМ!$B$34:$B$777,Q$11)+'СЕТ СН'!$F$11+СВЦЭМ!$D$10+'СЕТ СН'!$F$6-'СЕТ СН'!$F$23</f>
        <v>975.61076288999993</v>
      </c>
      <c r="R31" s="37">
        <f>SUMIFS(СВЦЭМ!$D$34:$D$777,СВЦЭМ!$A$34:$A$777,$A31,СВЦЭМ!$B$34:$B$777,R$11)+'СЕТ СН'!$F$11+СВЦЭМ!$D$10+'СЕТ СН'!$F$6-'СЕТ СН'!$F$23</f>
        <v>974.90417541000011</v>
      </c>
      <c r="S31" s="37">
        <f>SUMIFS(СВЦЭМ!$D$34:$D$777,СВЦЭМ!$A$34:$A$777,$A31,СВЦЭМ!$B$34:$B$777,S$11)+'СЕТ СН'!$F$11+СВЦЭМ!$D$10+'СЕТ СН'!$F$6-'СЕТ СН'!$F$23</f>
        <v>936.58378413000014</v>
      </c>
      <c r="T31" s="37">
        <f>SUMIFS(СВЦЭМ!$D$34:$D$777,СВЦЭМ!$A$34:$A$777,$A31,СВЦЭМ!$B$34:$B$777,T$11)+'СЕТ СН'!$F$11+СВЦЭМ!$D$10+'СЕТ СН'!$F$6-'СЕТ СН'!$F$23</f>
        <v>898.77252209000017</v>
      </c>
      <c r="U31" s="37">
        <f>SUMIFS(СВЦЭМ!$D$34:$D$777,СВЦЭМ!$A$34:$A$777,$A31,СВЦЭМ!$B$34:$B$777,U$11)+'СЕТ СН'!$F$11+СВЦЭМ!$D$10+'СЕТ СН'!$F$6-'СЕТ СН'!$F$23</f>
        <v>905.12359183000012</v>
      </c>
      <c r="V31" s="37">
        <f>SUMIFS(СВЦЭМ!$D$34:$D$777,СВЦЭМ!$A$34:$A$777,$A31,СВЦЭМ!$B$34:$B$777,V$11)+'СЕТ СН'!$F$11+СВЦЭМ!$D$10+'СЕТ СН'!$F$6-'СЕТ СН'!$F$23</f>
        <v>914.72136149000016</v>
      </c>
      <c r="W31" s="37">
        <f>SUMIFS(СВЦЭМ!$D$34:$D$777,СВЦЭМ!$A$34:$A$777,$A31,СВЦЭМ!$B$34:$B$777,W$11)+'СЕТ СН'!$F$11+СВЦЭМ!$D$10+'СЕТ СН'!$F$6-'СЕТ СН'!$F$23</f>
        <v>970.08272211000008</v>
      </c>
      <c r="X31" s="37">
        <f>SUMIFS(СВЦЭМ!$D$34:$D$777,СВЦЭМ!$A$34:$A$777,$A31,СВЦЭМ!$B$34:$B$777,X$11)+'СЕТ СН'!$F$11+СВЦЭМ!$D$10+'СЕТ СН'!$F$6-'СЕТ СН'!$F$23</f>
        <v>1002.93768479</v>
      </c>
      <c r="Y31" s="37">
        <f>SUMIFS(СВЦЭМ!$D$34:$D$777,СВЦЭМ!$A$34:$A$777,$A31,СВЦЭМ!$B$34:$B$777,Y$11)+'СЕТ СН'!$F$11+СВЦЭМ!$D$10+'СЕТ СН'!$F$6-'СЕТ СН'!$F$23</f>
        <v>1063.32760394</v>
      </c>
    </row>
    <row r="32" spans="1:25" ht="15.75" x14ac:dyDescent="0.2">
      <c r="A32" s="36">
        <f t="shared" si="0"/>
        <v>43090</v>
      </c>
      <c r="B32" s="37">
        <f>SUMIFS(СВЦЭМ!$D$34:$D$777,СВЦЭМ!$A$34:$A$777,$A32,СВЦЭМ!$B$34:$B$777,B$11)+'СЕТ СН'!$F$11+СВЦЭМ!$D$10+'СЕТ СН'!$F$6-'СЕТ СН'!$F$23</f>
        <v>1142.97200481</v>
      </c>
      <c r="C32" s="37">
        <f>SUMIFS(СВЦЭМ!$D$34:$D$777,СВЦЭМ!$A$34:$A$777,$A32,СВЦЭМ!$B$34:$B$777,C$11)+'СЕТ СН'!$F$11+СВЦЭМ!$D$10+'СЕТ СН'!$F$6-'СЕТ СН'!$F$23</f>
        <v>1187.5085566100001</v>
      </c>
      <c r="D32" s="37">
        <f>SUMIFS(СВЦЭМ!$D$34:$D$777,СВЦЭМ!$A$34:$A$777,$A32,СВЦЭМ!$B$34:$B$777,D$11)+'СЕТ СН'!$F$11+СВЦЭМ!$D$10+'СЕТ СН'!$F$6-'СЕТ СН'!$F$23</f>
        <v>1223.7898614300002</v>
      </c>
      <c r="E32" s="37">
        <f>SUMIFS(СВЦЭМ!$D$34:$D$777,СВЦЭМ!$A$34:$A$777,$A32,СВЦЭМ!$B$34:$B$777,E$11)+'СЕТ СН'!$F$11+СВЦЭМ!$D$10+'СЕТ СН'!$F$6-'СЕТ СН'!$F$23</f>
        <v>1232.8686263200002</v>
      </c>
      <c r="F32" s="37">
        <f>SUMIFS(СВЦЭМ!$D$34:$D$777,СВЦЭМ!$A$34:$A$777,$A32,СВЦЭМ!$B$34:$B$777,F$11)+'СЕТ СН'!$F$11+СВЦЭМ!$D$10+'СЕТ СН'!$F$6-'СЕТ СН'!$F$23</f>
        <v>1235.46588922</v>
      </c>
      <c r="G32" s="37">
        <f>SUMIFS(СВЦЭМ!$D$34:$D$777,СВЦЭМ!$A$34:$A$777,$A32,СВЦЭМ!$B$34:$B$777,G$11)+'СЕТ СН'!$F$11+СВЦЭМ!$D$10+'СЕТ СН'!$F$6-'СЕТ СН'!$F$23</f>
        <v>1216.3914748000002</v>
      </c>
      <c r="H32" s="37">
        <f>SUMIFS(СВЦЭМ!$D$34:$D$777,СВЦЭМ!$A$34:$A$777,$A32,СВЦЭМ!$B$34:$B$777,H$11)+'СЕТ СН'!$F$11+СВЦЭМ!$D$10+'СЕТ СН'!$F$6-'СЕТ СН'!$F$23</f>
        <v>1153.1910988700001</v>
      </c>
      <c r="I32" s="37">
        <f>SUMIFS(СВЦЭМ!$D$34:$D$777,СВЦЭМ!$A$34:$A$777,$A32,СВЦЭМ!$B$34:$B$777,I$11)+'СЕТ СН'!$F$11+СВЦЭМ!$D$10+'СЕТ СН'!$F$6-'СЕТ СН'!$F$23</f>
        <v>1088.6248059100001</v>
      </c>
      <c r="J32" s="37">
        <f>SUMIFS(СВЦЭМ!$D$34:$D$777,СВЦЭМ!$A$34:$A$777,$A32,СВЦЭМ!$B$34:$B$777,J$11)+'СЕТ СН'!$F$11+СВЦЭМ!$D$10+'СЕТ СН'!$F$6-'СЕТ СН'!$F$23</f>
        <v>1056.0429587000001</v>
      </c>
      <c r="K32" s="37">
        <f>SUMIFS(СВЦЭМ!$D$34:$D$777,СВЦЭМ!$A$34:$A$777,$A32,СВЦЭМ!$B$34:$B$777,K$11)+'СЕТ СН'!$F$11+СВЦЭМ!$D$10+'СЕТ СН'!$F$6-'СЕТ СН'!$F$23</f>
        <v>1000.93331414</v>
      </c>
      <c r="L32" s="37">
        <f>SUMIFS(СВЦЭМ!$D$34:$D$777,СВЦЭМ!$A$34:$A$777,$A32,СВЦЭМ!$B$34:$B$777,L$11)+'СЕТ СН'!$F$11+СВЦЭМ!$D$10+'СЕТ СН'!$F$6-'СЕТ СН'!$F$23</f>
        <v>947.21981958000015</v>
      </c>
      <c r="M32" s="37">
        <f>SUMIFS(СВЦЭМ!$D$34:$D$777,СВЦЭМ!$A$34:$A$777,$A32,СВЦЭМ!$B$34:$B$777,M$11)+'СЕТ СН'!$F$11+СВЦЭМ!$D$10+'СЕТ СН'!$F$6-'СЕТ СН'!$F$23</f>
        <v>931.15004936000014</v>
      </c>
      <c r="N32" s="37">
        <f>SUMIFS(СВЦЭМ!$D$34:$D$777,СВЦЭМ!$A$34:$A$777,$A32,СВЦЭМ!$B$34:$B$777,N$11)+'СЕТ СН'!$F$11+СВЦЭМ!$D$10+'СЕТ СН'!$F$6-'СЕТ СН'!$F$23</f>
        <v>903.35264064000012</v>
      </c>
      <c r="O32" s="37">
        <f>SUMIFS(СВЦЭМ!$D$34:$D$777,СВЦЭМ!$A$34:$A$777,$A32,СВЦЭМ!$B$34:$B$777,O$11)+'СЕТ СН'!$F$11+СВЦЭМ!$D$10+'СЕТ СН'!$F$6-'СЕТ СН'!$F$23</f>
        <v>893.0935666700002</v>
      </c>
      <c r="P32" s="37">
        <f>SUMIFS(СВЦЭМ!$D$34:$D$777,СВЦЭМ!$A$34:$A$777,$A32,СВЦЭМ!$B$34:$B$777,P$11)+'СЕТ СН'!$F$11+СВЦЭМ!$D$10+'СЕТ СН'!$F$6-'СЕТ СН'!$F$23</f>
        <v>904.10850325000001</v>
      </c>
      <c r="Q32" s="37">
        <f>SUMIFS(СВЦЭМ!$D$34:$D$777,СВЦЭМ!$A$34:$A$777,$A32,СВЦЭМ!$B$34:$B$777,Q$11)+'СЕТ СН'!$F$11+СВЦЭМ!$D$10+'СЕТ СН'!$F$6-'СЕТ СН'!$F$23</f>
        <v>910.79880592000018</v>
      </c>
      <c r="R32" s="37">
        <f>SUMIFS(СВЦЭМ!$D$34:$D$777,СВЦЭМ!$A$34:$A$777,$A32,СВЦЭМ!$B$34:$B$777,R$11)+'СЕТ СН'!$F$11+СВЦЭМ!$D$10+'СЕТ СН'!$F$6-'СЕТ СН'!$F$23</f>
        <v>907.91074466000009</v>
      </c>
      <c r="S32" s="37">
        <f>SUMIFS(СВЦЭМ!$D$34:$D$777,СВЦЭМ!$A$34:$A$777,$A32,СВЦЭМ!$B$34:$B$777,S$11)+'СЕТ СН'!$F$11+СВЦЭМ!$D$10+'СЕТ СН'!$F$6-'СЕТ СН'!$F$23</f>
        <v>868.12824677000026</v>
      </c>
      <c r="T32" s="37">
        <f>SUMIFS(СВЦЭМ!$D$34:$D$777,СВЦЭМ!$A$34:$A$777,$A32,СВЦЭМ!$B$34:$B$777,T$11)+'СЕТ СН'!$F$11+СВЦЭМ!$D$10+'СЕТ СН'!$F$6-'СЕТ СН'!$F$23</f>
        <v>840.37197808000019</v>
      </c>
      <c r="U32" s="37">
        <f>SUMIFS(СВЦЭМ!$D$34:$D$777,СВЦЭМ!$A$34:$A$777,$A32,СВЦЭМ!$B$34:$B$777,U$11)+'СЕТ СН'!$F$11+СВЦЭМ!$D$10+'СЕТ СН'!$F$6-'СЕТ СН'!$F$23</f>
        <v>846.31213912000021</v>
      </c>
      <c r="V32" s="37">
        <f>SUMIFS(СВЦЭМ!$D$34:$D$777,СВЦЭМ!$A$34:$A$777,$A32,СВЦЭМ!$B$34:$B$777,V$11)+'СЕТ СН'!$F$11+СВЦЭМ!$D$10+'СЕТ СН'!$F$6-'СЕТ СН'!$F$23</f>
        <v>863.65258934000008</v>
      </c>
      <c r="W32" s="37">
        <f>SUMIFS(СВЦЭМ!$D$34:$D$777,СВЦЭМ!$A$34:$A$777,$A32,СВЦЭМ!$B$34:$B$777,W$11)+'СЕТ СН'!$F$11+СВЦЭМ!$D$10+'СЕТ СН'!$F$6-'СЕТ СН'!$F$23</f>
        <v>925.42575748000013</v>
      </c>
      <c r="X32" s="37">
        <f>SUMIFS(СВЦЭМ!$D$34:$D$777,СВЦЭМ!$A$34:$A$777,$A32,СВЦЭМ!$B$34:$B$777,X$11)+'СЕТ СН'!$F$11+СВЦЭМ!$D$10+'СЕТ СН'!$F$6-'СЕТ СН'!$F$23</f>
        <v>997.07613661000005</v>
      </c>
      <c r="Y32" s="37">
        <f>SUMIFS(СВЦЭМ!$D$34:$D$777,СВЦЭМ!$A$34:$A$777,$A32,СВЦЭМ!$B$34:$B$777,Y$11)+'СЕТ СН'!$F$11+СВЦЭМ!$D$10+'СЕТ СН'!$F$6-'СЕТ СН'!$F$23</f>
        <v>1074.1808614800002</v>
      </c>
    </row>
    <row r="33" spans="1:27" ht="15.75" x14ac:dyDescent="0.2">
      <c r="A33" s="36">
        <f t="shared" si="0"/>
        <v>43091</v>
      </c>
      <c r="B33" s="37">
        <f>SUMIFS(СВЦЭМ!$D$34:$D$777,СВЦЭМ!$A$34:$A$777,$A33,СВЦЭМ!$B$34:$B$777,B$11)+'СЕТ СН'!$F$11+СВЦЭМ!$D$10+'СЕТ СН'!$F$6-'СЕТ СН'!$F$23</f>
        <v>1163.4169228200001</v>
      </c>
      <c r="C33" s="37">
        <f>SUMIFS(СВЦЭМ!$D$34:$D$777,СВЦЭМ!$A$34:$A$777,$A33,СВЦЭМ!$B$34:$B$777,C$11)+'СЕТ СН'!$F$11+СВЦЭМ!$D$10+'СЕТ СН'!$F$6-'СЕТ СН'!$F$23</f>
        <v>1186.0672486600001</v>
      </c>
      <c r="D33" s="37">
        <f>SUMIFS(СВЦЭМ!$D$34:$D$777,СВЦЭМ!$A$34:$A$777,$A33,СВЦЭМ!$B$34:$B$777,D$11)+'СЕТ СН'!$F$11+СВЦЭМ!$D$10+'СЕТ СН'!$F$6-'СЕТ СН'!$F$23</f>
        <v>1204.3082587000001</v>
      </c>
      <c r="E33" s="37">
        <f>SUMIFS(СВЦЭМ!$D$34:$D$777,СВЦЭМ!$A$34:$A$777,$A33,СВЦЭМ!$B$34:$B$777,E$11)+'СЕТ СН'!$F$11+СВЦЭМ!$D$10+'СЕТ СН'!$F$6-'СЕТ СН'!$F$23</f>
        <v>1213.3868584900001</v>
      </c>
      <c r="F33" s="37">
        <f>SUMIFS(СВЦЭМ!$D$34:$D$777,СВЦЭМ!$A$34:$A$777,$A33,СВЦЭМ!$B$34:$B$777,F$11)+'СЕТ СН'!$F$11+СВЦЭМ!$D$10+'СЕТ СН'!$F$6-'СЕТ СН'!$F$23</f>
        <v>1216.8691417800001</v>
      </c>
      <c r="G33" s="37">
        <f>SUMIFS(СВЦЭМ!$D$34:$D$777,СВЦЭМ!$A$34:$A$777,$A33,СВЦЭМ!$B$34:$B$777,G$11)+'СЕТ СН'!$F$11+СВЦЭМ!$D$10+'СЕТ СН'!$F$6-'СЕТ СН'!$F$23</f>
        <v>1205.1794242400001</v>
      </c>
      <c r="H33" s="37">
        <f>SUMIFS(СВЦЭМ!$D$34:$D$777,СВЦЭМ!$A$34:$A$777,$A33,СВЦЭМ!$B$34:$B$777,H$11)+'СЕТ СН'!$F$11+СВЦЭМ!$D$10+'СЕТ СН'!$F$6-'СЕТ СН'!$F$23</f>
        <v>1146.68327049</v>
      </c>
      <c r="I33" s="37">
        <f>SUMIFS(СВЦЭМ!$D$34:$D$777,СВЦЭМ!$A$34:$A$777,$A33,СВЦЭМ!$B$34:$B$777,I$11)+'СЕТ СН'!$F$11+СВЦЭМ!$D$10+'СЕТ СН'!$F$6-'СЕТ СН'!$F$23</f>
        <v>1076.10248918</v>
      </c>
      <c r="J33" s="37">
        <f>SUMIFS(СВЦЭМ!$D$34:$D$777,СВЦЭМ!$A$34:$A$777,$A33,СВЦЭМ!$B$34:$B$777,J$11)+'СЕТ СН'!$F$11+СВЦЭМ!$D$10+'СЕТ СН'!$F$6-'СЕТ СН'!$F$23</f>
        <v>1027.97218696</v>
      </c>
      <c r="K33" s="37">
        <f>SUMIFS(СВЦЭМ!$D$34:$D$777,СВЦЭМ!$A$34:$A$777,$A33,СВЦЭМ!$B$34:$B$777,K$11)+'СЕТ СН'!$F$11+СВЦЭМ!$D$10+'СЕТ СН'!$F$6-'СЕТ СН'!$F$23</f>
        <v>961.44156928000007</v>
      </c>
      <c r="L33" s="37">
        <f>SUMIFS(СВЦЭМ!$D$34:$D$777,СВЦЭМ!$A$34:$A$777,$A33,СВЦЭМ!$B$34:$B$777,L$11)+'СЕТ СН'!$F$11+СВЦЭМ!$D$10+'СЕТ СН'!$F$6-'СЕТ СН'!$F$23</f>
        <v>903.56040966</v>
      </c>
      <c r="M33" s="37">
        <f>SUMIFS(СВЦЭМ!$D$34:$D$777,СВЦЭМ!$A$34:$A$777,$A33,СВЦЭМ!$B$34:$B$777,M$11)+'СЕТ СН'!$F$11+СВЦЭМ!$D$10+'СЕТ СН'!$F$6-'СЕТ СН'!$F$23</f>
        <v>892.35669293000001</v>
      </c>
      <c r="N33" s="37">
        <f>SUMIFS(СВЦЭМ!$D$34:$D$777,СВЦЭМ!$A$34:$A$777,$A33,СВЦЭМ!$B$34:$B$777,N$11)+'СЕТ СН'!$F$11+СВЦЭМ!$D$10+'СЕТ СН'!$F$6-'СЕТ СН'!$F$23</f>
        <v>913.30832013999998</v>
      </c>
      <c r="O33" s="37">
        <f>SUMIFS(СВЦЭМ!$D$34:$D$777,СВЦЭМ!$A$34:$A$777,$A33,СВЦЭМ!$B$34:$B$777,O$11)+'СЕТ СН'!$F$11+СВЦЭМ!$D$10+'СЕТ СН'!$F$6-'СЕТ СН'!$F$23</f>
        <v>928.76536675000011</v>
      </c>
      <c r="P33" s="37">
        <f>SUMIFS(СВЦЭМ!$D$34:$D$777,СВЦЭМ!$A$34:$A$777,$A33,СВЦЭМ!$B$34:$B$777,P$11)+'СЕТ СН'!$F$11+СВЦЭМ!$D$10+'СЕТ СН'!$F$6-'СЕТ СН'!$F$23</f>
        <v>940.03356973000018</v>
      </c>
      <c r="Q33" s="37">
        <f>SUMIFS(СВЦЭМ!$D$34:$D$777,СВЦЭМ!$A$34:$A$777,$A33,СВЦЭМ!$B$34:$B$777,Q$11)+'СЕТ СН'!$F$11+СВЦЭМ!$D$10+'СЕТ СН'!$F$6-'СЕТ СН'!$F$23</f>
        <v>937.65359750000016</v>
      </c>
      <c r="R33" s="37">
        <f>SUMIFS(СВЦЭМ!$D$34:$D$777,СВЦЭМ!$A$34:$A$777,$A33,СВЦЭМ!$B$34:$B$777,R$11)+'СЕТ СН'!$F$11+СВЦЭМ!$D$10+'СЕТ СН'!$F$6-'СЕТ СН'!$F$23</f>
        <v>937.84529229000009</v>
      </c>
      <c r="S33" s="37">
        <f>SUMIFS(СВЦЭМ!$D$34:$D$777,СВЦЭМ!$A$34:$A$777,$A33,СВЦЭМ!$B$34:$B$777,S$11)+'СЕТ СН'!$F$11+СВЦЭМ!$D$10+'СЕТ СН'!$F$6-'СЕТ СН'!$F$23</f>
        <v>915.52758240999992</v>
      </c>
      <c r="T33" s="37">
        <f>SUMIFS(СВЦЭМ!$D$34:$D$777,СВЦЭМ!$A$34:$A$777,$A33,СВЦЭМ!$B$34:$B$777,T$11)+'СЕТ СН'!$F$11+СВЦЭМ!$D$10+'СЕТ СН'!$F$6-'СЕТ СН'!$F$23</f>
        <v>880.47172597000008</v>
      </c>
      <c r="U33" s="37">
        <f>SUMIFS(СВЦЭМ!$D$34:$D$777,СВЦЭМ!$A$34:$A$777,$A33,СВЦЭМ!$B$34:$B$777,U$11)+'СЕТ СН'!$F$11+СВЦЭМ!$D$10+'СЕТ СН'!$F$6-'СЕТ СН'!$F$23</f>
        <v>886.19415193000009</v>
      </c>
      <c r="V33" s="37">
        <f>SUMIFS(СВЦЭМ!$D$34:$D$777,СВЦЭМ!$A$34:$A$777,$A33,СВЦЭМ!$B$34:$B$777,V$11)+'СЕТ СН'!$F$11+СВЦЭМ!$D$10+'СЕТ СН'!$F$6-'СЕТ СН'!$F$23</f>
        <v>897.89314532000026</v>
      </c>
      <c r="W33" s="37">
        <f>SUMIFS(СВЦЭМ!$D$34:$D$777,СВЦЭМ!$A$34:$A$777,$A33,СВЦЭМ!$B$34:$B$777,W$11)+'СЕТ СН'!$F$11+СВЦЭМ!$D$10+'СЕТ СН'!$F$6-'СЕТ СН'!$F$23</f>
        <v>950.72822614000006</v>
      </c>
      <c r="X33" s="37">
        <f>SUMIFS(СВЦЭМ!$D$34:$D$777,СВЦЭМ!$A$34:$A$777,$A33,СВЦЭМ!$B$34:$B$777,X$11)+'СЕТ СН'!$F$11+СВЦЭМ!$D$10+'СЕТ СН'!$F$6-'СЕТ СН'!$F$23</f>
        <v>1010.9159369600002</v>
      </c>
      <c r="Y33" s="37">
        <f>SUMIFS(СВЦЭМ!$D$34:$D$777,СВЦЭМ!$A$34:$A$777,$A33,СВЦЭМ!$B$34:$B$777,Y$11)+'СЕТ СН'!$F$11+СВЦЭМ!$D$10+'СЕТ СН'!$F$6-'СЕТ СН'!$F$23</f>
        <v>1081.9248834100001</v>
      </c>
    </row>
    <row r="34" spans="1:27" ht="15.75" x14ac:dyDescent="0.2">
      <c r="A34" s="36">
        <f t="shared" si="0"/>
        <v>43092</v>
      </c>
      <c r="B34" s="37">
        <f>SUMIFS(СВЦЭМ!$D$34:$D$777,СВЦЭМ!$A$34:$A$777,$A34,СВЦЭМ!$B$34:$B$777,B$11)+'СЕТ СН'!$F$11+СВЦЭМ!$D$10+'СЕТ СН'!$F$6-'СЕТ СН'!$F$23</f>
        <v>1126.1562651200002</v>
      </c>
      <c r="C34" s="37">
        <f>SUMIFS(СВЦЭМ!$D$34:$D$777,СВЦЭМ!$A$34:$A$777,$A34,СВЦЭМ!$B$34:$B$777,C$11)+'СЕТ СН'!$F$11+СВЦЭМ!$D$10+'СЕТ СН'!$F$6-'СЕТ СН'!$F$23</f>
        <v>1157.9555463000002</v>
      </c>
      <c r="D34" s="37">
        <f>SUMIFS(СВЦЭМ!$D$34:$D$777,СВЦЭМ!$A$34:$A$777,$A34,СВЦЭМ!$B$34:$B$777,D$11)+'СЕТ СН'!$F$11+СВЦЭМ!$D$10+'СЕТ СН'!$F$6-'СЕТ СН'!$F$23</f>
        <v>1189.0056017100001</v>
      </c>
      <c r="E34" s="37">
        <f>SUMIFS(СВЦЭМ!$D$34:$D$777,СВЦЭМ!$A$34:$A$777,$A34,СВЦЭМ!$B$34:$B$777,E$11)+'СЕТ СН'!$F$11+СВЦЭМ!$D$10+'СЕТ СН'!$F$6-'СЕТ СН'!$F$23</f>
        <v>1192.9803174200001</v>
      </c>
      <c r="F34" s="37">
        <f>SUMIFS(СВЦЭМ!$D$34:$D$777,СВЦЭМ!$A$34:$A$777,$A34,СВЦЭМ!$B$34:$B$777,F$11)+'СЕТ СН'!$F$11+СВЦЭМ!$D$10+'СЕТ СН'!$F$6-'СЕТ СН'!$F$23</f>
        <v>1196.5664117700001</v>
      </c>
      <c r="G34" s="37">
        <f>SUMIFS(СВЦЭМ!$D$34:$D$777,СВЦЭМ!$A$34:$A$777,$A34,СВЦЭМ!$B$34:$B$777,G$11)+'СЕТ СН'!$F$11+СВЦЭМ!$D$10+'СЕТ СН'!$F$6-'СЕТ СН'!$F$23</f>
        <v>1197.35470661</v>
      </c>
      <c r="H34" s="37">
        <f>SUMIFS(СВЦЭМ!$D$34:$D$777,СВЦЭМ!$A$34:$A$777,$A34,СВЦЭМ!$B$34:$B$777,H$11)+'СЕТ СН'!$F$11+СВЦЭМ!$D$10+'СЕТ СН'!$F$6-'СЕТ СН'!$F$23</f>
        <v>1189.5156349000001</v>
      </c>
      <c r="I34" s="37">
        <f>SUMIFS(СВЦЭМ!$D$34:$D$777,СВЦЭМ!$A$34:$A$777,$A34,СВЦЭМ!$B$34:$B$777,I$11)+'СЕТ СН'!$F$11+СВЦЭМ!$D$10+'СЕТ СН'!$F$6-'СЕТ СН'!$F$23</f>
        <v>1130.44667157</v>
      </c>
      <c r="J34" s="37">
        <f>SUMIFS(СВЦЭМ!$D$34:$D$777,СВЦЭМ!$A$34:$A$777,$A34,СВЦЭМ!$B$34:$B$777,J$11)+'СЕТ СН'!$F$11+СВЦЭМ!$D$10+'СЕТ СН'!$F$6-'СЕТ СН'!$F$23</f>
        <v>1058.6674481100001</v>
      </c>
      <c r="K34" s="37">
        <f>SUMIFS(СВЦЭМ!$D$34:$D$777,СВЦЭМ!$A$34:$A$777,$A34,СВЦЭМ!$B$34:$B$777,K$11)+'СЕТ СН'!$F$11+СВЦЭМ!$D$10+'СЕТ СН'!$F$6-'СЕТ СН'!$F$23</f>
        <v>969.22717038000019</v>
      </c>
      <c r="L34" s="37">
        <f>SUMIFS(СВЦЭМ!$D$34:$D$777,СВЦЭМ!$A$34:$A$777,$A34,СВЦЭМ!$B$34:$B$777,L$11)+'СЕТ СН'!$F$11+СВЦЭМ!$D$10+'СЕТ СН'!$F$6-'СЕТ СН'!$F$23</f>
        <v>889.88385659000005</v>
      </c>
      <c r="M34" s="37">
        <f>SUMIFS(СВЦЭМ!$D$34:$D$777,СВЦЭМ!$A$34:$A$777,$A34,СВЦЭМ!$B$34:$B$777,M$11)+'СЕТ СН'!$F$11+СВЦЭМ!$D$10+'СЕТ СН'!$F$6-'СЕТ СН'!$F$23</f>
        <v>879.55982884000014</v>
      </c>
      <c r="N34" s="37">
        <f>SUMIFS(СВЦЭМ!$D$34:$D$777,СВЦЭМ!$A$34:$A$777,$A34,СВЦЭМ!$B$34:$B$777,N$11)+'СЕТ СН'!$F$11+СВЦЭМ!$D$10+'СЕТ СН'!$F$6-'СЕТ СН'!$F$23</f>
        <v>896.60197768000012</v>
      </c>
      <c r="O34" s="37">
        <f>SUMIFS(СВЦЭМ!$D$34:$D$777,СВЦЭМ!$A$34:$A$777,$A34,СВЦЭМ!$B$34:$B$777,O$11)+'СЕТ СН'!$F$11+СВЦЭМ!$D$10+'СЕТ СН'!$F$6-'СЕТ СН'!$F$23</f>
        <v>918.79188943000008</v>
      </c>
      <c r="P34" s="37">
        <f>SUMIFS(СВЦЭМ!$D$34:$D$777,СВЦЭМ!$A$34:$A$777,$A34,СВЦЭМ!$B$34:$B$777,P$11)+'СЕТ СН'!$F$11+СВЦЭМ!$D$10+'СЕТ СН'!$F$6-'СЕТ СН'!$F$23</f>
        <v>933.56203470000014</v>
      </c>
      <c r="Q34" s="37">
        <f>SUMIFS(СВЦЭМ!$D$34:$D$777,СВЦЭМ!$A$34:$A$777,$A34,СВЦЭМ!$B$34:$B$777,Q$11)+'СЕТ СН'!$F$11+СВЦЭМ!$D$10+'СЕТ СН'!$F$6-'СЕТ СН'!$F$23</f>
        <v>936.0045921200001</v>
      </c>
      <c r="R34" s="37">
        <f>SUMIFS(СВЦЭМ!$D$34:$D$777,СВЦЭМ!$A$34:$A$777,$A34,СВЦЭМ!$B$34:$B$777,R$11)+'СЕТ СН'!$F$11+СВЦЭМ!$D$10+'СЕТ СН'!$F$6-'СЕТ СН'!$F$23</f>
        <v>933.63575142000013</v>
      </c>
      <c r="S34" s="37">
        <f>SUMIFS(СВЦЭМ!$D$34:$D$777,СВЦЭМ!$A$34:$A$777,$A34,СВЦЭМ!$B$34:$B$777,S$11)+'СЕТ СН'!$F$11+СВЦЭМ!$D$10+'СЕТ СН'!$F$6-'СЕТ СН'!$F$23</f>
        <v>894.65027279000014</v>
      </c>
      <c r="T34" s="37">
        <f>SUMIFS(СВЦЭМ!$D$34:$D$777,СВЦЭМ!$A$34:$A$777,$A34,СВЦЭМ!$B$34:$B$777,T$11)+'СЕТ СН'!$F$11+СВЦЭМ!$D$10+'СЕТ СН'!$F$6-'СЕТ СН'!$F$23</f>
        <v>862.60844263000013</v>
      </c>
      <c r="U34" s="37">
        <f>SUMIFS(СВЦЭМ!$D$34:$D$777,СВЦЭМ!$A$34:$A$777,$A34,СВЦЭМ!$B$34:$B$777,U$11)+'СЕТ СН'!$F$11+СВЦЭМ!$D$10+'СЕТ СН'!$F$6-'СЕТ СН'!$F$23</f>
        <v>869.61792835999995</v>
      </c>
      <c r="V34" s="37">
        <f>SUMIFS(СВЦЭМ!$D$34:$D$777,СВЦЭМ!$A$34:$A$777,$A34,СВЦЭМ!$B$34:$B$777,V$11)+'СЕТ СН'!$F$11+СВЦЭМ!$D$10+'СЕТ СН'!$F$6-'СЕТ СН'!$F$23</f>
        <v>888.87161255000001</v>
      </c>
      <c r="W34" s="37">
        <f>SUMIFS(СВЦЭМ!$D$34:$D$777,СВЦЭМ!$A$34:$A$777,$A34,СВЦЭМ!$B$34:$B$777,W$11)+'СЕТ СН'!$F$11+СВЦЭМ!$D$10+'СЕТ СН'!$F$6-'СЕТ СН'!$F$23</f>
        <v>944.56423037000013</v>
      </c>
      <c r="X34" s="37">
        <f>SUMIFS(СВЦЭМ!$D$34:$D$777,СВЦЭМ!$A$34:$A$777,$A34,СВЦЭМ!$B$34:$B$777,X$11)+'СЕТ СН'!$F$11+СВЦЭМ!$D$10+'СЕТ СН'!$F$6-'СЕТ СН'!$F$23</f>
        <v>1011.0311581200001</v>
      </c>
      <c r="Y34" s="37">
        <f>SUMIFS(СВЦЭМ!$D$34:$D$777,СВЦЭМ!$A$34:$A$777,$A34,СВЦЭМ!$B$34:$B$777,Y$11)+'СЕТ СН'!$F$11+СВЦЭМ!$D$10+'СЕТ СН'!$F$6-'СЕТ СН'!$F$23</f>
        <v>1050.9531842000001</v>
      </c>
    </row>
    <row r="35" spans="1:27" ht="15.75" x14ac:dyDescent="0.2">
      <c r="A35" s="36">
        <f t="shared" si="0"/>
        <v>43093</v>
      </c>
      <c r="B35" s="37">
        <f>SUMIFS(СВЦЭМ!$D$34:$D$777,СВЦЭМ!$A$34:$A$777,$A35,СВЦЭМ!$B$34:$B$777,B$11)+'СЕТ СН'!$F$11+СВЦЭМ!$D$10+'СЕТ СН'!$F$6-'СЕТ СН'!$F$23</f>
        <v>1127.2361818100001</v>
      </c>
      <c r="C35" s="37">
        <f>SUMIFS(СВЦЭМ!$D$34:$D$777,СВЦЭМ!$A$34:$A$777,$A35,СВЦЭМ!$B$34:$B$777,C$11)+'СЕТ СН'!$F$11+СВЦЭМ!$D$10+'СЕТ СН'!$F$6-'СЕТ СН'!$F$23</f>
        <v>1159.0888631400001</v>
      </c>
      <c r="D35" s="37">
        <f>SUMIFS(СВЦЭМ!$D$34:$D$777,СВЦЭМ!$A$34:$A$777,$A35,СВЦЭМ!$B$34:$B$777,D$11)+'СЕТ СН'!$F$11+СВЦЭМ!$D$10+'СЕТ СН'!$F$6-'СЕТ СН'!$F$23</f>
        <v>1194.7563579800001</v>
      </c>
      <c r="E35" s="37">
        <f>SUMIFS(СВЦЭМ!$D$34:$D$777,СВЦЭМ!$A$34:$A$777,$A35,СВЦЭМ!$B$34:$B$777,E$11)+'СЕТ СН'!$F$11+СВЦЭМ!$D$10+'СЕТ СН'!$F$6-'СЕТ СН'!$F$23</f>
        <v>1197.6700480700001</v>
      </c>
      <c r="F35" s="37">
        <f>SUMIFS(СВЦЭМ!$D$34:$D$777,СВЦЭМ!$A$34:$A$777,$A35,СВЦЭМ!$B$34:$B$777,F$11)+'СЕТ СН'!$F$11+СВЦЭМ!$D$10+'СЕТ СН'!$F$6-'СЕТ СН'!$F$23</f>
        <v>1198.8700139600001</v>
      </c>
      <c r="G35" s="37">
        <f>SUMIFS(СВЦЭМ!$D$34:$D$777,СВЦЭМ!$A$34:$A$777,$A35,СВЦЭМ!$B$34:$B$777,G$11)+'СЕТ СН'!$F$11+СВЦЭМ!$D$10+'СЕТ СН'!$F$6-'СЕТ СН'!$F$23</f>
        <v>1199.8181620800001</v>
      </c>
      <c r="H35" s="37">
        <f>SUMIFS(СВЦЭМ!$D$34:$D$777,СВЦЭМ!$A$34:$A$777,$A35,СВЦЭМ!$B$34:$B$777,H$11)+'СЕТ СН'!$F$11+СВЦЭМ!$D$10+'СЕТ СН'!$F$6-'СЕТ СН'!$F$23</f>
        <v>1192.2796627900002</v>
      </c>
      <c r="I35" s="37">
        <f>SUMIFS(СВЦЭМ!$D$34:$D$777,СВЦЭМ!$A$34:$A$777,$A35,СВЦЭМ!$B$34:$B$777,I$11)+'СЕТ СН'!$F$11+СВЦЭМ!$D$10+'СЕТ СН'!$F$6-'СЕТ СН'!$F$23</f>
        <v>1146.9101471500001</v>
      </c>
      <c r="J35" s="37">
        <f>SUMIFS(СВЦЭМ!$D$34:$D$777,СВЦЭМ!$A$34:$A$777,$A35,СВЦЭМ!$B$34:$B$777,J$11)+'СЕТ СН'!$F$11+СВЦЭМ!$D$10+'СЕТ СН'!$F$6-'СЕТ СН'!$F$23</f>
        <v>1086.26585092</v>
      </c>
      <c r="K35" s="37">
        <f>SUMIFS(СВЦЭМ!$D$34:$D$777,СВЦЭМ!$A$34:$A$777,$A35,СВЦЭМ!$B$34:$B$777,K$11)+'СЕТ СН'!$F$11+СВЦЭМ!$D$10+'СЕТ СН'!$F$6-'СЕТ СН'!$F$23</f>
        <v>991.49741385000016</v>
      </c>
      <c r="L35" s="37">
        <f>SUMIFS(СВЦЭМ!$D$34:$D$777,СВЦЭМ!$A$34:$A$777,$A35,СВЦЭМ!$B$34:$B$777,L$11)+'СЕТ СН'!$F$11+СВЦЭМ!$D$10+'СЕТ СН'!$F$6-'СЕТ СН'!$F$23</f>
        <v>909.10800304000009</v>
      </c>
      <c r="M35" s="37">
        <f>SUMIFS(СВЦЭМ!$D$34:$D$777,СВЦЭМ!$A$34:$A$777,$A35,СВЦЭМ!$B$34:$B$777,M$11)+'СЕТ СН'!$F$11+СВЦЭМ!$D$10+'СЕТ СН'!$F$6-'СЕТ СН'!$F$23</f>
        <v>887.79389264000019</v>
      </c>
      <c r="N35" s="37">
        <f>SUMIFS(СВЦЭМ!$D$34:$D$777,СВЦЭМ!$A$34:$A$777,$A35,СВЦЭМ!$B$34:$B$777,N$11)+'СЕТ СН'!$F$11+СВЦЭМ!$D$10+'СЕТ СН'!$F$6-'СЕТ СН'!$F$23</f>
        <v>899.80613089999997</v>
      </c>
      <c r="O35" s="37">
        <f>SUMIFS(СВЦЭМ!$D$34:$D$777,СВЦЭМ!$A$34:$A$777,$A35,СВЦЭМ!$B$34:$B$777,O$11)+'СЕТ СН'!$F$11+СВЦЭМ!$D$10+'СЕТ СН'!$F$6-'СЕТ СН'!$F$23</f>
        <v>912.1594931300001</v>
      </c>
      <c r="P35" s="37">
        <f>SUMIFS(СВЦЭМ!$D$34:$D$777,СВЦЭМ!$A$34:$A$777,$A35,СВЦЭМ!$B$34:$B$777,P$11)+'СЕТ СН'!$F$11+СВЦЭМ!$D$10+'СЕТ СН'!$F$6-'СЕТ СН'!$F$23</f>
        <v>917.57040658999995</v>
      </c>
      <c r="Q35" s="37">
        <f>SUMIFS(СВЦЭМ!$D$34:$D$777,СВЦЭМ!$A$34:$A$777,$A35,СВЦЭМ!$B$34:$B$777,Q$11)+'СЕТ СН'!$F$11+СВЦЭМ!$D$10+'СЕТ СН'!$F$6-'СЕТ СН'!$F$23</f>
        <v>920.36025147000009</v>
      </c>
      <c r="R35" s="37">
        <f>SUMIFS(СВЦЭМ!$D$34:$D$777,СВЦЭМ!$A$34:$A$777,$A35,СВЦЭМ!$B$34:$B$777,R$11)+'СЕТ СН'!$F$11+СВЦЭМ!$D$10+'СЕТ СН'!$F$6-'СЕТ СН'!$F$23</f>
        <v>918.56104197000013</v>
      </c>
      <c r="S35" s="37">
        <f>SUMIFS(СВЦЭМ!$D$34:$D$777,СВЦЭМ!$A$34:$A$777,$A35,СВЦЭМ!$B$34:$B$777,S$11)+'СЕТ СН'!$F$11+СВЦЭМ!$D$10+'СЕТ СН'!$F$6-'СЕТ СН'!$F$23</f>
        <v>884.98802950000004</v>
      </c>
      <c r="T35" s="37">
        <f>SUMIFS(СВЦЭМ!$D$34:$D$777,СВЦЭМ!$A$34:$A$777,$A35,СВЦЭМ!$B$34:$B$777,T$11)+'СЕТ СН'!$F$11+СВЦЭМ!$D$10+'СЕТ СН'!$F$6-'СЕТ СН'!$F$23</f>
        <v>844.90726033999999</v>
      </c>
      <c r="U35" s="37">
        <f>SUMIFS(СВЦЭМ!$D$34:$D$777,СВЦЭМ!$A$34:$A$777,$A35,СВЦЭМ!$B$34:$B$777,U$11)+'СЕТ СН'!$F$11+СВЦЭМ!$D$10+'СЕТ СН'!$F$6-'СЕТ СН'!$F$23</f>
        <v>849.68399415000022</v>
      </c>
      <c r="V35" s="37">
        <f>SUMIFS(СВЦЭМ!$D$34:$D$777,СВЦЭМ!$A$34:$A$777,$A35,СВЦЭМ!$B$34:$B$777,V$11)+'СЕТ СН'!$F$11+СВЦЭМ!$D$10+'СЕТ СН'!$F$6-'СЕТ СН'!$F$23</f>
        <v>866.32337737000012</v>
      </c>
      <c r="W35" s="37">
        <f>SUMIFS(СВЦЭМ!$D$34:$D$777,СВЦЭМ!$A$34:$A$777,$A35,СВЦЭМ!$B$34:$B$777,W$11)+'СЕТ СН'!$F$11+СВЦЭМ!$D$10+'СЕТ СН'!$F$6-'СЕТ СН'!$F$23</f>
        <v>920.0173296800001</v>
      </c>
      <c r="X35" s="37">
        <f>SUMIFS(СВЦЭМ!$D$34:$D$777,СВЦЭМ!$A$34:$A$777,$A35,СВЦЭМ!$B$34:$B$777,X$11)+'СЕТ СН'!$F$11+СВЦЭМ!$D$10+'СЕТ СН'!$F$6-'СЕТ СН'!$F$23</f>
        <v>995.30870718999995</v>
      </c>
      <c r="Y35" s="37">
        <f>SUMIFS(СВЦЭМ!$D$34:$D$777,СВЦЭМ!$A$34:$A$777,$A35,СВЦЭМ!$B$34:$B$777,Y$11)+'СЕТ СН'!$F$11+СВЦЭМ!$D$10+'СЕТ СН'!$F$6-'СЕТ СН'!$F$23</f>
        <v>1064.98598343</v>
      </c>
    </row>
    <row r="36" spans="1:27" ht="15.75" x14ac:dyDescent="0.2">
      <c r="A36" s="36">
        <f t="shared" si="0"/>
        <v>43094</v>
      </c>
      <c r="B36" s="37">
        <f>SUMIFS(СВЦЭМ!$D$34:$D$777,СВЦЭМ!$A$34:$A$777,$A36,СВЦЭМ!$B$34:$B$777,B$11)+'СЕТ СН'!$F$11+СВЦЭМ!$D$10+'СЕТ СН'!$F$6-'СЕТ СН'!$F$23</f>
        <v>1155.19398703</v>
      </c>
      <c r="C36" s="37">
        <f>SUMIFS(СВЦЭМ!$D$34:$D$777,СВЦЭМ!$A$34:$A$777,$A36,СВЦЭМ!$B$34:$B$777,C$11)+'СЕТ СН'!$F$11+СВЦЭМ!$D$10+'СЕТ СН'!$F$6-'СЕТ СН'!$F$23</f>
        <v>1187.2940835000002</v>
      </c>
      <c r="D36" s="37">
        <f>SUMIFS(СВЦЭМ!$D$34:$D$777,СВЦЭМ!$A$34:$A$777,$A36,СВЦЭМ!$B$34:$B$777,D$11)+'СЕТ СН'!$F$11+СВЦЭМ!$D$10+'СЕТ СН'!$F$6-'СЕТ СН'!$F$23</f>
        <v>1229.2416964500001</v>
      </c>
      <c r="E36" s="37">
        <f>SUMIFS(СВЦЭМ!$D$34:$D$777,СВЦЭМ!$A$34:$A$777,$A36,СВЦЭМ!$B$34:$B$777,E$11)+'СЕТ СН'!$F$11+СВЦЭМ!$D$10+'СЕТ СН'!$F$6-'СЕТ СН'!$F$23</f>
        <v>1239.1656835200001</v>
      </c>
      <c r="F36" s="37">
        <f>SUMIFS(СВЦЭМ!$D$34:$D$777,СВЦЭМ!$A$34:$A$777,$A36,СВЦЭМ!$B$34:$B$777,F$11)+'СЕТ СН'!$F$11+СВЦЭМ!$D$10+'СЕТ СН'!$F$6-'СЕТ СН'!$F$23</f>
        <v>1239.5795176500001</v>
      </c>
      <c r="G36" s="37">
        <f>SUMIFS(СВЦЭМ!$D$34:$D$777,СВЦЭМ!$A$34:$A$777,$A36,СВЦЭМ!$B$34:$B$777,G$11)+'СЕТ СН'!$F$11+СВЦЭМ!$D$10+'СЕТ СН'!$F$6-'СЕТ СН'!$F$23</f>
        <v>1225.9650826100001</v>
      </c>
      <c r="H36" s="37">
        <f>SUMIFS(СВЦЭМ!$D$34:$D$777,СВЦЭМ!$A$34:$A$777,$A36,СВЦЭМ!$B$34:$B$777,H$11)+'СЕТ СН'!$F$11+СВЦЭМ!$D$10+'СЕТ СН'!$F$6-'СЕТ СН'!$F$23</f>
        <v>1171.2950385400002</v>
      </c>
      <c r="I36" s="37">
        <f>SUMIFS(СВЦЭМ!$D$34:$D$777,СВЦЭМ!$A$34:$A$777,$A36,СВЦЭМ!$B$34:$B$777,I$11)+'СЕТ СН'!$F$11+СВЦЭМ!$D$10+'СЕТ СН'!$F$6-'СЕТ СН'!$F$23</f>
        <v>1075.46912494</v>
      </c>
      <c r="J36" s="37">
        <f>SUMIFS(СВЦЭМ!$D$34:$D$777,СВЦЭМ!$A$34:$A$777,$A36,СВЦЭМ!$B$34:$B$777,J$11)+'СЕТ СН'!$F$11+СВЦЭМ!$D$10+'СЕТ СН'!$F$6-'СЕТ СН'!$F$23</f>
        <v>1041.3692335600001</v>
      </c>
      <c r="K36" s="37">
        <f>SUMIFS(СВЦЭМ!$D$34:$D$777,СВЦЭМ!$A$34:$A$777,$A36,СВЦЭМ!$B$34:$B$777,K$11)+'СЕТ СН'!$F$11+СВЦЭМ!$D$10+'СЕТ СН'!$F$6-'СЕТ СН'!$F$23</f>
        <v>969.95206761999998</v>
      </c>
      <c r="L36" s="37">
        <f>SUMIFS(СВЦЭМ!$D$34:$D$777,СВЦЭМ!$A$34:$A$777,$A36,СВЦЭМ!$B$34:$B$777,L$11)+'СЕТ СН'!$F$11+СВЦЭМ!$D$10+'СЕТ СН'!$F$6-'СЕТ СН'!$F$23</f>
        <v>906.79657829000007</v>
      </c>
      <c r="M36" s="37">
        <f>SUMIFS(СВЦЭМ!$D$34:$D$777,СВЦЭМ!$A$34:$A$777,$A36,СВЦЭМ!$B$34:$B$777,M$11)+'СЕТ СН'!$F$11+СВЦЭМ!$D$10+'СЕТ СН'!$F$6-'СЕТ СН'!$F$23</f>
        <v>898.25703346</v>
      </c>
      <c r="N36" s="37">
        <f>SUMIFS(СВЦЭМ!$D$34:$D$777,СВЦЭМ!$A$34:$A$777,$A36,СВЦЭМ!$B$34:$B$777,N$11)+'СЕТ СН'!$F$11+СВЦЭМ!$D$10+'СЕТ СН'!$F$6-'СЕТ СН'!$F$23</f>
        <v>913.77719865000017</v>
      </c>
      <c r="O36" s="37">
        <f>SUMIFS(СВЦЭМ!$D$34:$D$777,СВЦЭМ!$A$34:$A$777,$A36,СВЦЭМ!$B$34:$B$777,O$11)+'СЕТ СН'!$F$11+СВЦЭМ!$D$10+'СЕТ СН'!$F$6-'СЕТ СН'!$F$23</f>
        <v>923.01360078000016</v>
      </c>
      <c r="P36" s="37">
        <f>SUMIFS(СВЦЭМ!$D$34:$D$777,СВЦЭМ!$A$34:$A$777,$A36,СВЦЭМ!$B$34:$B$777,P$11)+'СЕТ СН'!$F$11+СВЦЭМ!$D$10+'СЕТ СН'!$F$6-'СЕТ СН'!$F$23</f>
        <v>929.20034264000014</v>
      </c>
      <c r="Q36" s="37">
        <f>SUMIFS(СВЦЭМ!$D$34:$D$777,СВЦЭМ!$A$34:$A$777,$A36,СВЦЭМ!$B$34:$B$777,Q$11)+'СЕТ СН'!$F$11+СВЦЭМ!$D$10+'СЕТ СН'!$F$6-'СЕТ СН'!$F$23</f>
        <v>930.45470548000003</v>
      </c>
      <c r="R36" s="37">
        <f>SUMIFS(СВЦЭМ!$D$34:$D$777,СВЦЭМ!$A$34:$A$777,$A36,СВЦЭМ!$B$34:$B$777,R$11)+'СЕТ СН'!$F$11+СВЦЭМ!$D$10+'СЕТ СН'!$F$6-'СЕТ СН'!$F$23</f>
        <v>933.52538558000015</v>
      </c>
      <c r="S36" s="37">
        <f>SUMIFS(СВЦЭМ!$D$34:$D$777,СВЦЭМ!$A$34:$A$777,$A36,СВЦЭМ!$B$34:$B$777,S$11)+'СЕТ СН'!$F$11+СВЦЭМ!$D$10+'СЕТ СН'!$F$6-'СЕТ СН'!$F$23</f>
        <v>907.09223612999995</v>
      </c>
      <c r="T36" s="37">
        <f>SUMIFS(СВЦЭМ!$D$34:$D$777,СВЦЭМ!$A$34:$A$777,$A36,СВЦЭМ!$B$34:$B$777,T$11)+'СЕТ СН'!$F$11+СВЦЭМ!$D$10+'СЕТ СН'!$F$6-'СЕТ СН'!$F$23</f>
        <v>873.68404971000018</v>
      </c>
      <c r="U36" s="37">
        <f>SUMIFS(СВЦЭМ!$D$34:$D$777,СВЦЭМ!$A$34:$A$777,$A36,СВЦЭМ!$B$34:$B$777,U$11)+'СЕТ СН'!$F$11+СВЦЭМ!$D$10+'СЕТ СН'!$F$6-'СЕТ СН'!$F$23</f>
        <v>876.00292278000006</v>
      </c>
      <c r="V36" s="37">
        <f>SUMIFS(СВЦЭМ!$D$34:$D$777,СВЦЭМ!$A$34:$A$777,$A36,СВЦЭМ!$B$34:$B$777,V$11)+'СЕТ СН'!$F$11+СВЦЭМ!$D$10+'СЕТ СН'!$F$6-'СЕТ СН'!$F$23</f>
        <v>892.76917949000017</v>
      </c>
      <c r="W36" s="37">
        <f>SUMIFS(СВЦЭМ!$D$34:$D$777,СВЦЭМ!$A$34:$A$777,$A36,СВЦЭМ!$B$34:$B$777,W$11)+'СЕТ СН'!$F$11+СВЦЭМ!$D$10+'СЕТ СН'!$F$6-'СЕТ СН'!$F$23</f>
        <v>951.09061760000009</v>
      </c>
      <c r="X36" s="37">
        <f>SUMIFS(СВЦЭМ!$D$34:$D$777,СВЦЭМ!$A$34:$A$777,$A36,СВЦЭМ!$B$34:$B$777,X$11)+'СЕТ СН'!$F$11+СВЦЭМ!$D$10+'СЕТ СН'!$F$6-'СЕТ СН'!$F$23</f>
        <v>1021.1371633600002</v>
      </c>
      <c r="Y36" s="37">
        <f>SUMIFS(СВЦЭМ!$D$34:$D$777,СВЦЭМ!$A$34:$A$777,$A36,СВЦЭМ!$B$34:$B$777,Y$11)+'СЕТ СН'!$F$11+СВЦЭМ!$D$10+'СЕТ СН'!$F$6-'СЕТ СН'!$F$23</f>
        <v>1089.3437591000002</v>
      </c>
    </row>
    <row r="37" spans="1:27" ht="15.75" x14ac:dyDescent="0.2">
      <c r="A37" s="36">
        <f t="shared" si="0"/>
        <v>43095</v>
      </c>
      <c r="B37" s="37">
        <f>SUMIFS(СВЦЭМ!$D$34:$D$777,СВЦЭМ!$A$34:$A$777,$A37,СВЦЭМ!$B$34:$B$777,B$11)+'СЕТ СН'!$F$11+СВЦЭМ!$D$10+'СЕТ СН'!$F$6-'СЕТ СН'!$F$23</f>
        <v>1147.8913013900001</v>
      </c>
      <c r="C37" s="37">
        <f>SUMIFS(СВЦЭМ!$D$34:$D$777,СВЦЭМ!$A$34:$A$777,$A37,СВЦЭМ!$B$34:$B$777,C$11)+'СЕТ СН'!$F$11+СВЦЭМ!$D$10+'СЕТ СН'!$F$6-'СЕТ СН'!$F$23</f>
        <v>1184.7182732600002</v>
      </c>
      <c r="D37" s="37">
        <f>SUMIFS(СВЦЭМ!$D$34:$D$777,СВЦЭМ!$A$34:$A$777,$A37,СВЦЭМ!$B$34:$B$777,D$11)+'СЕТ СН'!$F$11+СВЦЭМ!$D$10+'СЕТ СН'!$F$6-'СЕТ СН'!$F$23</f>
        <v>1220.3471804200001</v>
      </c>
      <c r="E37" s="37">
        <f>SUMIFS(СВЦЭМ!$D$34:$D$777,СВЦЭМ!$A$34:$A$777,$A37,СВЦЭМ!$B$34:$B$777,E$11)+'СЕТ СН'!$F$11+СВЦЭМ!$D$10+'СЕТ СН'!$F$6-'СЕТ СН'!$F$23</f>
        <v>1223.6035664000001</v>
      </c>
      <c r="F37" s="37">
        <f>SUMIFS(СВЦЭМ!$D$34:$D$777,СВЦЭМ!$A$34:$A$777,$A37,СВЦЭМ!$B$34:$B$777,F$11)+'СЕТ СН'!$F$11+СВЦЭМ!$D$10+'СЕТ СН'!$F$6-'СЕТ СН'!$F$23</f>
        <v>1227.537587</v>
      </c>
      <c r="G37" s="37">
        <f>SUMIFS(СВЦЭМ!$D$34:$D$777,СВЦЭМ!$A$34:$A$777,$A37,СВЦЭМ!$B$34:$B$777,G$11)+'СЕТ СН'!$F$11+СВЦЭМ!$D$10+'СЕТ СН'!$F$6-'СЕТ СН'!$F$23</f>
        <v>1217.8936286400001</v>
      </c>
      <c r="H37" s="37">
        <f>SUMIFS(СВЦЭМ!$D$34:$D$777,СВЦЭМ!$A$34:$A$777,$A37,СВЦЭМ!$B$34:$B$777,H$11)+'СЕТ СН'!$F$11+СВЦЭМ!$D$10+'СЕТ СН'!$F$6-'СЕТ СН'!$F$23</f>
        <v>1169.40390067</v>
      </c>
      <c r="I37" s="37">
        <f>SUMIFS(СВЦЭМ!$D$34:$D$777,СВЦЭМ!$A$34:$A$777,$A37,СВЦЭМ!$B$34:$B$777,I$11)+'СЕТ СН'!$F$11+СВЦЭМ!$D$10+'СЕТ СН'!$F$6-'СЕТ СН'!$F$23</f>
        <v>1089.3897969300001</v>
      </c>
      <c r="J37" s="37">
        <f>SUMIFS(СВЦЭМ!$D$34:$D$777,СВЦЭМ!$A$34:$A$777,$A37,СВЦЭМ!$B$34:$B$777,J$11)+'СЕТ СН'!$F$11+СВЦЭМ!$D$10+'СЕТ СН'!$F$6-'СЕТ СН'!$F$23</f>
        <v>1043.6196182200001</v>
      </c>
      <c r="K37" s="37">
        <f>SUMIFS(СВЦЭМ!$D$34:$D$777,СВЦЭМ!$A$34:$A$777,$A37,СВЦЭМ!$B$34:$B$777,K$11)+'СЕТ СН'!$F$11+СВЦЭМ!$D$10+'СЕТ СН'!$F$6-'СЕТ СН'!$F$23</f>
        <v>969.97411095000007</v>
      </c>
      <c r="L37" s="37">
        <f>SUMIFS(СВЦЭМ!$D$34:$D$777,СВЦЭМ!$A$34:$A$777,$A37,СВЦЭМ!$B$34:$B$777,L$11)+'СЕТ СН'!$F$11+СВЦЭМ!$D$10+'СЕТ СН'!$F$6-'СЕТ СН'!$F$23</f>
        <v>909.04190409000012</v>
      </c>
      <c r="M37" s="37">
        <f>SUMIFS(СВЦЭМ!$D$34:$D$777,СВЦЭМ!$A$34:$A$777,$A37,СВЦЭМ!$B$34:$B$777,M$11)+'СЕТ СН'!$F$11+СВЦЭМ!$D$10+'СЕТ СН'!$F$6-'СЕТ СН'!$F$23</f>
        <v>902.78286300000013</v>
      </c>
      <c r="N37" s="37">
        <f>SUMIFS(СВЦЭМ!$D$34:$D$777,СВЦЭМ!$A$34:$A$777,$A37,СВЦЭМ!$B$34:$B$777,N$11)+'СЕТ СН'!$F$11+СВЦЭМ!$D$10+'СЕТ СН'!$F$6-'СЕТ СН'!$F$23</f>
        <v>918.3783397000002</v>
      </c>
      <c r="O37" s="37">
        <f>SUMIFS(СВЦЭМ!$D$34:$D$777,СВЦЭМ!$A$34:$A$777,$A37,СВЦЭМ!$B$34:$B$777,O$11)+'СЕТ СН'!$F$11+СВЦЭМ!$D$10+'СЕТ СН'!$F$6-'СЕТ СН'!$F$23</f>
        <v>926.89642374999994</v>
      </c>
      <c r="P37" s="37">
        <f>SUMIFS(СВЦЭМ!$D$34:$D$777,СВЦЭМ!$A$34:$A$777,$A37,СВЦЭМ!$B$34:$B$777,P$11)+'СЕТ СН'!$F$11+СВЦЭМ!$D$10+'СЕТ СН'!$F$6-'СЕТ СН'!$F$23</f>
        <v>944.95512645999997</v>
      </c>
      <c r="Q37" s="37">
        <f>SUMIFS(СВЦЭМ!$D$34:$D$777,СВЦЭМ!$A$34:$A$777,$A37,СВЦЭМ!$B$34:$B$777,Q$11)+'СЕТ СН'!$F$11+СВЦЭМ!$D$10+'СЕТ СН'!$F$6-'СЕТ СН'!$F$23</f>
        <v>947.02878491000001</v>
      </c>
      <c r="R37" s="37">
        <f>SUMIFS(СВЦЭМ!$D$34:$D$777,СВЦЭМ!$A$34:$A$777,$A37,СВЦЭМ!$B$34:$B$777,R$11)+'СЕТ СН'!$F$11+СВЦЭМ!$D$10+'СЕТ СН'!$F$6-'СЕТ СН'!$F$23</f>
        <v>947.23653727999999</v>
      </c>
      <c r="S37" s="37">
        <f>SUMIFS(СВЦЭМ!$D$34:$D$777,СВЦЭМ!$A$34:$A$777,$A37,СВЦЭМ!$B$34:$B$777,S$11)+'СЕТ СН'!$F$11+СВЦЭМ!$D$10+'СЕТ СН'!$F$6-'СЕТ СН'!$F$23</f>
        <v>916.24272599000005</v>
      </c>
      <c r="T37" s="37">
        <f>SUMIFS(СВЦЭМ!$D$34:$D$777,СВЦЭМ!$A$34:$A$777,$A37,СВЦЭМ!$B$34:$B$777,T$11)+'СЕТ СН'!$F$11+СВЦЭМ!$D$10+'СЕТ СН'!$F$6-'СЕТ СН'!$F$23</f>
        <v>878.87048215000004</v>
      </c>
      <c r="U37" s="37">
        <f>SUMIFS(СВЦЭМ!$D$34:$D$777,СВЦЭМ!$A$34:$A$777,$A37,СВЦЭМ!$B$34:$B$777,U$11)+'СЕТ СН'!$F$11+СВЦЭМ!$D$10+'СЕТ СН'!$F$6-'СЕТ СН'!$F$23</f>
        <v>883.1039639600001</v>
      </c>
      <c r="V37" s="37">
        <f>SUMIFS(СВЦЭМ!$D$34:$D$777,СВЦЭМ!$A$34:$A$777,$A37,СВЦЭМ!$B$34:$B$777,V$11)+'СЕТ СН'!$F$11+СВЦЭМ!$D$10+'СЕТ СН'!$F$6-'СЕТ СН'!$F$23</f>
        <v>899.51864589000024</v>
      </c>
      <c r="W37" s="37">
        <f>SUMIFS(СВЦЭМ!$D$34:$D$777,СВЦЭМ!$A$34:$A$777,$A37,СВЦЭМ!$B$34:$B$777,W$11)+'СЕТ СН'!$F$11+СВЦЭМ!$D$10+'СЕТ СН'!$F$6-'СЕТ СН'!$F$23</f>
        <v>954.14551900000015</v>
      </c>
      <c r="X37" s="37">
        <f>SUMIFS(СВЦЭМ!$D$34:$D$777,СВЦЭМ!$A$34:$A$777,$A37,СВЦЭМ!$B$34:$B$777,X$11)+'СЕТ СН'!$F$11+СВЦЭМ!$D$10+'СЕТ СН'!$F$6-'СЕТ СН'!$F$23</f>
        <v>1030.81199638</v>
      </c>
      <c r="Y37" s="37">
        <f>SUMIFS(СВЦЭМ!$D$34:$D$777,СВЦЭМ!$A$34:$A$777,$A37,СВЦЭМ!$B$34:$B$777,Y$11)+'СЕТ СН'!$F$11+СВЦЭМ!$D$10+'СЕТ СН'!$F$6-'СЕТ СН'!$F$23</f>
        <v>1096.76183055</v>
      </c>
    </row>
    <row r="38" spans="1:27" ht="15.75" x14ac:dyDescent="0.2">
      <c r="A38" s="36">
        <f t="shared" si="0"/>
        <v>43096</v>
      </c>
      <c r="B38" s="37">
        <f>SUMIFS(СВЦЭМ!$D$34:$D$777,СВЦЭМ!$A$34:$A$777,$A38,СВЦЭМ!$B$34:$B$777,B$11)+'СЕТ СН'!$F$11+СВЦЭМ!$D$10+'СЕТ СН'!$F$6-'СЕТ СН'!$F$23</f>
        <v>1146.9563173700001</v>
      </c>
      <c r="C38" s="37">
        <f>SUMIFS(СВЦЭМ!$D$34:$D$777,СВЦЭМ!$A$34:$A$777,$A38,СВЦЭМ!$B$34:$B$777,C$11)+'СЕТ СН'!$F$11+СВЦЭМ!$D$10+'СЕТ СН'!$F$6-'СЕТ СН'!$F$23</f>
        <v>1186.90370493</v>
      </c>
      <c r="D38" s="37">
        <f>SUMIFS(СВЦЭМ!$D$34:$D$777,СВЦЭМ!$A$34:$A$777,$A38,СВЦЭМ!$B$34:$B$777,D$11)+'СЕТ СН'!$F$11+СВЦЭМ!$D$10+'СЕТ СН'!$F$6-'СЕТ СН'!$F$23</f>
        <v>1226.50418831</v>
      </c>
      <c r="E38" s="37">
        <f>SUMIFS(СВЦЭМ!$D$34:$D$777,СВЦЭМ!$A$34:$A$777,$A38,СВЦЭМ!$B$34:$B$777,E$11)+'СЕТ СН'!$F$11+СВЦЭМ!$D$10+'СЕТ СН'!$F$6-'СЕТ СН'!$F$23</f>
        <v>1238.4912224300001</v>
      </c>
      <c r="F38" s="37">
        <f>SUMIFS(СВЦЭМ!$D$34:$D$777,СВЦЭМ!$A$34:$A$777,$A38,СВЦЭМ!$B$34:$B$777,F$11)+'СЕТ СН'!$F$11+СВЦЭМ!$D$10+'СЕТ СН'!$F$6-'СЕТ СН'!$F$23</f>
        <v>1239.0448459900001</v>
      </c>
      <c r="G38" s="37">
        <f>SUMIFS(СВЦЭМ!$D$34:$D$777,СВЦЭМ!$A$34:$A$777,$A38,СВЦЭМ!$B$34:$B$777,G$11)+'СЕТ СН'!$F$11+СВЦЭМ!$D$10+'СЕТ СН'!$F$6-'СЕТ СН'!$F$23</f>
        <v>1220.2741128300001</v>
      </c>
      <c r="H38" s="37">
        <f>SUMIFS(СВЦЭМ!$D$34:$D$777,СВЦЭМ!$A$34:$A$777,$A38,СВЦЭМ!$B$34:$B$777,H$11)+'СЕТ СН'!$F$11+СВЦЭМ!$D$10+'СЕТ СН'!$F$6-'СЕТ СН'!$F$23</f>
        <v>1161.8900716300002</v>
      </c>
      <c r="I38" s="37">
        <f>SUMIFS(СВЦЭМ!$D$34:$D$777,СВЦЭМ!$A$34:$A$777,$A38,СВЦЭМ!$B$34:$B$777,I$11)+'СЕТ СН'!$F$11+СВЦЭМ!$D$10+'СЕТ СН'!$F$6-'СЕТ СН'!$F$23</f>
        <v>1086.60154321</v>
      </c>
      <c r="J38" s="37">
        <f>SUMIFS(СВЦЭМ!$D$34:$D$777,СВЦЭМ!$A$34:$A$777,$A38,СВЦЭМ!$B$34:$B$777,J$11)+'СЕТ СН'!$F$11+СВЦЭМ!$D$10+'СЕТ СН'!$F$6-'СЕТ СН'!$F$23</f>
        <v>1034.30357759</v>
      </c>
      <c r="K38" s="37">
        <f>SUMIFS(СВЦЭМ!$D$34:$D$777,СВЦЭМ!$A$34:$A$777,$A38,СВЦЭМ!$B$34:$B$777,K$11)+'СЕТ СН'!$F$11+СВЦЭМ!$D$10+'СЕТ СН'!$F$6-'СЕТ СН'!$F$23</f>
        <v>961.02409350000016</v>
      </c>
      <c r="L38" s="37">
        <f>SUMIFS(СВЦЭМ!$D$34:$D$777,СВЦЭМ!$A$34:$A$777,$A38,СВЦЭМ!$B$34:$B$777,L$11)+'СЕТ СН'!$F$11+СВЦЭМ!$D$10+'СЕТ СН'!$F$6-'СЕТ СН'!$F$23</f>
        <v>905.97470427999997</v>
      </c>
      <c r="M38" s="37">
        <f>SUMIFS(СВЦЭМ!$D$34:$D$777,СВЦЭМ!$A$34:$A$777,$A38,СВЦЭМ!$B$34:$B$777,M$11)+'СЕТ СН'!$F$11+СВЦЭМ!$D$10+'СЕТ СН'!$F$6-'СЕТ СН'!$F$23</f>
        <v>895.52051345000018</v>
      </c>
      <c r="N38" s="37">
        <f>SUMIFS(СВЦЭМ!$D$34:$D$777,СВЦЭМ!$A$34:$A$777,$A38,СВЦЭМ!$B$34:$B$777,N$11)+'СЕТ СН'!$F$11+СВЦЭМ!$D$10+'СЕТ СН'!$F$6-'СЕТ СН'!$F$23</f>
        <v>899.84151315999998</v>
      </c>
      <c r="O38" s="37">
        <f>SUMIFS(СВЦЭМ!$D$34:$D$777,СВЦЭМ!$A$34:$A$777,$A38,СВЦЭМ!$B$34:$B$777,O$11)+'СЕТ СН'!$F$11+СВЦЭМ!$D$10+'СЕТ СН'!$F$6-'СЕТ СН'!$F$23</f>
        <v>911.06624219000014</v>
      </c>
      <c r="P38" s="37">
        <f>SUMIFS(СВЦЭМ!$D$34:$D$777,СВЦЭМ!$A$34:$A$777,$A38,СВЦЭМ!$B$34:$B$777,P$11)+'СЕТ СН'!$F$11+СВЦЭМ!$D$10+'СЕТ СН'!$F$6-'СЕТ СН'!$F$23</f>
        <v>928.71468815000026</v>
      </c>
      <c r="Q38" s="37">
        <f>SUMIFS(СВЦЭМ!$D$34:$D$777,СВЦЭМ!$A$34:$A$777,$A38,СВЦЭМ!$B$34:$B$777,Q$11)+'СЕТ СН'!$F$11+СВЦЭМ!$D$10+'СЕТ СН'!$F$6-'СЕТ СН'!$F$23</f>
        <v>936.4807651000001</v>
      </c>
      <c r="R38" s="37">
        <f>SUMIFS(СВЦЭМ!$D$34:$D$777,СВЦЭМ!$A$34:$A$777,$A38,СВЦЭМ!$B$34:$B$777,R$11)+'СЕТ СН'!$F$11+СВЦЭМ!$D$10+'СЕТ СН'!$F$6-'СЕТ СН'!$F$23</f>
        <v>934.11466409000013</v>
      </c>
      <c r="S38" s="37">
        <f>SUMIFS(СВЦЭМ!$D$34:$D$777,СВЦЭМ!$A$34:$A$777,$A38,СВЦЭМ!$B$34:$B$777,S$11)+'СЕТ СН'!$F$11+СВЦЭМ!$D$10+'СЕТ СН'!$F$6-'СЕТ СН'!$F$23</f>
        <v>898.57014363000008</v>
      </c>
      <c r="T38" s="37">
        <f>SUMIFS(СВЦЭМ!$D$34:$D$777,СВЦЭМ!$A$34:$A$777,$A38,СВЦЭМ!$B$34:$B$777,T$11)+'СЕТ СН'!$F$11+СВЦЭМ!$D$10+'СЕТ СН'!$F$6-'СЕТ СН'!$F$23</f>
        <v>872.85702551000008</v>
      </c>
      <c r="U38" s="37">
        <f>SUMIFS(СВЦЭМ!$D$34:$D$777,СВЦЭМ!$A$34:$A$777,$A38,СВЦЭМ!$B$34:$B$777,U$11)+'СЕТ СН'!$F$11+СВЦЭМ!$D$10+'СЕТ СН'!$F$6-'СЕТ СН'!$F$23</f>
        <v>876.36744420000014</v>
      </c>
      <c r="V38" s="37">
        <f>SUMIFS(СВЦЭМ!$D$34:$D$777,СВЦЭМ!$A$34:$A$777,$A38,СВЦЭМ!$B$34:$B$777,V$11)+'СЕТ СН'!$F$11+СВЦЭМ!$D$10+'СЕТ СН'!$F$6-'СЕТ СН'!$F$23</f>
        <v>886.59194558000013</v>
      </c>
      <c r="W38" s="37">
        <f>SUMIFS(СВЦЭМ!$D$34:$D$777,СВЦЭМ!$A$34:$A$777,$A38,СВЦЭМ!$B$34:$B$777,W$11)+'СЕТ СН'!$F$11+СВЦЭМ!$D$10+'СЕТ СН'!$F$6-'СЕТ СН'!$F$23</f>
        <v>939.99231544000008</v>
      </c>
      <c r="X38" s="37">
        <f>SUMIFS(СВЦЭМ!$D$34:$D$777,СВЦЭМ!$A$34:$A$777,$A38,СВЦЭМ!$B$34:$B$777,X$11)+'СЕТ СН'!$F$11+СВЦЭМ!$D$10+'СЕТ СН'!$F$6-'СЕТ СН'!$F$23</f>
        <v>1005.51615711</v>
      </c>
      <c r="Y38" s="37">
        <f>SUMIFS(СВЦЭМ!$D$34:$D$777,СВЦЭМ!$A$34:$A$777,$A38,СВЦЭМ!$B$34:$B$777,Y$11)+'СЕТ СН'!$F$11+СВЦЭМ!$D$10+'СЕТ СН'!$F$6-'СЕТ СН'!$F$23</f>
        <v>1078.7472996800002</v>
      </c>
    </row>
    <row r="39" spans="1:27" ht="15.75" x14ac:dyDescent="0.2">
      <c r="A39" s="36">
        <f t="shared" si="0"/>
        <v>43097</v>
      </c>
      <c r="B39" s="37">
        <f>SUMIFS(СВЦЭМ!$D$34:$D$777,СВЦЭМ!$A$34:$A$777,$A39,СВЦЭМ!$B$34:$B$777,B$11)+'СЕТ СН'!$F$11+СВЦЭМ!$D$10+'СЕТ СН'!$F$6-'СЕТ СН'!$F$23</f>
        <v>1134.2652624</v>
      </c>
      <c r="C39" s="37">
        <f>SUMIFS(СВЦЭМ!$D$34:$D$777,СВЦЭМ!$A$34:$A$777,$A39,СВЦЭМ!$B$34:$B$777,C$11)+'СЕТ СН'!$F$11+СВЦЭМ!$D$10+'СЕТ СН'!$F$6-'СЕТ СН'!$F$23</f>
        <v>1141.10670656</v>
      </c>
      <c r="D39" s="37">
        <f>SUMIFS(СВЦЭМ!$D$34:$D$777,СВЦЭМ!$A$34:$A$777,$A39,СВЦЭМ!$B$34:$B$777,D$11)+'СЕТ СН'!$F$11+СВЦЭМ!$D$10+'СЕТ СН'!$F$6-'СЕТ СН'!$F$23</f>
        <v>1147.1473241200001</v>
      </c>
      <c r="E39" s="37">
        <f>SUMIFS(СВЦЭМ!$D$34:$D$777,СВЦЭМ!$A$34:$A$777,$A39,СВЦЭМ!$B$34:$B$777,E$11)+'СЕТ СН'!$F$11+СВЦЭМ!$D$10+'СЕТ СН'!$F$6-'СЕТ СН'!$F$23</f>
        <v>1143.9263788600001</v>
      </c>
      <c r="F39" s="37">
        <f>SUMIFS(СВЦЭМ!$D$34:$D$777,СВЦЭМ!$A$34:$A$777,$A39,СВЦЭМ!$B$34:$B$777,F$11)+'СЕТ СН'!$F$11+СВЦЭМ!$D$10+'СЕТ СН'!$F$6-'СЕТ СН'!$F$23</f>
        <v>1142.96648379</v>
      </c>
      <c r="G39" s="37">
        <f>SUMIFS(СВЦЭМ!$D$34:$D$777,СВЦЭМ!$A$34:$A$777,$A39,СВЦЭМ!$B$34:$B$777,G$11)+'СЕТ СН'!$F$11+СВЦЭМ!$D$10+'СЕТ СН'!$F$6-'СЕТ СН'!$F$23</f>
        <v>1149.1799082100001</v>
      </c>
      <c r="H39" s="37">
        <f>SUMIFS(СВЦЭМ!$D$34:$D$777,СВЦЭМ!$A$34:$A$777,$A39,СВЦЭМ!$B$34:$B$777,H$11)+'СЕТ СН'!$F$11+СВЦЭМ!$D$10+'СЕТ СН'!$F$6-'СЕТ СН'!$F$23</f>
        <v>1139.6039747700001</v>
      </c>
      <c r="I39" s="37">
        <f>SUMIFS(СВЦЭМ!$D$34:$D$777,СВЦЭМ!$A$34:$A$777,$A39,СВЦЭМ!$B$34:$B$777,I$11)+'СЕТ СН'!$F$11+СВЦЭМ!$D$10+'СЕТ СН'!$F$6-'СЕТ СН'!$F$23</f>
        <v>1062.0856089800002</v>
      </c>
      <c r="J39" s="37">
        <f>SUMIFS(СВЦЭМ!$D$34:$D$777,СВЦЭМ!$A$34:$A$777,$A39,СВЦЭМ!$B$34:$B$777,J$11)+'СЕТ СН'!$F$11+СВЦЭМ!$D$10+'СЕТ СН'!$F$6-'СЕТ СН'!$F$23</f>
        <v>1006.0565854600002</v>
      </c>
      <c r="K39" s="37">
        <f>SUMIFS(СВЦЭМ!$D$34:$D$777,СВЦЭМ!$A$34:$A$777,$A39,СВЦЭМ!$B$34:$B$777,K$11)+'СЕТ СН'!$F$11+СВЦЭМ!$D$10+'СЕТ СН'!$F$6-'СЕТ СН'!$F$23</f>
        <v>947.42847710000024</v>
      </c>
      <c r="L39" s="37">
        <f>SUMIFS(СВЦЭМ!$D$34:$D$777,СВЦЭМ!$A$34:$A$777,$A39,СВЦЭМ!$B$34:$B$777,L$11)+'СЕТ СН'!$F$11+СВЦЭМ!$D$10+'СЕТ СН'!$F$6-'СЕТ СН'!$F$23</f>
        <v>937.69379262000007</v>
      </c>
      <c r="M39" s="37">
        <f>SUMIFS(СВЦЭМ!$D$34:$D$777,СВЦЭМ!$A$34:$A$777,$A39,СВЦЭМ!$B$34:$B$777,M$11)+'СЕТ СН'!$F$11+СВЦЭМ!$D$10+'СЕТ СН'!$F$6-'СЕТ СН'!$F$23</f>
        <v>950.68665553000005</v>
      </c>
      <c r="N39" s="37">
        <f>SUMIFS(СВЦЭМ!$D$34:$D$777,СВЦЭМ!$A$34:$A$777,$A39,СВЦЭМ!$B$34:$B$777,N$11)+'СЕТ СН'!$F$11+СВЦЭМ!$D$10+'СЕТ СН'!$F$6-'СЕТ СН'!$F$23</f>
        <v>968.06000630000017</v>
      </c>
      <c r="O39" s="37">
        <f>SUMIFS(СВЦЭМ!$D$34:$D$777,СВЦЭМ!$A$34:$A$777,$A39,СВЦЭМ!$B$34:$B$777,O$11)+'СЕТ СН'!$F$11+СВЦЭМ!$D$10+'СЕТ СН'!$F$6-'СЕТ СН'!$F$23</f>
        <v>979.51265415000012</v>
      </c>
      <c r="P39" s="37">
        <f>SUMIFS(СВЦЭМ!$D$34:$D$777,СВЦЭМ!$A$34:$A$777,$A39,СВЦЭМ!$B$34:$B$777,P$11)+'СЕТ СН'!$F$11+СВЦЭМ!$D$10+'СЕТ СН'!$F$6-'СЕТ СН'!$F$23</f>
        <v>984.69115764000026</v>
      </c>
      <c r="Q39" s="37">
        <f>SUMIFS(СВЦЭМ!$D$34:$D$777,СВЦЭМ!$A$34:$A$777,$A39,СВЦЭМ!$B$34:$B$777,Q$11)+'СЕТ СН'!$F$11+СВЦЭМ!$D$10+'СЕТ СН'!$F$6-'СЕТ СН'!$F$23</f>
        <v>994.31714727999997</v>
      </c>
      <c r="R39" s="37">
        <f>SUMIFS(СВЦЭМ!$D$34:$D$777,СВЦЭМ!$A$34:$A$777,$A39,СВЦЭМ!$B$34:$B$777,R$11)+'СЕТ СН'!$F$11+СВЦЭМ!$D$10+'СЕТ СН'!$F$6-'СЕТ СН'!$F$23</f>
        <v>1004.2164443200002</v>
      </c>
      <c r="S39" s="37">
        <f>SUMIFS(СВЦЭМ!$D$34:$D$777,СВЦЭМ!$A$34:$A$777,$A39,СВЦЭМ!$B$34:$B$777,S$11)+'СЕТ СН'!$F$11+СВЦЭМ!$D$10+'СЕТ СН'!$F$6-'СЕТ СН'!$F$23</f>
        <v>993.97840023000026</v>
      </c>
      <c r="T39" s="37">
        <f>SUMIFS(СВЦЭМ!$D$34:$D$777,СВЦЭМ!$A$34:$A$777,$A39,СВЦЭМ!$B$34:$B$777,T$11)+'СЕТ СН'!$F$11+СВЦЭМ!$D$10+'СЕТ СН'!$F$6-'СЕТ СН'!$F$23</f>
        <v>990.38872902000003</v>
      </c>
      <c r="U39" s="37">
        <f>SUMIFS(СВЦЭМ!$D$34:$D$777,СВЦЭМ!$A$34:$A$777,$A39,СВЦЭМ!$B$34:$B$777,U$11)+'СЕТ СН'!$F$11+СВЦЭМ!$D$10+'СЕТ СН'!$F$6-'СЕТ СН'!$F$23</f>
        <v>989.65171387000009</v>
      </c>
      <c r="V39" s="37">
        <f>SUMIFS(СВЦЭМ!$D$34:$D$777,СВЦЭМ!$A$34:$A$777,$A39,СВЦЭМ!$B$34:$B$777,V$11)+'СЕТ СН'!$F$11+СВЦЭМ!$D$10+'СЕТ СН'!$F$6-'СЕТ СН'!$F$23</f>
        <v>974.32766926000022</v>
      </c>
      <c r="W39" s="37">
        <f>SUMIFS(СВЦЭМ!$D$34:$D$777,СВЦЭМ!$A$34:$A$777,$A39,СВЦЭМ!$B$34:$B$777,W$11)+'СЕТ СН'!$F$11+СВЦЭМ!$D$10+'СЕТ СН'!$F$6-'СЕТ СН'!$F$23</f>
        <v>976.97658356000011</v>
      </c>
      <c r="X39" s="37">
        <f>SUMIFS(СВЦЭМ!$D$34:$D$777,СВЦЭМ!$A$34:$A$777,$A39,СВЦЭМ!$B$34:$B$777,X$11)+'СЕТ СН'!$F$11+СВЦЭМ!$D$10+'СЕТ СН'!$F$6-'СЕТ СН'!$F$23</f>
        <v>940.68486998000026</v>
      </c>
      <c r="Y39" s="37">
        <f>SUMIFS(СВЦЭМ!$D$34:$D$777,СВЦЭМ!$A$34:$A$777,$A39,СВЦЭМ!$B$34:$B$777,Y$11)+'СЕТ СН'!$F$11+СВЦЭМ!$D$10+'СЕТ СН'!$F$6-'СЕТ СН'!$F$23</f>
        <v>996.05598763000012</v>
      </c>
    </row>
    <row r="40" spans="1:27" ht="15.75" x14ac:dyDescent="0.2">
      <c r="A40" s="36">
        <f t="shared" si="0"/>
        <v>43098</v>
      </c>
      <c r="B40" s="37">
        <f>SUMIFS(СВЦЭМ!$D$34:$D$777,СВЦЭМ!$A$34:$A$777,$A40,СВЦЭМ!$B$34:$B$777,B$11)+'СЕТ СН'!$F$11+СВЦЭМ!$D$10+'СЕТ СН'!$F$6-'СЕТ СН'!$F$23</f>
        <v>1081.0069995000001</v>
      </c>
      <c r="C40" s="37">
        <f>SUMIFS(СВЦЭМ!$D$34:$D$777,СВЦЭМ!$A$34:$A$777,$A40,СВЦЭМ!$B$34:$B$777,C$11)+'СЕТ СН'!$F$11+СВЦЭМ!$D$10+'СЕТ СН'!$F$6-'СЕТ СН'!$F$23</f>
        <v>1123.04307135</v>
      </c>
      <c r="D40" s="37">
        <f>SUMIFS(СВЦЭМ!$D$34:$D$777,СВЦЭМ!$A$34:$A$777,$A40,СВЦЭМ!$B$34:$B$777,D$11)+'СЕТ СН'!$F$11+СВЦЭМ!$D$10+'СЕТ СН'!$F$6-'СЕТ СН'!$F$23</f>
        <v>1144.8721880300002</v>
      </c>
      <c r="E40" s="37">
        <f>SUMIFS(СВЦЭМ!$D$34:$D$777,СВЦЭМ!$A$34:$A$777,$A40,СВЦЭМ!$B$34:$B$777,E$11)+'СЕТ СН'!$F$11+СВЦЭМ!$D$10+'СЕТ СН'!$F$6-'СЕТ СН'!$F$23</f>
        <v>1142.4281646900001</v>
      </c>
      <c r="F40" s="37">
        <f>SUMIFS(СВЦЭМ!$D$34:$D$777,СВЦЭМ!$A$34:$A$777,$A40,СВЦЭМ!$B$34:$B$777,F$11)+'СЕТ СН'!$F$11+СВЦЭМ!$D$10+'СЕТ СН'!$F$6-'СЕТ СН'!$F$23</f>
        <v>1141.4222884000001</v>
      </c>
      <c r="G40" s="37">
        <f>SUMIFS(СВЦЭМ!$D$34:$D$777,СВЦЭМ!$A$34:$A$777,$A40,СВЦЭМ!$B$34:$B$777,G$11)+'СЕТ СН'!$F$11+СВЦЭМ!$D$10+'СЕТ СН'!$F$6-'СЕТ СН'!$F$23</f>
        <v>1145.3299346000001</v>
      </c>
      <c r="H40" s="37">
        <f>SUMIFS(СВЦЭМ!$D$34:$D$777,СВЦЭМ!$A$34:$A$777,$A40,СВЦЭМ!$B$34:$B$777,H$11)+'СЕТ СН'!$F$11+СВЦЭМ!$D$10+'СЕТ СН'!$F$6-'СЕТ СН'!$F$23</f>
        <v>1108.9923595500002</v>
      </c>
      <c r="I40" s="37">
        <f>SUMIFS(СВЦЭМ!$D$34:$D$777,СВЦЭМ!$A$34:$A$777,$A40,СВЦЭМ!$B$34:$B$777,I$11)+'СЕТ СН'!$F$11+СВЦЭМ!$D$10+'СЕТ СН'!$F$6-'СЕТ СН'!$F$23</f>
        <v>1040.3988604400001</v>
      </c>
      <c r="J40" s="37">
        <f>SUMIFS(СВЦЭМ!$D$34:$D$777,СВЦЭМ!$A$34:$A$777,$A40,СВЦЭМ!$B$34:$B$777,J$11)+'СЕТ СН'!$F$11+СВЦЭМ!$D$10+'СЕТ СН'!$F$6-'СЕТ СН'!$F$23</f>
        <v>985.07367036999995</v>
      </c>
      <c r="K40" s="37">
        <f>SUMIFS(СВЦЭМ!$D$34:$D$777,СВЦЭМ!$A$34:$A$777,$A40,СВЦЭМ!$B$34:$B$777,K$11)+'СЕТ СН'!$F$11+СВЦЭМ!$D$10+'СЕТ СН'!$F$6-'СЕТ СН'!$F$23</f>
        <v>935.99177516000009</v>
      </c>
      <c r="L40" s="37">
        <f>SUMIFS(СВЦЭМ!$D$34:$D$777,СВЦЭМ!$A$34:$A$777,$A40,СВЦЭМ!$B$34:$B$777,L$11)+'СЕТ СН'!$F$11+СВЦЭМ!$D$10+'СЕТ СН'!$F$6-'СЕТ СН'!$F$23</f>
        <v>934.66011666000009</v>
      </c>
      <c r="M40" s="37">
        <f>SUMIFS(СВЦЭМ!$D$34:$D$777,СВЦЭМ!$A$34:$A$777,$A40,СВЦЭМ!$B$34:$B$777,M$11)+'СЕТ СН'!$F$11+СВЦЭМ!$D$10+'СЕТ СН'!$F$6-'СЕТ СН'!$F$23</f>
        <v>948.03666268999996</v>
      </c>
      <c r="N40" s="37">
        <f>SUMIFS(СВЦЭМ!$D$34:$D$777,СВЦЭМ!$A$34:$A$777,$A40,СВЦЭМ!$B$34:$B$777,N$11)+'СЕТ СН'!$F$11+СВЦЭМ!$D$10+'СЕТ СН'!$F$6-'СЕТ СН'!$F$23</f>
        <v>965.66189454999994</v>
      </c>
      <c r="O40" s="37">
        <f>SUMIFS(СВЦЭМ!$D$34:$D$777,СВЦЭМ!$A$34:$A$777,$A40,СВЦЭМ!$B$34:$B$777,O$11)+'СЕТ СН'!$F$11+СВЦЭМ!$D$10+'СЕТ СН'!$F$6-'СЕТ СН'!$F$23</f>
        <v>964.71014680000008</v>
      </c>
      <c r="P40" s="37">
        <f>SUMIFS(СВЦЭМ!$D$34:$D$777,СВЦЭМ!$A$34:$A$777,$A40,СВЦЭМ!$B$34:$B$777,P$11)+'СЕТ СН'!$F$11+СВЦЭМ!$D$10+'СЕТ СН'!$F$6-'СЕТ СН'!$F$23</f>
        <v>964.61901222000006</v>
      </c>
      <c r="Q40" s="37">
        <f>SUMIFS(СВЦЭМ!$D$34:$D$777,СВЦЭМ!$A$34:$A$777,$A40,СВЦЭМ!$B$34:$B$777,Q$11)+'СЕТ СН'!$F$11+СВЦЭМ!$D$10+'СЕТ СН'!$F$6-'СЕТ СН'!$F$23</f>
        <v>971.75851878000003</v>
      </c>
      <c r="R40" s="37">
        <f>SUMIFS(СВЦЭМ!$D$34:$D$777,СВЦЭМ!$A$34:$A$777,$A40,СВЦЭМ!$B$34:$B$777,R$11)+'СЕТ СН'!$F$11+СВЦЭМ!$D$10+'СЕТ СН'!$F$6-'СЕТ СН'!$F$23</f>
        <v>978.85850223000011</v>
      </c>
      <c r="S40" s="37">
        <f>SUMIFS(СВЦЭМ!$D$34:$D$777,СВЦЭМ!$A$34:$A$777,$A40,СВЦЭМ!$B$34:$B$777,S$11)+'СЕТ СН'!$F$11+СВЦЭМ!$D$10+'СЕТ СН'!$F$6-'СЕТ СН'!$F$23</f>
        <v>961.47776353000017</v>
      </c>
      <c r="T40" s="37">
        <f>SUMIFS(СВЦЭМ!$D$34:$D$777,СВЦЭМ!$A$34:$A$777,$A40,СВЦЭМ!$B$34:$B$777,T$11)+'СЕТ СН'!$F$11+СВЦЭМ!$D$10+'СЕТ СН'!$F$6-'СЕТ СН'!$F$23</f>
        <v>952.00133972000003</v>
      </c>
      <c r="U40" s="37">
        <f>SUMIFS(СВЦЭМ!$D$34:$D$777,СВЦЭМ!$A$34:$A$777,$A40,СВЦЭМ!$B$34:$B$777,U$11)+'СЕТ СН'!$F$11+СВЦЭМ!$D$10+'СЕТ СН'!$F$6-'СЕТ СН'!$F$23</f>
        <v>956.91850103000024</v>
      </c>
      <c r="V40" s="37">
        <f>SUMIFS(СВЦЭМ!$D$34:$D$777,СВЦЭМ!$A$34:$A$777,$A40,СВЦЭМ!$B$34:$B$777,V$11)+'СЕТ СН'!$F$11+СВЦЭМ!$D$10+'СЕТ СН'!$F$6-'СЕТ СН'!$F$23</f>
        <v>938.46035729000005</v>
      </c>
      <c r="W40" s="37">
        <f>SUMIFS(СВЦЭМ!$D$34:$D$777,СВЦЭМ!$A$34:$A$777,$A40,СВЦЭМ!$B$34:$B$777,W$11)+'СЕТ СН'!$F$11+СВЦЭМ!$D$10+'СЕТ СН'!$F$6-'СЕТ СН'!$F$23</f>
        <v>956.77037657000005</v>
      </c>
      <c r="X40" s="37">
        <f>SUMIFS(СВЦЭМ!$D$34:$D$777,СВЦЭМ!$A$34:$A$777,$A40,СВЦЭМ!$B$34:$B$777,X$11)+'СЕТ СН'!$F$11+СВЦЭМ!$D$10+'СЕТ СН'!$F$6-'СЕТ СН'!$F$23</f>
        <v>983.69974705000004</v>
      </c>
      <c r="Y40" s="37">
        <f>SUMIFS(СВЦЭМ!$D$34:$D$777,СВЦЭМ!$A$34:$A$777,$A40,СВЦЭМ!$B$34:$B$777,Y$11)+'СЕТ СН'!$F$11+СВЦЭМ!$D$10+'СЕТ СН'!$F$6-'СЕТ СН'!$F$23</f>
        <v>1038.6373505400002</v>
      </c>
    </row>
    <row r="41" spans="1:27" ht="15.75" x14ac:dyDescent="0.2">
      <c r="A41" s="36">
        <f t="shared" si="0"/>
        <v>43099</v>
      </c>
      <c r="B41" s="37">
        <f>SUMIFS(СВЦЭМ!$D$34:$D$777,СВЦЭМ!$A$34:$A$777,$A41,СВЦЭМ!$B$34:$B$777,B$11)+'СЕТ СН'!$F$11+СВЦЭМ!$D$10+'СЕТ СН'!$F$6-'СЕТ СН'!$F$23</f>
        <v>1050.7986030100001</v>
      </c>
      <c r="C41" s="37">
        <f>SUMIFS(СВЦЭМ!$D$34:$D$777,СВЦЭМ!$A$34:$A$777,$A41,СВЦЭМ!$B$34:$B$777,C$11)+'СЕТ СН'!$F$11+СВЦЭМ!$D$10+'СЕТ СН'!$F$6-'СЕТ СН'!$F$23</f>
        <v>1098.1839678400002</v>
      </c>
      <c r="D41" s="37">
        <f>SUMIFS(СВЦЭМ!$D$34:$D$777,СВЦЭМ!$A$34:$A$777,$A41,СВЦЭМ!$B$34:$B$777,D$11)+'СЕТ СН'!$F$11+СВЦЭМ!$D$10+'СЕТ СН'!$F$6-'СЕТ СН'!$F$23</f>
        <v>1129.3293556400001</v>
      </c>
      <c r="E41" s="37">
        <f>SUMIFS(СВЦЭМ!$D$34:$D$777,СВЦЭМ!$A$34:$A$777,$A41,СВЦЭМ!$B$34:$B$777,E$11)+'СЕТ СН'!$F$11+СВЦЭМ!$D$10+'СЕТ СН'!$F$6-'СЕТ СН'!$F$23</f>
        <v>1136.8707603500002</v>
      </c>
      <c r="F41" s="37">
        <f>SUMIFS(СВЦЭМ!$D$34:$D$777,СВЦЭМ!$A$34:$A$777,$A41,СВЦЭМ!$B$34:$B$777,F$11)+'СЕТ СН'!$F$11+СВЦЭМ!$D$10+'СЕТ СН'!$F$6-'СЕТ СН'!$F$23</f>
        <v>1136.5506054700002</v>
      </c>
      <c r="G41" s="37">
        <f>SUMIFS(СВЦЭМ!$D$34:$D$777,СВЦЭМ!$A$34:$A$777,$A41,СВЦЭМ!$B$34:$B$777,G$11)+'СЕТ СН'!$F$11+СВЦЭМ!$D$10+'СЕТ СН'!$F$6-'СЕТ СН'!$F$23</f>
        <v>1133.3517640700002</v>
      </c>
      <c r="H41" s="37">
        <f>SUMIFS(СВЦЭМ!$D$34:$D$777,СВЦЭМ!$A$34:$A$777,$A41,СВЦЭМ!$B$34:$B$777,H$11)+'СЕТ СН'!$F$11+СВЦЭМ!$D$10+'СЕТ СН'!$F$6-'СЕТ СН'!$F$23</f>
        <v>1117.7678305500001</v>
      </c>
      <c r="I41" s="37">
        <f>SUMIFS(СВЦЭМ!$D$34:$D$777,СВЦЭМ!$A$34:$A$777,$A41,СВЦЭМ!$B$34:$B$777,I$11)+'СЕТ СН'!$F$11+СВЦЭМ!$D$10+'СЕТ СН'!$F$6-'СЕТ СН'!$F$23</f>
        <v>1070.4072643700001</v>
      </c>
      <c r="J41" s="37">
        <f>SUMIFS(СВЦЭМ!$D$34:$D$777,СВЦЭМ!$A$34:$A$777,$A41,СВЦЭМ!$B$34:$B$777,J$11)+'СЕТ СН'!$F$11+СВЦЭМ!$D$10+'СЕТ СН'!$F$6-'СЕТ СН'!$F$23</f>
        <v>1005.1190056</v>
      </c>
      <c r="K41" s="37">
        <f>SUMIFS(СВЦЭМ!$D$34:$D$777,СВЦЭМ!$A$34:$A$777,$A41,СВЦЭМ!$B$34:$B$777,K$11)+'СЕТ СН'!$F$11+СВЦЭМ!$D$10+'СЕТ СН'!$F$6-'СЕТ СН'!$F$23</f>
        <v>935.74186796000004</v>
      </c>
      <c r="L41" s="37">
        <f>SUMIFS(СВЦЭМ!$D$34:$D$777,СВЦЭМ!$A$34:$A$777,$A41,СВЦЭМ!$B$34:$B$777,L$11)+'СЕТ СН'!$F$11+СВЦЭМ!$D$10+'СЕТ СН'!$F$6-'СЕТ СН'!$F$23</f>
        <v>923.14146614000015</v>
      </c>
      <c r="M41" s="37">
        <f>SUMIFS(СВЦЭМ!$D$34:$D$777,СВЦЭМ!$A$34:$A$777,$A41,СВЦЭМ!$B$34:$B$777,M$11)+'СЕТ СН'!$F$11+СВЦЭМ!$D$10+'СЕТ СН'!$F$6-'СЕТ СН'!$F$23</f>
        <v>932.64032711000004</v>
      </c>
      <c r="N41" s="37">
        <f>SUMIFS(СВЦЭМ!$D$34:$D$777,СВЦЭМ!$A$34:$A$777,$A41,СВЦЭМ!$B$34:$B$777,N$11)+'СЕТ СН'!$F$11+СВЦЭМ!$D$10+'СЕТ СН'!$F$6-'СЕТ СН'!$F$23</f>
        <v>943.67078707000019</v>
      </c>
      <c r="O41" s="37">
        <f>SUMIFS(СВЦЭМ!$D$34:$D$777,СВЦЭМ!$A$34:$A$777,$A41,СВЦЭМ!$B$34:$B$777,O$11)+'СЕТ СН'!$F$11+СВЦЭМ!$D$10+'СЕТ СН'!$F$6-'СЕТ СН'!$F$23</f>
        <v>953.49867379000011</v>
      </c>
      <c r="P41" s="37">
        <f>SUMIFS(СВЦЭМ!$D$34:$D$777,СВЦЭМ!$A$34:$A$777,$A41,СВЦЭМ!$B$34:$B$777,P$11)+'СЕТ СН'!$F$11+СВЦЭМ!$D$10+'СЕТ СН'!$F$6-'СЕТ СН'!$F$23</f>
        <v>955.70160354000018</v>
      </c>
      <c r="Q41" s="37">
        <f>SUMIFS(СВЦЭМ!$D$34:$D$777,СВЦЭМ!$A$34:$A$777,$A41,СВЦЭМ!$B$34:$B$777,Q$11)+'СЕТ СН'!$F$11+СВЦЭМ!$D$10+'СЕТ СН'!$F$6-'СЕТ СН'!$F$23</f>
        <v>966.68928499000003</v>
      </c>
      <c r="R41" s="37">
        <f>SUMIFS(СВЦЭМ!$D$34:$D$777,СВЦЭМ!$A$34:$A$777,$A41,СВЦЭМ!$B$34:$B$777,R$11)+'СЕТ СН'!$F$11+СВЦЭМ!$D$10+'СЕТ СН'!$F$6-'СЕТ СН'!$F$23</f>
        <v>960.89198741000018</v>
      </c>
      <c r="S41" s="37">
        <f>SUMIFS(СВЦЭМ!$D$34:$D$777,СВЦЭМ!$A$34:$A$777,$A41,СВЦЭМ!$B$34:$B$777,S$11)+'СЕТ СН'!$F$11+СВЦЭМ!$D$10+'СЕТ СН'!$F$6-'СЕТ СН'!$F$23</f>
        <v>938.12459846000002</v>
      </c>
      <c r="T41" s="37">
        <f>SUMIFS(СВЦЭМ!$D$34:$D$777,СВЦЭМ!$A$34:$A$777,$A41,СВЦЭМ!$B$34:$B$777,T$11)+'СЕТ СН'!$F$11+СВЦЭМ!$D$10+'СЕТ СН'!$F$6-'СЕТ СН'!$F$23</f>
        <v>935.5334529700001</v>
      </c>
      <c r="U41" s="37">
        <f>SUMIFS(СВЦЭМ!$D$34:$D$777,СВЦЭМ!$A$34:$A$777,$A41,СВЦЭМ!$B$34:$B$777,U$11)+'СЕТ СН'!$F$11+СВЦЭМ!$D$10+'СЕТ СН'!$F$6-'СЕТ СН'!$F$23</f>
        <v>935.51854773000014</v>
      </c>
      <c r="V41" s="37">
        <f>SUMIFS(СВЦЭМ!$D$34:$D$777,СВЦЭМ!$A$34:$A$777,$A41,СВЦЭМ!$B$34:$B$777,V$11)+'СЕТ СН'!$F$11+СВЦЭМ!$D$10+'СЕТ СН'!$F$6-'СЕТ СН'!$F$23</f>
        <v>915.68905541999993</v>
      </c>
      <c r="W41" s="37">
        <f>SUMIFS(СВЦЭМ!$D$34:$D$777,СВЦЭМ!$A$34:$A$777,$A41,СВЦЭМ!$B$34:$B$777,W$11)+'СЕТ СН'!$F$11+СВЦЭМ!$D$10+'СЕТ СН'!$F$6-'СЕТ СН'!$F$23</f>
        <v>933.94363192000014</v>
      </c>
      <c r="X41" s="37">
        <f>SUMIFS(СВЦЭМ!$D$34:$D$777,СВЦЭМ!$A$34:$A$777,$A41,СВЦЭМ!$B$34:$B$777,X$11)+'СЕТ СН'!$F$11+СВЦЭМ!$D$10+'СЕТ СН'!$F$6-'СЕТ СН'!$F$23</f>
        <v>961.74544345999993</v>
      </c>
      <c r="Y41" s="37">
        <f>SUMIFS(СВЦЭМ!$D$34:$D$777,СВЦЭМ!$A$34:$A$777,$A41,СВЦЭМ!$B$34:$B$777,Y$11)+'СЕТ СН'!$F$11+СВЦЭМ!$D$10+'СЕТ СН'!$F$6-'СЕТ СН'!$F$23</f>
        <v>1040.8828423</v>
      </c>
    </row>
    <row r="42" spans="1:27" ht="15.75" x14ac:dyDescent="0.2">
      <c r="A42" s="36">
        <f t="shared" si="0"/>
        <v>43100</v>
      </c>
      <c r="B42" s="37">
        <f>SUMIFS(СВЦЭМ!$D$34:$D$777,СВЦЭМ!$A$34:$A$777,$A42,СВЦЭМ!$B$34:$B$777,B$11)+'СЕТ СН'!$F$11+СВЦЭМ!$D$10+'СЕТ СН'!$F$6-'СЕТ СН'!$F$23</f>
        <v>1087.3781980200001</v>
      </c>
      <c r="C42" s="37">
        <f>SUMIFS(СВЦЭМ!$D$34:$D$777,СВЦЭМ!$A$34:$A$777,$A42,СВЦЭМ!$B$34:$B$777,C$11)+'СЕТ СН'!$F$11+СВЦЭМ!$D$10+'СЕТ СН'!$F$6-'СЕТ СН'!$F$23</f>
        <v>1116.7616568800001</v>
      </c>
      <c r="D42" s="37">
        <f>SUMIFS(СВЦЭМ!$D$34:$D$777,СВЦЭМ!$A$34:$A$777,$A42,СВЦЭМ!$B$34:$B$777,D$11)+'СЕТ СН'!$F$11+СВЦЭМ!$D$10+'СЕТ СН'!$F$6-'СЕТ СН'!$F$23</f>
        <v>1137.7435393200001</v>
      </c>
      <c r="E42" s="37">
        <f>SUMIFS(СВЦЭМ!$D$34:$D$777,СВЦЭМ!$A$34:$A$777,$A42,СВЦЭМ!$B$34:$B$777,E$11)+'СЕТ СН'!$F$11+СВЦЭМ!$D$10+'СЕТ СН'!$F$6-'СЕТ СН'!$F$23</f>
        <v>1131.2884466400001</v>
      </c>
      <c r="F42" s="37">
        <f>SUMIFS(СВЦЭМ!$D$34:$D$777,СВЦЭМ!$A$34:$A$777,$A42,СВЦЭМ!$B$34:$B$777,F$11)+'СЕТ СН'!$F$11+СВЦЭМ!$D$10+'СЕТ СН'!$F$6-'СЕТ СН'!$F$23</f>
        <v>1129.2050224200002</v>
      </c>
      <c r="G42" s="37">
        <f>SUMIFS(СВЦЭМ!$D$34:$D$777,СВЦЭМ!$A$34:$A$777,$A42,СВЦЭМ!$B$34:$B$777,G$11)+'СЕТ СН'!$F$11+СВЦЭМ!$D$10+'СЕТ СН'!$F$6-'СЕТ СН'!$F$23</f>
        <v>1130.0176351800001</v>
      </c>
      <c r="H42" s="37">
        <f>SUMIFS(СВЦЭМ!$D$34:$D$777,СВЦЭМ!$A$34:$A$777,$A42,СВЦЭМ!$B$34:$B$777,H$11)+'СЕТ СН'!$F$11+СВЦЭМ!$D$10+'СЕТ СН'!$F$6-'СЕТ СН'!$F$23</f>
        <v>1135.2223045300002</v>
      </c>
      <c r="I42" s="37">
        <f>SUMIFS(СВЦЭМ!$D$34:$D$777,СВЦЭМ!$A$34:$A$777,$A42,СВЦЭМ!$B$34:$B$777,I$11)+'СЕТ СН'!$F$11+СВЦЭМ!$D$10+'СЕТ СН'!$F$6-'СЕТ СН'!$F$23</f>
        <v>1103.5680246300001</v>
      </c>
      <c r="J42" s="37">
        <f>SUMIFS(СВЦЭМ!$D$34:$D$777,СВЦЭМ!$A$34:$A$777,$A42,СВЦЭМ!$B$34:$B$777,J$11)+'СЕТ СН'!$F$11+СВЦЭМ!$D$10+'СЕТ СН'!$F$6-'СЕТ СН'!$F$23</f>
        <v>1045.1042054500001</v>
      </c>
      <c r="K42" s="37">
        <f>SUMIFS(СВЦЭМ!$D$34:$D$777,СВЦЭМ!$A$34:$A$777,$A42,СВЦЭМ!$B$34:$B$777,K$11)+'СЕТ СН'!$F$11+СВЦЭМ!$D$10+'СЕТ СН'!$F$6-'СЕТ СН'!$F$23</f>
        <v>979.86080703000016</v>
      </c>
      <c r="L42" s="37">
        <f>SUMIFS(СВЦЭМ!$D$34:$D$777,СВЦЭМ!$A$34:$A$777,$A42,СВЦЭМ!$B$34:$B$777,L$11)+'СЕТ СН'!$F$11+СВЦЭМ!$D$10+'СЕТ СН'!$F$6-'СЕТ СН'!$F$23</f>
        <v>955.3622241500002</v>
      </c>
      <c r="M42" s="37">
        <f>SUMIFS(СВЦЭМ!$D$34:$D$777,СВЦЭМ!$A$34:$A$777,$A42,СВЦЭМ!$B$34:$B$777,M$11)+'СЕТ СН'!$F$11+СВЦЭМ!$D$10+'СЕТ СН'!$F$6-'СЕТ СН'!$F$23</f>
        <v>954.44565316000012</v>
      </c>
      <c r="N42" s="37">
        <f>SUMIFS(СВЦЭМ!$D$34:$D$777,СВЦЭМ!$A$34:$A$777,$A42,СВЦЭМ!$B$34:$B$777,N$11)+'СЕТ СН'!$F$11+СВЦЭМ!$D$10+'СЕТ СН'!$F$6-'СЕТ СН'!$F$23</f>
        <v>961.03260415000022</v>
      </c>
      <c r="O42" s="37">
        <f>SUMIFS(СВЦЭМ!$D$34:$D$777,СВЦЭМ!$A$34:$A$777,$A42,СВЦЭМ!$B$34:$B$777,O$11)+'СЕТ СН'!$F$11+СВЦЭМ!$D$10+'СЕТ СН'!$F$6-'СЕТ СН'!$F$23</f>
        <v>976.02147541000022</v>
      </c>
      <c r="P42" s="37">
        <f>SUMIFS(СВЦЭМ!$D$34:$D$777,СВЦЭМ!$A$34:$A$777,$A42,СВЦЭМ!$B$34:$B$777,P$11)+'СЕТ СН'!$F$11+СВЦЭМ!$D$10+'СЕТ СН'!$F$6-'СЕТ СН'!$F$23</f>
        <v>981.43974318000005</v>
      </c>
      <c r="Q42" s="37">
        <f>SUMIFS(СВЦЭМ!$D$34:$D$777,СВЦЭМ!$A$34:$A$777,$A42,СВЦЭМ!$B$34:$B$777,Q$11)+'СЕТ СН'!$F$11+СВЦЭМ!$D$10+'СЕТ СН'!$F$6-'СЕТ СН'!$F$23</f>
        <v>984.36112993999996</v>
      </c>
      <c r="R42" s="37">
        <f>SUMIFS(СВЦЭМ!$D$34:$D$777,СВЦЭМ!$A$34:$A$777,$A42,СВЦЭМ!$B$34:$B$777,R$11)+'СЕТ СН'!$F$11+СВЦЭМ!$D$10+'СЕТ СН'!$F$6-'СЕТ СН'!$F$23</f>
        <v>979.94494648</v>
      </c>
      <c r="S42" s="37">
        <f>SUMIFS(СВЦЭМ!$D$34:$D$777,СВЦЭМ!$A$34:$A$777,$A42,СВЦЭМ!$B$34:$B$777,S$11)+'СЕТ СН'!$F$11+СВЦЭМ!$D$10+'СЕТ СН'!$F$6-'СЕТ СН'!$F$23</f>
        <v>945.73298599999998</v>
      </c>
      <c r="T42" s="37">
        <f>SUMIFS(СВЦЭМ!$D$34:$D$777,СВЦЭМ!$A$34:$A$777,$A42,СВЦЭМ!$B$34:$B$777,T$11)+'СЕТ СН'!$F$11+СВЦЭМ!$D$10+'СЕТ СН'!$F$6-'СЕТ СН'!$F$23</f>
        <v>912.78291603000025</v>
      </c>
      <c r="U42" s="37">
        <f>SUMIFS(СВЦЭМ!$D$34:$D$777,СВЦЭМ!$A$34:$A$777,$A42,СВЦЭМ!$B$34:$B$777,U$11)+'СЕТ СН'!$F$11+СВЦЭМ!$D$10+'СЕТ СН'!$F$6-'СЕТ СН'!$F$23</f>
        <v>914.17891549000024</v>
      </c>
      <c r="V42" s="37">
        <f>SUMIFS(СВЦЭМ!$D$34:$D$777,СВЦЭМ!$A$34:$A$777,$A42,СВЦЭМ!$B$34:$B$777,V$11)+'СЕТ СН'!$F$11+СВЦЭМ!$D$10+'СЕТ СН'!$F$6-'СЕТ СН'!$F$23</f>
        <v>902.61757741000019</v>
      </c>
      <c r="W42" s="37">
        <f>SUMIFS(СВЦЭМ!$D$34:$D$777,СВЦЭМ!$A$34:$A$777,$A42,СВЦЭМ!$B$34:$B$777,W$11)+'СЕТ СН'!$F$11+СВЦЭМ!$D$10+'СЕТ СН'!$F$6-'СЕТ СН'!$F$23</f>
        <v>875.93726222000009</v>
      </c>
      <c r="X42" s="37">
        <f>SUMIFS(СВЦЭМ!$D$34:$D$777,СВЦЭМ!$A$34:$A$777,$A42,СВЦЭМ!$B$34:$B$777,X$11)+'СЕТ СН'!$F$11+СВЦЭМ!$D$10+'СЕТ СН'!$F$6-'СЕТ СН'!$F$23</f>
        <v>908.22450617999993</v>
      </c>
      <c r="Y42" s="37">
        <f>SUMIFS(СВЦЭМ!$D$34:$D$777,СВЦЭМ!$A$34:$A$777,$A42,СВЦЭМ!$B$34:$B$777,Y$11)+'СЕТ СН'!$F$11+СВЦЭМ!$D$10+'СЕТ СН'!$F$6-'СЕТ СН'!$F$23</f>
        <v>974.17000529000006</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7"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18"/>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19"/>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01.12.2017</v>
      </c>
      <c r="B48" s="37">
        <f>SUMIFS(СВЦЭМ!$D$34:$D$777,СВЦЭМ!$A$34:$A$777,$A48,СВЦЭМ!$B$34:$B$777,B$47)+'СЕТ СН'!$G$11+СВЦЭМ!$D$10+'СЕТ СН'!$G$6-'СЕТ СН'!$G$23</f>
        <v>1395.58948704</v>
      </c>
      <c r="C48" s="37">
        <f>SUMIFS(СВЦЭМ!$D$34:$D$777,СВЦЭМ!$A$34:$A$777,$A48,СВЦЭМ!$B$34:$B$777,C$47)+'СЕТ СН'!$G$11+СВЦЭМ!$D$10+'СЕТ СН'!$G$6-'СЕТ СН'!$G$23</f>
        <v>1460.76073337</v>
      </c>
      <c r="D48" s="37">
        <f>SUMIFS(СВЦЭМ!$D$34:$D$777,СВЦЭМ!$A$34:$A$777,$A48,СВЦЭМ!$B$34:$B$777,D$47)+'СЕТ СН'!$G$11+СВЦЭМ!$D$10+'СЕТ СН'!$G$6-'СЕТ СН'!$G$23</f>
        <v>1458.89344656</v>
      </c>
      <c r="E48" s="37">
        <f>SUMIFS(СВЦЭМ!$D$34:$D$777,СВЦЭМ!$A$34:$A$777,$A48,СВЦЭМ!$B$34:$B$777,E$47)+'СЕТ СН'!$G$11+СВЦЭМ!$D$10+'СЕТ СН'!$G$6-'СЕТ СН'!$G$23</f>
        <v>1470.5895148700001</v>
      </c>
      <c r="F48" s="37">
        <f>SUMIFS(СВЦЭМ!$D$34:$D$777,СВЦЭМ!$A$34:$A$777,$A48,СВЦЭМ!$B$34:$B$777,F$47)+'СЕТ СН'!$G$11+СВЦЭМ!$D$10+'СЕТ СН'!$G$6-'СЕТ СН'!$G$23</f>
        <v>1476.6498968000001</v>
      </c>
      <c r="G48" s="37">
        <f>SUMIFS(СВЦЭМ!$D$34:$D$777,СВЦЭМ!$A$34:$A$777,$A48,СВЦЭМ!$B$34:$B$777,G$47)+'СЕТ СН'!$G$11+СВЦЭМ!$D$10+'СЕТ СН'!$G$6-'СЕТ СН'!$G$23</f>
        <v>1455.5680234200001</v>
      </c>
      <c r="H48" s="37">
        <f>SUMIFS(СВЦЭМ!$D$34:$D$777,СВЦЭМ!$A$34:$A$777,$A48,СВЦЭМ!$B$34:$B$777,H$47)+'СЕТ СН'!$G$11+СВЦЭМ!$D$10+'СЕТ СН'!$G$6-'СЕТ СН'!$G$23</f>
        <v>1385.4474890200001</v>
      </c>
      <c r="I48" s="37">
        <f>SUMIFS(СВЦЭМ!$D$34:$D$777,СВЦЭМ!$A$34:$A$777,$A48,СВЦЭМ!$B$34:$B$777,I$47)+'СЕТ СН'!$G$11+СВЦЭМ!$D$10+'СЕТ СН'!$G$6-'СЕТ СН'!$G$23</f>
        <v>1302.4477687000001</v>
      </c>
      <c r="J48" s="37">
        <f>SUMIFS(СВЦЭМ!$D$34:$D$777,СВЦЭМ!$A$34:$A$777,$A48,СВЦЭМ!$B$34:$B$777,J$47)+'СЕТ СН'!$G$11+СВЦЭМ!$D$10+'СЕТ СН'!$G$6-'СЕТ СН'!$G$23</f>
        <v>1241.64992985</v>
      </c>
      <c r="K48" s="37">
        <f>SUMIFS(СВЦЭМ!$D$34:$D$777,СВЦЭМ!$A$34:$A$777,$A48,СВЦЭМ!$B$34:$B$777,K$47)+'СЕТ СН'!$G$11+СВЦЭМ!$D$10+'СЕТ СН'!$G$6-'СЕТ СН'!$G$23</f>
        <v>1187.1192865</v>
      </c>
      <c r="L48" s="37">
        <f>SUMIFS(СВЦЭМ!$D$34:$D$777,СВЦЭМ!$A$34:$A$777,$A48,СВЦЭМ!$B$34:$B$777,L$47)+'СЕТ СН'!$G$11+СВЦЭМ!$D$10+'СЕТ СН'!$G$6-'СЕТ СН'!$G$23</f>
        <v>1142.82036335</v>
      </c>
      <c r="M48" s="37">
        <f>SUMIFS(СВЦЭМ!$D$34:$D$777,СВЦЭМ!$A$34:$A$777,$A48,СВЦЭМ!$B$34:$B$777,M$47)+'СЕТ СН'!$G$11+СВЦЭМ!$D$10+'СЕТ СН'!$G$6-'СЕТ СН'!$G$23</f>
        <v>1136.4219814700002</v>
      </c>
      <c r="N48" s="37">
        <f>SUMIFS(СВЦЭМ!$D$34:$D$777,СВЦЭМ!$A$34:$A$777,$A48,СВЦЭМ!$B$34:$B$777,N$47)+'СЕТ СН'!$G$11+СВЦЭМ!$D$10+'СЕТ СН'!$G$6-'СЕТ СН'!$G$23</f>
        <v>1162.90032761</v>
      </c>
      <c r="O48" s="37">
        <f>SUMIFS(СВЦЭМ!$D$34:$D$777,СВЦЭМ!$A$34:$A$777,$A48,СВЦЭМ!$B$34:$B$777,O$47)+'СЕТ СН'!$G$11+СВЦЭМ!$D$10+'СЕТ СН'!$G$6-'СЕТ СН'!$G$23</f>
        <v>1168.9768103200001</v>
      </c>
      <c r="P48" s="37">
        <f>SUMIFS(СВЦЭМ!$D$34:$D$777,СВЦЭМ!$A$34:$A$777,$A48,СВЦЭМ!$B$34:$B$777,P$47)+'СЕТ СН'!$G$11+СВЦЭМ!$D$10+'СЕТ СН'!$G$6-'СЕТ СН'!$G$23</f>
        <v>1173.9404183600002</v>
      </c>
      <c r="Q48" s="37">
        <f>SUMIFS(СВЦЭМ!$D$34:$D$777,СВЦЭМ!$A$34:$A$777,$A48,СВЦЭМ!$B$34:$B$777,Q$47)+'СЕТ СН'!$G$11+СВЦЭМ!$D$10+'СЕТ СН'!$G$6-'СЕТ СН'!$G$23</f>
        <v>1176.3130559100002</v>
      </c>
      <c r="R48" s="37">
        <f>SUMIFS(СВЦЭМ!$D$34:$D$777,СВЦЭМ!$A$34:$A$777,$A48,СВЦЭМ!$B$34:$B$777,R$47)+'СЕТ СН'!$G$11+СВЦЭМ!$D$10+'СЕТ СН'!$G$6-'СЕТ СН'!$G$23</f>
        <v>1182.8570442100001</v>
      </c>
      <c r="S48" s="37">
        <f>SUMIFS(СВЦЭМ!$D$34:$D$777,СВЦЭМ!$A$34:$A$777,$A48,СВЦЭМ!$B$34:$B$777,S$47)+'СЕТ СН'!$G$11+СВЦЭМ!$D$10+'СЕТ СН'!$G$6-'СЕТ СН'!$G$23</f>
        <v>1152.2127462000001</v>
      </c>
      <c r="T48" s="37">
        <f>SUMIFS(СВЦЭМ!$D$34:$D$777,СВЦЭМ!$A$34:$A$777,$A48,СВЦЭМ!$B$34:$B$777,T$47)+'СЕТ СН'!$G$11+СВЦЭМ!$D$10+'СЕТ СН'!$G$6-'СЕТ СН'!$G$23</f>
        <v>1116.1226410500001</v>
      </c>
      <c r="U48" s="37">
        <f>SUMIFS(СВЦЭМ!$D$34:$D$777,СВЦЭМ!$A$34:$A$777,$A48,СВЦЭМ!$B$34:$B$777,U$47)+'СЕТ СН'!$G$11+СВЦЭМ!$D$10+'СЕТ СН'!$G$6-'СЕТ СН'!$G$23</f>
        <v>1118.0166313800003</v>
      </c>
      <c r="V48" s="37">
        <f>SUMIFS(СВЦЭМ!$D$34:$D$777,СВЦЭМ!$A$34:$A$777,$A48,СВЦЭМ!$B$34:$B$777,V$47)+'СЕТ СН'!$G$11+СВЦЭМ!$D$10+'СЕТ СН'!$G$6-'СЕТ СН'!$G$23</f>
        <v>1127.2780528800001</v>
      </c>
      <c r="W48" s="37">
        <f>SUMIFS(СВЦЭМ!$D$34:$D$777,СВЦЭМ!$A$34:$A$777,$A48,СВЦЭМ!$B$34:$B$777,W$47)+'СЕТ СН'!$G$11+СВЦЭМ!$D$10+'СЕТ СН'!$G$6-'СЕТ СН'!$G$23</f>
        <v>1207.7053845600001</v>
      </c>
      <c r="X48" s="37">
        <f>SUMIFS(СВЦЭМ!$D$34:$D$777,СВЦЭМ!$A$34:$A$777,$A48,СВЦЭМ!$B$34:$B$777,X$47)+'СЕТ СН'!$G$11+СВЦЭМ!$D$10+'СЕТ СН'!$G$6-'СЕТ СН'!$G$23</f>
        <v>1279.6971320700002</v>
      </c>
      <c r="Y48" s="37">
        <f>SUMIFS(СВЦЭМ!$D$34:$D$777,СВЦЭМ!$A$34:$A$777,$A48,СВЦЭМ!$B$34:$B$777,Y$47)+'СЕТ СН'!$G$11+СВЦЭМ!$D$10+'СЕТ СН'!$G$6-'СЕТ СН'!$G$23</f>
        <v>1352.8756191100001</v>
      </c>
      <c r="AA48" s="46"/>
    </row>
    <row r="49" spans="1:25" ht="15.75" x14ac:dyDescent="0.2">
      <c r="A49" s="36">
        <f>A48+1</f>
        <v>43071</v>
      </c>
      <c r="B49" s="37">
        <f>SUMIFS(СВЦЭМ!$D$34:$D$777,СВЦЭМ!$A$34:$A$777,$A49,СВЦЭМ!$B$34:$B$777,B$47)+'СЕТ СН'!$G$11+СВЦЭМ!$D$10+'СЕТ СН'!$G$6-'СЕТ СН'!$G$23</f>
        <v>1392.67216811</v>
      </c>
      <c r="C49" s="37">
        <f>SUMIFS(СВЦЭМ!$D$34:$D$777,СВЦЭМ!$A$34:$A$777,$A49,СВЦЭМ!$B$34:$B$777,C$47)+'СЕТ СН'!$G$11+СВЦЭМ!$D$10+'СЕТ СН'!$G$6-'СЕТ СН'!$G$23</f>
        <v>1479.9419774100002</v>
      </c>
      <c r="D49" s="37">
        <f>SUMIFS(СВЦЭМ!$D$34:$D$777,СВЦЭМ!$A$34:$A$777,$A49,СВЦЭМ!$B$34:$B$777,D$47)+'СЕТ СН'!$G$11+СВЦЭМ!$D$10+'СЕТ СН'!$G$6-'СЕТ СН'!$G$23</f>
        <v>1484.1364292500002</v>
      </c>
      <c r="E49" s="37">
        <f>SUMIFS(СВЦЭМ!$D$34:$D$777,СВЦЭМ!$A$34:$A$777,$A49,СВЦЭМ!$B$34:$B$777,E$47)+'СЕТ СН'!$G$11+СВЦЭМ!$D$10+'СЕТ СН'!$G$6-'СЕТ СН'!$G$23</f>
        <v>1481.8742562799998</v>
      </c>
      <c r="F49" s="37">
        <f>SUMIFS(СВЦЭМ!$D$34:$D$777,СВЦЭМ!$A$34:$A$777,$A49,СВЦЭМ!$B$34:$B$777,F$47)+'СЕТ СН'!$G$11+СВЦЭМ!$D$10+'СЕТ СН'!$G$6-'СЕТ СН'!$G$23</f>
        <v>1482.6034786099999</v>
      </c>
      <c r="G49" s="37">
        <f>SUMIFS(СВЦЭМ!$D$34:$D$777,СВЦЭМ!$A$34:$A$777,$A49,СВЦЭМ!$B$34:$B$777,G$47)+'СЕТ СН'!$G$11+СВЦЭМ!$D$10+'СЕТ СН'!$G$6-'СЕТ СН'!$G$23</f>
        <v>1483.95678481</v>
      </c>
      <c r="H49" s="37">
        <f>SUMIFS(СВЦЭМ!$D$34:$D$777,СВЦЭМ!$A$34:$A$777,$A49,СВЦЭМ!$B$34:$B$777,H$47)+'СЕТ СН'!$G$11+СВЦЭМ!$D$10+'СЕТ СН'!$G$6-'СЕТ СН'!$G$23</f>
        <v>1476.85880223</v>
      </c>
      <c r="I49" s="37">
        <f>SUMIFS(СВЦЭМ!$D$34:$D$777,СВЦЭМ!$A$34:$A$777,$A49,СВЦЭМ!$B$34:$B$777,I$47)+'СЕТ СН'!$G$11+СВЦЭМ!$D$10+'СЕТ СН'!$G$6-'СЕТ СН'!$G$23</f>
        <v>1385.0916938400001</v>
      </c>
      <c r="J49" s="37">
        <f>SUMIFS(СВЦЭМ!$D$34:$D$777,СВЦЭМ!$A$34:$A$777,$A49,СВЦЭМ!$B$34:$B$777,J$47)+'СЕТ СН'!$G$11+СВЦЭМ!$D$10+'СЕТ СН'!$G$6-'СЕТ СН'!$G$23</f>
        <v>1294.8237003400002</v>
      </c>
      <c r="K49" s="37">
        <f>SUMIFS(СВЦЭМ!$D$34:$D$777,СВЦЭМ!$A$34:$A$777,$A49,СВЦЭМ!$B$34:$B$777,K$47)+'СЕТ СН'!$G$11+СВЦЭМ!$D$10+'СЕТ СН'!$G$6-'СЕТ СН'!$G$23</f>
        <v>1246.2595793900002</v>
      </c>
      <c r="L49" s="37">
        <f>SUMIFS(СВЦЭМ!$D$34:$D$777,СВЦЭМ!$A$34:$A$777,$A49,СВЦЭМ!$B$34:$B$777,L$47)+'СЕТ СН'!$G$11+СВЦЭМ!$D$10+'СЕТ СН'!$G$6-'СЕТ СН'!$G$23</f>
        <v>1127.23485465</v>
      </c>
      <c r="M49" s="37">
        <f>SUMIFS(СВЦЭМ!$D$34:$D$777,СВЦЭМ!$A$34:$A$777,$A49,СВЦЭМ!$B$34:$B$777,M$47)+'СЕТ СН'!$G$11+СВЦЭМ!$D$10+'СЕТ СН'!$G$6-'СЕТ СН'!$G$23</f>
        <v>1112.5169305100001</v>
      </c>
      <c r="N49" s="37">
        <f>SUMIFS(СВЦЭМ!$D$34:$D$777,СВЦЭМ!$A$34:$A$777,$A49,СВЦЭМ!$B$34:$B$777,N$47)+'СЕТ СН'!$G$11+СВЦЭМ!$D$10+'СЕТ СН'!$G$6-'СЕТ СН'!$G$23</f>
        <v>1106.7265807900001</v>
      </c>
      <c r="O49" s="37">
        <f>SUMIFS(СВЦЭМ!$D$34:$D$777,СВЦЭМ!$A$34:$A$777,$A49,СВЦЭМ!$B$34:$B$777,O$47)+'СЕТ СН'!$G$11+СВЦЭМ!$D$10+'СЕТ СН'!$G$6-'СЕТ СН'!$G$23</f>
        <v>1099.08232961</v>
      </c>
      <c r="P49" s="37">
        <f>SUMIFS(СВЦЭМ!$D$34:$D$777,СВЦЭМ!$A$34:$A$777,$A49,СВЦЭМ!$B$34:$B$777,P$47)+'СЕТ СН'!$G$11+СВЦЭМ!$D$10+'СЕТ СН'!$G$6-'СЕТ СН'!$G$23</f>
        <v>1090.7505617500001</v>
      </c>
      <c r="Q49" s="37">
        <f>SUMIFS(СВЦЭМ!$D$34:$D$777,СВЦЭМ!$A$34:$A$777,$A49,СВЦЭМ!$B$34:$B$777,Q$47)+'СЕТ СН'!$G$11+СВЦЭМ!$D$10+'СЕТ СН'!$G$6-'СЕТ СН'!$G$23</f>
        <v>1094.5421670000001</v>
      </c>
      <c r="R49" s="37">
        <f>SUMIFS(СВЦЭМ!$D$34:$D$777,СВЦЭМ!$A$34:$A$777,$A49,СВЦЭМ!$B$34:$B$777,R$47)+'СЕТ СН'!$G$11+СВЦЭМ!$D$10+'СЕТ СН'!$G$6-'СЕТ СН'!$G$23</f>
        <v>1098.7149449200001</v>
      </c>
      <c r="S49" s="37">
        <f>SUMIFS(СВЦЭМ!$D$34:$D$777,СВЦЭМ!$A$34:$A$777,$A49,СВЦЭМ!$B$34:$B$777,S$47)+'СЕТ СН'!$G$11+СВЦЭМ!$D$10+'СЕТ СН'!$G$6-'СЕТ СН'!$G$23</f>
        <v>1118.42847947</v>
      </c>
      <c r="T49" s="37">
        <f>SUMIFS(СВЦЭМ!$D$34:$D$777,СВЦЭМ!$A$34:$A$777,$A49,СВЦЭМ!$B$34:$B$777,T$47)+'СЕТ СН'!$G$11+СВЦЭМ!$D$10+'СЕТ СН'!$G$6-'СЕТ СН'!$G$23</f>
        <v>1155.3769843400003</v>
      </c>
      <c r="U49" s="37">
        <f>SUMIFS(СВЦЭМ!$D$34:$D$777,СВЦЭМ!$A$34:$A$777,$A49,СВЦЭМ!$B$34:$B$777,U$47)+'СЕТ СН'!$G$11+СВЦЭМ!$D$10+'СЕТ СН'!$G$6-'СЕТ СН'!$G$23</f>
        <v>1196.19986199</v>
      </c>
      <c r="V49" s="37">
        <f>SUMIFS(СВЦЭМ!$D$34:$D$777,СВЦЭМ!$A$34:$A$777,$A49,СВЦЭМ!$B$34:$B$777,V$47)+'СЕТ СН'!$G$11+СВЦЭМ!$D$10+'СЕТ СН'!$G$6-'СЕТ СН'!$G$23</f>
        <v>1198.0466417300001</v>
      </c>
      <c r="W49" s="37">
        <f>SUMIFS(СВЦЭМ!$D$34:$D$777,СВЦЭМ!$A$34:$A$777,$A49,СВЦЭМ!$B$34:$B$777,W$47)+'СЕТ СН'!$G$11+СВЦЭМ!$D$10+'СЕТ СН'!$G$6-'СЕТ СН'!$G$23</f>
        <v>1232.80249073</v>
      </c>
      <c r="X49" s="37">
        <f>SUMIFS(СВЦЭМ!$D$34:$D$777,СВЦЭМ!$A$34:$A$777,$A49,СВЦЭМ!$B$34:$B$777,X$47)+'СЕТ СН'!$G$11+СВЦЭМ!$D$10+'СЕТ СН'!$G$6-'СЕТ СН'!$G$23</f>
        <v>1299.5563144300002</v>
      </c>
      <c r="Y49" s="37">
        <f>SUMIFS(СВЦЭМ!$D$34:$D$777,СВЦЭМ!$A$34:$A$777,$A49,СВЦЭМ!$B$34:$B$777,Y$47)+'СЕТ СН'!$G$11+СВЦЭМ!$D$10+'СЕТ СН'!$G$6-'СЕТ СН'!$G$23</f>
        <v>1339.7448194000001</v>
      </c>
    </row>
    <row r="50" spans="1:25" ht="15.75" x14ac:dyDescent="0.2">
      <c r="A50" s="36">
        <f t="shared" ref="A50:A78" si="1">A49+1</f>
        <v>43072</v>
      </c>
      <c r="B50" s="37">
        <f>SUMIFS(СВЦЭМ!$D$34:$D$777,СВЦЭМ!$A$34:$A$777,$A50,СВЦЭМ!$B$34:$B$777,B$47)+'СЕТ СН'!$G$11+СВЦЭМ!$D$10+'СЕТ СН'!$G$6-'СЕТ СН'!$G$23</f>
        <v>1396.24981342</v>
      </c>
      <c r="C50" s="37">
        <f>SUMIFS(СВЦЭМ!$D$34:$D$777,СВЦЭМ!$A$34:$A$777,$A50,СВЦЭМ!$B$34:$B$777,C$47)+'СЕТ СН'!$G$11+СВЦЭМ!$D$10+'СЕТ СН'!$G$6-'СЕТ СН'!$G$23</f>
        <v>1482.4562042699999</v>
      </c>
      <c r="D50" s="37">
        <f>SUMIFS(СВЦЭМ!$D$34:$D$777,СВЦЭМ!$A$34:$A$777,$A50,СВЦЭМ!$B$34:$B$777,D$47)+'СЕТ СН'!$G$11+СВЦЭМ!$D$10+'СЕТ СН'!$G$6-'СЕТ СН'!$G$23</f>
        <v>1487.0351905799998</v>
      </c>
      <c r="E50" s="37">
        <f>SUMIFS(СВЦЭМ!$D$34:$D$777,СВЦЭМ!$A$34:$A$777,$A50,СВЦЭМ!$B$34:$B$777,E$47)+'СЕТ СН'!$G$11+СВЦЭМ!$D$10+'СЕТ СН'!$G$6-'СЕТ СН'!$G$23</f>
        <v>1484.3787644499998</v>
      </c>
      <c r="F50" s="37">
        <f>SUMIFS(СВЦЭМ!$D$34:$D$777,СВЦЭМ!$A$34:$A$777,$A50,СВЦЭМ!$B$34:$B$777,F$47)+'СЕТ СН'!$G$11+СВЦЭМ!$D$10+'СЕТ СН'!$G$6-'СЕТ СН'!$G$23</f>
        <v>1482.3778087600003</v>
      </c>
      <c r="G50" s="37">
        <f>SUMIFS(СВЦЭМ!$D$34:$D$777,СВЦЭМ!$A$34:$A$777,$A50,СВЦЭМ!$B$34:$B$777,G$47)+'СЕТ СН'!$G$11+СВЦЭМ!$D$10+'СЕТ СН'!$G$6-'СЕТ СН'!$G$23</f>
        <v>1485.2728972100003</v>
      </c>
      <c r="H50" s="37">
        <f>SUMIFS(СВЦЭМ!$D$34:$D$777,СВЦЭМ!$A$34:$A$777,$A50,СВЦЭМ!$B$34:$B$777,H$47)+'СЕТ СН'!$G$11+СВЦЭМ!$D$10+'СЕТ СН'!$G$6-'СЕТ СН'!$G$23</f>
        <v>1476.45257313</v>
      </c>
      <c r="I50" s="37">
        <f>SUMIFS(СВЦЭМ!$D$34:$D$777,СВЦЭМ!$A$34:$A$777,$A50,СВЦЭМ!$B$34:$B$777,I$47)+'СЕТ СН'!$G$11+СВЦЭМ!$D$10+'СЕТ СН'!$G$6-'СЕТ СН'!$G$23</f>
        <v>1380.4259999400001</v>
      </c>
      <c r="J50" s="37">
        <f>SUMIFS(СВЦЭМ!$D$34:$D$777,СВЦЭМ!$A$34:$A$777,$A50,СВЦЭМ!$B$34:$B$777,J$47)+'СЕТ СН'!$G$11+СВЦЭМ!$D$10+'СЕТ СН'!$G$6-'СЕТ СН'!$G$23</f>
        <v>1289.0051609900001</v>
      </c>
      <c r="K50" s="37">
        <f>SUMIFS(СВЦЭМ!$D$34:$D$777,СВЦЭМ!$A$34:$A$777,$A50,СВЦЭМ!$B$34:$B$777,K$47)+'СЕТ СН'!$G$11+СВЦЭМ!$D$10+'СЕТ СН'!$G$6-'СЕТ СН'!$G$23</f>
        <v>1208.8494290200001</v>
      </c>
      <c r="L50" s="37">
        <f>SUMIFS(СВЦЭМ!$D$34:$D$777,СВЦЭМ!$A$34:$A$777,$A50,СВЦЭМ!$B$34:$B$777,L$47)+'СЕТ СН'!$G$11+СВЦЭМ!$D$10+'СЕТ СН'!$G$6-'СЕТ СН'!$G$23</f>
        <v>1125.33712833</v>
      </c>
      <c r="M50" s="37">
        <f>SUMIFS(СВЦЭМ!$D$34:$D$777,СВЦЭМ!$A$34:$A$777,$A50,СВЦЭМ!$B$34:$B$777,M$47)+'СЕТ СН'!$G$11+СВЦЭМ!$D$10+'СЕТ СН'!$G$6-'СЕТ СН'!$G$23</f>
        <v>1114.57941615</v>
      </c>
      <c r="N50" s="37">
        <f>SUMIFS(СВЦЭМ!$D$34:$D$777,СВЦЭМ!$A$34:$A$777,$A50,СВЦЭМ!$B$34:$B$777,N$47)+'СЕТ СН'!$G$11+СВЦЭМ!$D$10+'СЕТ СН'!$G$6-'СЕТ СН'!$G$23</f>
        <v>1106.63554533</v>
      </c>
      <c r="O50" s="37">
        <f>SUMIFS(СВЦЭМ!$D$34:$D$777,СВЦЭМ!$A$34:$A$777,$A50,СВЦЭМ!$B$34:$B$777,O$47)+'СЕТ СН'!$G$11+СВЦЭМ!$D$10+'СЕТ СН'!$G$6-'СЕТ СН'!$G$23</f>
        <v>1104.9908245600002</v>
      </c>
      <c r="P50" s="37">
        <f>SUMIFS(СВЦЭМ!$D$34:$D$777,СВЦЭМ!$A$34:$A$777,$A50,СВЦЭМ!$B$34:$B$777,P$47)+'СЕТ СН'!$G$11+СВЦЭМ!$D$10+'СЕТ СН'!$G$6-'СЕТ СН'!$G$23</f>
        <v>1100.9618261200001</v>
      </c>
      <c r="Q50" s="37">
        <f>SUMIFS(СВЦЭМ!$D$34:$D$777,СВЦЭМ!$A$34:$A$777,$A50,СВЦЭМ!$B$34:$B$777,Q$47)+'СЕТ СН'!$G$11+СВЦЭМ!$D$10+'СЕТ СН'!$G$6-'СЕТ СН'!$G$23</f>
        <v>1099.9489111</v>
      </c>
      <c r="R50" s="37">
        <f>SUMIFS(СВЦЭМ!$D$34:$D$777,СВЦЭМ!$A$34:$A$777,$A50,СВЦЭМ!$B$34:$B$777,R$47)+'СЕТ СН'!$G$11+СВЦЭМ!$D$10+'СЕТ СН'!$G$6-'СЕТ СН'!$G$23</f>
        <v>1101.7667800300001</v>
      </c>
      <c r="S50" s="37">
        <f>SUMIFS(СВЦЭМ!$D$34:$D$777,СВЦЭМ!$A$34:$A$777,$A50,СВЦЭМ!$B$34:$B$777,S$47)+'СЕТ СН'!$G$11+СВЦЭМ!$D$10+'СЕТ СН'!$G$6-'СЕТ СН'!$G$23</f>
        <v>1122.1348305200002</v>
      </c>
      <c r="T50" s="37">
        <f>SUMIFS(СВЦЭМ!$D$34:$D$777,СВЦЭМ!$A$34:$A$777,$A50,СВЦЭМ!$B$34:$B$777,T$47)+'СЕТ СН'!$G$11+СВЦЭМ!$D$10+'СЕТ СН'!$G$6-'СЕТ СН'!$G$23</f>
        <v>1175.6566281800001</v>
      </c>
      <c r="U50" s="37">
        <f>SUMIFS(СВЦЭМ!$D$34:$D$777,СВЦЭМ!$A$34:$A$777,$A50,СВЦЭМ!$B$34:$B$777,U$47)+'СЕТ СН'!$G$11+СВЦЭМ!$D$10+'СЕТ СН'!$G$6-'СЕТ СН'!$G$23</f>
        <v>1243.8493508900001</v>
      </c>
      <c r="V50" s="37">
        <f>SUMIFS(СВЦЭМ!$D$34:$D$777,СВЦЭМ!$A$34:$A$777,$A50,СВЦЭМ!$B$34:$B$777,V$47)+'СЕТ СН'!$G$11+СВЦЭМ!$D$10+'СЕТ СН'!$G$6-'СЕТ СН'!$G$23</f>
        <v>1215.3633423100002</v>
      </c>
      <c r="W50" s="37">
        <f>SUMIFS(СВЦЭМ!$D$34:$D$777,СВЦЭМ!$A$34:$A$777,$A50,СВЦЭМ!$B$34:$B$777,W$47)+'СЕТ СН'!$G$11+СВЦЭМ!$D$10+'СЕТ СН'!$G$6-'СЕТ СН'!$G$23</f>
        <v>1240.25165485</v>
      </c>
      <c r="X50" s="37">
        <f>SUMIFS(СВЦЭМ!$D$34:$D$777,СВЦЭМ!$A$34:$A$777,$A50,СВЦЭМ!$B$34:$B$777,X$47)+'СЕТ СН'!$G$11+СВЦЭМ!$D$10+'СЕТ СН'!$G$6-'СЕТ СН'!$G$23</f>
        <v>1307.03074816</v>
      </c>
      <c r="Y50" s="37">
        <f>SUMIFS(СВЦЭМ!$D$34:$D$777,СВЦЭМ!$A$34:$A$777,$A50,СВЦЭМ!$B$34:$B$777,Y$47)+'СЕТ СН'!$G$11+СВЦЭМ!$D$10+'СЕТ СН'!$G$6-'СЕТ СН'!$G$23</f>
        <v>1350.0305188000002</v>
      </c>
    </row>
    <row r="51" spans="1:25" ht="15.75" x14ac:dyDescent="0.2">
      <c r="A51" s="36">
        <f t="shared" si="1"/>
        <v>43073</v>
      </c>
      <c r="B51" s="37">
        <f>SUMIFS(СВЦЭМ!$D$34:$D$777,СВЦЭМ!$A$34:$A$777,$A51,СВЦЭМ!$B$34:$B$777,B$47)+'СЕТ СН'!$G$11+СВЦЭМ!$D$10+'СЕТ СН'!$G$6-'СЕТ СН'!$G$23</f>
        <v>1401.6798609900002</v>
      </c>
      <c r="C51" s="37">
        <f>SUMIFS(СВЦЭМ!$D$34:$D$777,СВЦЭМ!$A$34:$A$777,$A51,СВЦЭМ!$B$34:$B$777,C$47)+'СЕТ СН'!$G$11+СВЦЭМ!$D$10+'СЕТ СН'!$G$6-'СЕТ СН'!$G$23</f>
        <v>1434.20285603</v>
      </c>
      <c r="D51" s="37">
        <f>SUMIFS(СВЦЭМ!$D$34:$D$777,СВЦЭМ!$A$34:$A$777,$A51,СВЦЭМ!$B$34:$B$777,D$47)+'СЕТ СН'!$G$11+СВЦЭМ!$D$10+'СЕТ СН'!$G$6-'СЕТ СН'!$G$23</f>
        <v>1469.05078387</v>
      </c>
      <c r="E51" s="37">
        <f>SUMIFS(СВЦЭМ!$D$34:$D$777,СВЦЭМ!$A$34:$A$777,$A51,СВЦЭМ!$B$34:$B$777,E$47)+'СЕТ СН'!$G$11+СВЦЭМ!$D$10+'СЕТ СН'!$G$6-'СЕТ СН'!$G$23</f>
        <v>1475.40978301</v>
      </c>
      <c r="F51" s="37">
        <f>SUMIFS(СВЦЭМ!$D$34:$D$777,СВЦЭМ!$A$34:$A$777,$A51,СВЦЭМ!$B$34:$B$777,F$47)+'СЕТ СН'!$G$11+СВЦЭМ!$D$10+'СЕТ СН'!$G$6-'СЕТ СН'!$G$23</f>
        <v>1470.8181362700002</v>
      </c>
      <c r="G51" s="37">
        <f>SUMIFS(СВЦЭМ!$D$34:$D$777,СВЦЭМ!$A$34:$A$777,$A51,СВЦЭМ!$B$34:$B$777,G$47)+'СЕТ СН'!$G$11+СВЦЭМ!$D$10+'СЕТ СН'!$G$6-'СЕТ СН'!$G$23</f>
        <v>1459.7305344200001</v>
      </c>
      <c r="H51" s="37">
        <f>SUMIFS(СВЦЭМ!$D$34:$D$777,СВЦЭМ!$A$34:$A$777,$A51,СВЦЭМ!$B$34:$B$777,H$47)+'СЕТ СН'!$G$11+СВЦЭМ!$D$10+'СЕТ СН'!$G$6-'СЕТ СН'!$G$23</f>
        <v>1416.9597979</v>
      </c>
      <c r="I51" s="37">
        <f>SUMIFS(СВЦЭМ!$D$34:$D$777,СВЦЭМ!$A$34:$A$777,$A51,СВЦЭМ!$B$34:$B$777,I$47)+'СЕТ СН'!$G$11+СВЦЭМ!$D$10+'СЕТ СН'!$G$6-'СЕТ СН'!$G$23</f>
        <v>1339.0343586400002</v>
      </c>
      <c r="J51" s="37">
        <f>SUMIFS(СВЦЭМ!$D$34:$D$777,СВЦЭМ!$A$34:$A$777,$A51,СВЦЭМ!$B$34:$B$777,J$47)+'СЕТ СН'!$G$11+СВЦЭМ!$D$10+'СЕТ СН'!$G$6-'СЕТ СН'!$G$23</f>
        <v>1306.8745864300001</v>
      </c>
      <c r="K51" s="37">
        <f>SUMIFS(СВЦЭМ!$D$34:$D$777,СВЦЭМ!$A$34:$A$777,$A51,СВЦЭМ!$B$34:$B$777,K$47)+'СЕТ СН'!$G$11+СВЦЭМ!$D$10+'СЕТ СН'!$G$6-'СЕТ СН'!$G$23</f>
        <v>1201.7248979800002</v>
      </c>
      <c r="L51" s="37">
        <f>SUMIFS(СВЦЭМ!$D$34:$D$777,СВЦЭМ!$A$34:$A$777,$A51,СВЦЭМ!$B$34:$B$777,L$47)+'СЕТ СН'!$G$11+СВЦЭМ!$D$10+'СЕТ СН'!$G$6-'СЕТ СН'!$G$23</f>
        <v>1143.9848210900002</v>
      </c>
      <c r="M51" s="37">
        <f>SUMIFS(СВЦЭМ!$D$34:$D$777,СВЦЭМ!$A$34:$A$777,$A51,СВЦЭМ!$B$34:$B$777,M$47)+'СЕТ СН'!$G$11+СВЦЭМ!$D$10+'СЕТ СН'!$G$6-'СЕТ СН'!$G$23</f>
        <v>1118.3802929300002</v>
      </c>
      <c r="N51" s="37">
        <f>SUMIFS(СВЦЭМ!$D$34:$D$777,СВЦЭМ!$A$34:$A$777,$A51,СВЦЭМ!$B$34:$B$777,N$47)+'СЕТ СН'!$G$11+СВЦЭМ!$D$10+'СЕТ СН'!$G$6-'СЕТ СН'!$G$23</f>
        <v>1176.50538854</v>
      </c>
      <c r="O51" s="37">
        <f>SUMIFS(СВЦЭМ!$D$34:$D$777,СВЦЭМ!$A$34:$A$777,$A51,СВЦЭМ!$B$34:$B$777,O$47)+'СЕТ СН'!$G$11+СВЦЭМ!$D$10+'СЕТ СН'!$G$6-'СЕТ СН'!$G$23</f>
        <v>1183.5402945100002</v>
      </c>
      <c r="P51" s="37">
        <f>SUMIFS(СВЦЭМ!$D$34:$D$777,СВЦЭМ!$A$34:$A$777,$A51,СВЦЭМ!$B$34:$B$777,P$47)+'СЕТ СН'!$G$11+СВЦЭМ!$D$10+'СЕТ СН'!$G$6-'СЕТ СН'!$G$23</f>
        <v>1192.1030051600001</v>
      </c>
      <c r="Q51" s="37">
        <f>SUMIFS(СВЦЭМ!$D$34:$D$777,СВЦЭМ!$A$34:$A$777,$A51,СВЦЭМ!$B$34:$B$777,Q$47)+'СЕТ СН'!$G$11+СВЦЭМ!$D$10+'СЕТ СН'!$G$6-'СЕТ СН'!$G$23</f>
        <v>1193.5274884299999</v>
      </c>
      <c r="R51" s="37">
        <f>SUMIFS(СВЦЭМ!$D$34:$D$777,СВЦЭМ!$A$34:$A$777,$A51,СВЦЭМ!$B$34:$B$777,R$47)+'СЕТ СН'!$G$11+СВЦЭМ!$D$10+'СЕТ СН'!$G$6-'СЕТ СН'!$G$23</f>
        <v>1198.9376562600003</v>
      </c>
      <c r="S51" s="37">
        <f>SUMIFS(СВЦЭМ!$D$34:$D$777,СВЦЭМ!$A$34:$A$777,$A51,СВЦЭМ!$B$34:$B$777,S$47)+'СЕТ СН'!$G$11+СВЦЭМ!$D$10+'СЕТ СН'!$G$6-'СЕТ СН'!$G$23</f>
        <v>1122.4857161000002</v>
      </c>
      <c r="T51" s="37">
        <f>SUMIFS(СВЦЭМ!$D$34:$D$777,СВЦЭМ!$A$34:$A$777,$A51,СВЦЭМ!$B$34:$B$777,T$47)+'СЕТ СН'!$G$11+СВЦЭМ!$D$10+'СЕТ СН'!$G$6-'СЕТ СН'!$G$23</f>
        <v>1125.0530488000002</v>
      </c>
      <c r="U51" s="37">
        <f>SUMIFS(СВЦЭМ!$D$34:$D$777,СВЦЭМ!$A$34:$A$777,$A51,СВЦЭМ!$B$34:$B$777,U$47)+'СЕТ СН'!$G$11+СВЦЭМ!$D$10+'СЕТ СН'!$G$6-'СЕТ СН'!$G$23</f>
        <v>1109.0285782100002</v>
      </c>
      <c r="V51" s="37">
        <f>SUMIFS(СВЦЭМ!$D$34:$D$777,СВЦЭМ!$A$34:$A$777,$A51,СВЦЭМ!$B$34:$B$777,V$47)+'СЕТ СН'!$G$11+СВЦЭМ!$D$10+'СЕТ СН'!$G$6-'СЕТ СН'!$G$23</f>
        <v>1109.0397481900002</v>
      </c>
      <c r="W51" s="37">
        <f>SUMIFS(СВЦЭМ!$D$34:$D$777,СВЦЭМ!$A$34:$A$777,$A51,СВЦЭМ!$B$34:$B$777,W$47)+'СЕТ СН'!$G$11+СВЦЭМ!$D$10+'СЕТ СН'!$G$6-'СЕТ СН'!$G$23</f>
        <v>1185.8969756900001</v>
      </c>
      <c r="X51" s="37">
        <f>SUMIFS(СВЦЭМ!$D$34:$D$777,СВЦЭМ!$A$34:$A$777,$A51,СВЦЭМ!$B$34:$B$777,X$47)+'СЕТ СН'!$G$11+СВЦЭМ!$D$10+'СЕТ СН'!$G$6-'СЕТ СН'!$G$23</f>
        <v>1269.0200809600001</v>
      </c>
      <c r="Y51" s="37">
        <f>SUMIFS(СВЦЭМ!$D$34:$D$777,СВЦЭМ!$A$34:$A$777,$A51,СВЦЭМ!$B$34:$B$777,Y$47)+'СЕТ СН'!$G$11+СВЦЭМ!$D$10+'СЕТ СН'!$G$6-'СЕТ СН'!$G$23</f>
        <v>1321.1382130700001</v>
      </c>
    </row>
    <row r="52" spans="1:25" ht="15.75" x14ac:dyDescent="0.2">
      <c r="A52" s="36">
        <f t="shared" si="1"/>
        <v>43074</v>
      </c>
      <c r="B52" s="37">
        <f>SUMIFS(СВЦЭМ!$D$34:$D$777,СВЦЭМ!$A$34:$A$777,$A52,СВЦЭМ!$B$34:$B$777,B$47)+'СЕТ СН'!$G$11+СВЦЭМ!$D$10+'СЕТ СН'!$G$6-'СЕТ СН'!$G$23</f>
        <v>1393.4861388100001</v>
      </c>
      <c r="C52" s="37">
        <f>SUMIFS(СВЦЭМ!$D$34:$D$777,СВЦЭМ!$A$34:$A$777,$A52,СВЦЭМ!$B$34:$B$777,C$47)+'СЕТ СН'!$G$11+СВЦЭМ!$D$10+'СЕТ СН'!$G$6-'СЕТ СН'!$G$23</f>
        <v>1432.98882772</v>
      </c>
      <c r="D52" s="37">
        <f>SUMIFS(СВЦЭМ!$D$34:$D$777,СВЦЭМ!$A$34:$A$777,$A52,СВЦЭМ!$B$34:$B$777,D$47)+'СЕТ СН'!$G$11+СВЦЭМ!$D$10+'СЕТ СН'!$G$6-'СЕТ СН'!$G$23</f>
        <v>1476.8720210700003</v>
      </c>
      <c r="E52" s="37">
        <f>SUMIFS(СВЦЭМ!$D$34:$D$777,СВЦЭМ!$A$34:$A$777,$A52,СВЦЭМ!$B$34:$B$777,E$47)+'СЕТ СН'!$G$11+СВЦЭМ!$D$10+'СЕТ СН'!$G$6-'СЕТ СН'!$G$23</f>
        <v>1493.3139842999999</v>
      </c>
      <c r="F52" s="37">
        <f>SUMIFS(СВЦЭМ!$D$34:$D$777,СВЦЭМ!$A$34:$A$777,$A52,СВЦЭМ!$B$34:$B$777,F$47)+'СЕТ СН'!$G$11+СВЦЭМ!$D$10+'СЕТ СН'!$G$6-'СЕТ СН'!$G$23</f>
        <v>1484.7397785900002</v>
      </c>
      <c r="G52" s="37">
        <f>SUMIFS(СВЦЭМ!$D$34:$D$777,СВЦЭМ!$A$34:$A$777,$A52,СВЦЭМ!$B$34:$B$777,G$47)+'СЕТ СН'!$G$11+СВЦЭМ!$D$10+'СЕТ СН'!$G$6-'СЕТ СН'!$G$23</f>
        <v>1467.4421546000001</v>
      </c>
      <c r="H52" s="37">
        <f>SUMIFS(СВЦЭМ!$D$34:$D$777,СВЦЭМ!$A$34:$A$777,$A52,СВЦЭМ!$B$34:$B$777,H$47)+'СЕТ СН'!$G$11+СВЦЭМ!$D$10+'СЕТ СН'!$G$6-'СЕТ СН'!$G$23</f>
        <v>1395.09922815</v>
      </c>
      <c r="I52" s="37">
        <f>SUMIFS(СВЦЭМ!$D$34:$D$777,СВЦЭМ!$A$34:$A$777,$A52,СВЦЭМ!$B$34:$B$777,I$47)+'СЕТ СН'!$G$11+СВЦЭМ!$D$10+'СЕТ СН'!$G$6-'СЕТ СН'!$G$23</f>
        <v>1363.4111530700002</v>
      </c>
      <c r="J52" s="37">
        <f>SUMIFS(СВЦЭМ!$D$34:$D$777,СВЦЭМ!$A$34:$A$777,$A52,СВЦЭМ!$B$34:$B$777,J$47)+'СЕТ СН'!$G$11+СВЦЭМ!$D$10+'СЕТ СН'!$G$6-'СЕТ СН'!$G$23</f>
        <v>1303.89692171</v>
      </c>
      <c r="K52" s="37">
        <f>SUMIFS(СВЦЭМ!$D$34:$D$777,СВЦЭМ!$A$34:$A$777,$A52,СВЦЭМ!$B$34:$B$777,K$47)+'СЕТ СН'!$G$11+СВЦЭМ!$D$10+'СЕТ СН'!$G$6-'СЕТ СН'!$G$23</f>
        <v>1235.3146717700001</v>
      </c>
      <c r="L52" s="37">
        <f>SUMIFS(СВЦЭМ!$D$34:$D$777,СВЦЭМ!$A$34:$A$777,$A52,СВЦЭМ!$B$34:$B$777,L$47)+'СЕТ СН'!$G$11+СВЦЭМ!$D$10+'СЕТ СН'!$G$6-'СЕТ СН'!$G$23</f>
        <v>1169.85654873</v>
      </c>
      <c r="M52" s="37">
        <f>SUMIFS(СВЦЭМ!$D$34:$D$777,СВЦЭМ!$A$34:$A$777,$A52,СВЦЭМ!$B$34:$B$777,M$47)+'СЕТ СН'!$G$11+СВЦЭМ!$D$10+'СЕТ СН'!$G$6-'СЕТ СН'!$G$23</f>
        <v>1155.2652164799999</v>
      </c>
      <c r="N52" s="37">
        <f>SUMIFS(СВЦЭМ!$D$34:$D$777,СВЦЭМ!$A$34:$A$777,$A52,СВЦЭМ!$B$34:$B$777,N$47)+'СЕТ СН'!$G$11+СВЦЭМ!$D$10+'СЕТ СН'!$G$6-'СЕТ СН'!$G$23</f>
        <v>1169.8112921700001</v>
      </c>
      <c r="O52" s="37">
        <f>SUMIFS(СВЦЭМ!$D$34:$D$777,СВЦЭМ!$A$34:$A$777,$A52,СВЦЭМ!$B$34:$B$777,O$47)+'СЕТ СН'!$G$11+СВЦЭМ!$D$10+'СЕТ СН'!$G$6-'СЕТ СН'!$G$23</f>
        <v>1179.0603243800001</v>
      </c>
      <c r="P52" s="37">
        <f>SUMIFS(СВЦЭМ!$D$34:$D$777,СВЦЭМ!$A$34:$A$777,$A52,СВЦЭМ!$B$34:$B$777,P$47)+'СЕТ СН'!$G$11+СВЦЭМ!$D$10+'СЕТ СН'!$G$6-'СЕТ СН'!$G$23</f>
        <v>1187.10105116</v>
      </c>
      <c r="Q52" s="37">
        <f>SUMIFS(СВЦЭМ!$D$34:$D$777,СВЦЭМ!$A$34:$A$777,$A52,СВЦЭМ!$B$34:$B$777,Q$47)+'СЕТ СН'!$G$11+СВЦЭМ!$D$10+'СЕТ СН'!$G$6-'СЕТ СН'!$G$23</f>
        <v>1193.5325698600002</v>
      </c>
      <c r="R52" s="37">
        <f>SUMIFS(СВЦЭМ!$D$34:$D$777,СВЦЭМ!$A$34:$A$777,$A52,СВЦЭМ!$B$34:$B$777,R$47)+'СЕТ СН'!$G$11+СВЦЭМ!$D$10+'СЕТ СН'!$G$6-'СЕТ СН'!$G$23</f>
        <v>1185.3828743400002</v>
      </c>
      <c r="S52" s="37">
        <f>SUMIFS(СВЦЭМ!$D$34:$D$777,СВЦЭМ!$A$34:$A$777,$A52,СВЦЭМ!$B$34:$B$777,S$47)+'СЕТ СН'!$G$11+СВЦЭМ!$D$10+'СЕТ СН'!$G$6-'СЕТ СН'!$G$23</f>
        <v>1157.9897702400001</v>
      </c>
      <c r="T52" s="37">
        <f>SUMIFS(СВЦЭМ!$D$34:$D$777,СВЦЭМ!$A$34:$A$777,$A52,СВЦЭМ!$B$34:$B$777,T$47)+'СЕТ СН'!$G$11+СВЦЭМ!$D$10+'СЕТ СН'!$G$6-'СЕТ СН'!$G$23</f>
        <v>1123.49263756</v>
      </c>
      <c r="U52" s="37">
        <f>SUMIFS(СВЦЭМ!$D$34:$D$777,СВЦЭМ!$A$34:$A$777,$A52,СВЦЭМ!$B$34:$B$777,U$47)+'СЕТ СН'!$G$11+СВЦЭМ!$D$10+'СЕТ СН'!$G$6-'СЕТ СН'!$G$23</f>
        <v>1131.0622451199999</v>
      </c>
      <c r="V52" s="37">
        <f>SUMIFS(СВЦЭМ!$D$34:$D$777,СВЦЭМ!$A$34:$A$777,$A52,СВЦЭМ!$B$34:$B$777,V$47)+'СЕТ СН'!$G$11+СВЦЭМ!$D$10+'СЕТ СН'!$G$6-'СЕТ СН'!$G$23</f>
        <v>1150.1729571200001</v>
      </c>
      <c r="W52" s="37">
        <f>SUMIFS(СВЦЭМ!$D$34:$D$777,СВЦЭМ!$A$34:$A$777,$A52,СВЦЭМ!$B$34:$B$777,W$47)+'СЕТ СН'!$G$11+СВЦЭМ!$D$10+'СЕТ СН'!$G$6-'СЕТ СН'!$G$23</f>
        <v>1207.5726703299999</v>
      </c>
      <c r="X52" s="37">
        <f>SUMIFS(СВЦЭМ!$D$34:$D$777,СВЦЭМ!$A$34:$A$777,$A52,СВЦЭМ!$B$34:$B$777,X$47)+'СЕТ СН'!$G$11+СВЦЭМ!$D$10+'СЕТ СН'!$G$6-'СЕТ СН'!$G$23</f>
        <v>1278.0172746800001</v>
      </c>
      <c r="Y52" s="37">
        <f>SUMIFS(СВЦЭМ!$D$34:$D$777,СВЦЭМ!$A$34:$A$777,$A52,СВЦЭМ!$B$34:$B$777,Y$47)+'СЕТ СН'!$G$11+СВЦЭМ!$D$10+'СЕТ СН'!$G$6-'СЕТ СН'!$G$23</f>
        <v>1361.0589348600001</v>
      </c>
    </row>
    <row r="53" spans="1:25" ht="15.75" x14ac:dyDescent="0.2">
      <c r="A53" s="36">
        <f t="shared" si="1"/>
        <v>43075</v>
      </c>
      <c r="B53" s="37">
        <f>SUMIFS(СВЦЭМ!$D$34:$D$777,СВЦЭМ!$A$34:$A$777,$A53,СВЦЭМ!$B$34:$B$777,B$47)+'СЕТ СН'!$G$11+СВЦЭМ!$D$10+'СЕТ СН'!$G$6-'СЕТ СН'!$G$23</f>
        <v>1403.6347464600001</v>
      </c>
      <c r="C53" s="37">
        <f>SUMIFS(СВЦЭМ!$D$34:$D$777,СВЦЭМ!$A$34:$A$777,$A53,СВЦЭМ!$B$34:$B$777,C$47)+'СЕТ СН'!$G$11+СВЦЭМ!$D$10+'СЕТ СН'!$G$6-'СЕТ СН'!$G$23</f>
        <v>1441.4660963900001</v>
      </c>
      <c r="D53" s="37">
        <f>SUMIFS(СВЦЭМ!$D$34:$D$777,СВЦЭМ!$A$34:$A$777,$A53,СВЦЭМ!$B$34:$B$777,D$47)+'СЕТ СН'!$G$11+СВЦЭМ!$D$10+'СЕТ СН'!$G$6-'СЕТ СН'!$G$23</f>
        <v>1489.89326618</v>
      </c>
      <c r="E53" s="37">
        <f>SUMIFS(СВЦЭМ!$D$34:$D$777,СВЦЭМ!$A$34:$A$777,$A53,СВЦЭМ!$B$34:$B$777,E$47)+'СЕТ СН'!$G$11+СВЦЭМ!$D$10+'СЕТ СН'!$G$6-'СЕТ СН'!$G$23</f>
        <v>1500.0108374500001</v>
      </c>
      <c r="F53" s="37">
        <f>SUMIFS(СВЦЭМ!$D$34:$D$777,СВЦЭМ!$A$34:$A$777,$A53,СВЦЭМ!$B$34:$B$777,F$47)+'СЕТ СН'!$G$11+СВЦЭМ!$D$10+'СЕТ СН'!$G$6-'СЕТ СН'!$G$23</f>
        <v>1498.9016076100002</v>
      </c>
      <c r="G53" s="37">
        <f>SUMIFS(СВЦЭМ!$D$34:$D$777,СВЦЭМ!$A$34:$A$777,$A53,СВЦЭМ!$B$34:$B$777,G$47)+'СЕТ СН'!$G$11+СВЦЭМ!$D$10+'СЕТ СН'!$G$6-'СЕТ СН'!$G$23</f>
        <v>1481.4608648600001</v>
      </c>
      <c r="H53" s="37">
        <f>SUMIFS(СВЦЭМ!$D$34:$D$777,СВЦЭМ!$A$34:$A$777,$A53,СВЦЭМ!$B$34:$B$777,H$47)+'СЕТ СН'!$G$11+СВЦЭМ!$D$10+'СЕТ СН'!$G$6-'СЕТ СН'!$G$23</f>
        <v>1409.6366106700002</v>
      </c>
      <c r="I53" s="37">
        <f>SUMIFS(СВЦЭМ!$D$34:$D$777,СВЦЭМ!$A$34:$A$777,$A53,СВЦЭМ!$B$34:$B$777,I$47)+'СЕТ СН'!$G$11+СВЦЭМ!$D$10+'СЕТ СН'!$G$6-'СЕТ СН'!$G$23</f>
        <v>1383.17213498</v>
      </c>
      <c r="J53" s="37">
        <f>SUMIFS(СВЦЭМ!$D$34:$D$777,СВЦЭМ!$A$34:$A$777,$A53,СВЦЭМ!$B$34:$B$777,J$47)+'СЕТ СН'!$G$11+СВЦЭМ!$D$10+'СЕТ СН'!$G$6-'СЕТ СН'!$G$23</f>
        <v>1328.7563984600001</v>
      </c>
      <c r="K53" s="37">
        <f>SUMIFS(СВЦЭМ!$D$34:$D$777,СВЦЭМ!$A$34:$A$777,$A53,СВЦЭМ!$B$34:$B$777,K$47)+'СЕТ СН'!$G$11+СВЦЭМ!$D$10+'СЕТ СН'!$G$6-'СЕТ СН'!$G$23</f>
        <v>1292.8789335600002</v>
      </c>
      <c r="L53" s="37">
        <f>SUMIFS(СВЦЭМ!$D$34:$D$777,СВЦЭМ!$A$34:$A$777,$A53,СВЦЭМ!$B$34:$B$777,L$47)+'СЕТ СН'!$G$11+СВЦЭМ!$D$10+'СЕТ СН'!$G$6-'СЕТ СН'!$G$23</f>
        <v>1229.5861097700001</v>
      </c>
      <c r="M53" s="37">
        <f>SUMIFS(СВЦЭМ!$D$34:$D$777,СВЦЭМ!$A$34:$A$777,$A53,СВЦЭМ!$B$34:$B$777,M$47)+'СЕТ СН'!$G$11+СВЦЭМ!$D$10+'СЕТ СН'!$G$6-'СЕТ СН'!$G$23</f>
        <v>1222.8611517000002</v>
      </c>
      <c r="N53" s="37">
        <f>SUMIFS(СВЦЭМ!$D$34:$D$777,СВЦЭМ!$A$34:$A$777,$A53,СВЦЭМ!$B$34:$B$777,N$47)+'СЕТ СН'!$G$11+СВЦЭМ!$D$10+'СЕТ СН'!$G$6-'СЕТ СН'!$G$23</f>
        <v>1219.8425245800001</v>
      </c>
      <c r="O53" s="37">
        <f>SUMIFS(СВЦЭМ!$D$34:$D$777,СВЦЭМ!$A$34:$A$777,$A53,СВЦЭМ!$B$34:$B$777,O$47)+'СЕТ СН'!$G$11+СВЦЭМ!$D$10+'СЕТ СН'!$G$6-'СЕТ СН'!$G$23</f>
        <v>1219.7592658999999</v>
      </c>
      <c r="P53" s="37">
        <f>SUMIFS(СВЦЭМ!$D$34:$D$777,СВЦЭМ!$A$34:$A$777,$A53,СВЦЭМ!$B$34:$B$777,P$47)+'СЕТ СН'!$G$11+СВЦЭМ!$D$10+'СЕТ СН'!$G$6-'СЕТ СН'!$G$23</f>
        <v>1228.9309438299999</v>
      </c>
      <c r="Q53" s="37">
        <f>SUMIFS(СВЦЭМ!$D$34:$D$777,СВЦЭМ!$A$34:$A$777,$A53,СВЦЭМ!$B$34:$B$777,Q$47)+'СЕТ СН'!$G$11+СВЦЭМ!$D$10+'СЕТ СН'!$G$6-'СЕТ СН'!$G$23</f>
        <v>1232.4036513800002</v>
      </c>
      <c r="R53" s="37">
        <f>SUMIFS(СВЦЭМ!$D$34:$D$777,СВЦЭМ!$A$34:$A$777,$A53,СВЦЭМ!$B$34:$B$777,R$47)+'СЕТ СН'!$G$11+СВЦЭМ!$D$10+'СЕТ СН'!$G$6-'СЕТ СН'!$G$23</f>
        <v>1232.42125044</v>
      </c>
      <c r="S53" s="37">
        <f>SUMIFS(СВЦЭМ!$D$34:$D$777,СВЦЭМ!$A$34:$A$777,$A53,СВЦЭМ!$B$34:$B$777,S$47)+'СЕТ СН'!$G$11+СВЦЭМ!$D$10+'СЕТ СН'!$G$6-'СЕТ СН'!$G$23</f>
        <v>1206.14866082</v>
      </c>
      <c r="T53" s="37">
        <f>SUMIFS(СВЦЭМ!$D$34:$D$777,СВЦЭМ!$A$34:$A$777,$A53,СВЦЭМ!$B$34:$B$777,T$47)+'СЕТ СН'!$G$11+СВЦЭМ!$D$10+'СЕТ СН'!$G$6-'СЕТ СН'!$G$23</f>
        <v>1174.5951333400001</v>
      </c>
      <c r="U53" s="37">
        <f>SUMIFS(СВЦЭМ!$D$34:$D$777,СВЦЭМ!$A$34:$A$777,$A53,СВЦЭМ!$B$34:$B$777,U$47)+'СЕТ СН'!$G$11+СВЦЭМ!$D$10+'СЕТ СН'!$G$6-'СЕТ СН'!$G$23</f>
        <v>1178.7268601600001</v>
      </c>
      <c r="V53" s="37">
        <f>SUMIFS(СВЦЭМ!$D$34:$D$777,СВЦЭМ!$A$34:$A$777,$A53,СВЦЭМ!$B$34:$B$777,V$47)+'СЕТ СН'!$G$11+СВЦЭМ!$D$10+'СЕТ СН'!$G$6-'СЕТ СН'!$G$23</f>
        <v>1192.78715627</v>
      </c>
      <c r="W53" s="37">
        <f>SUMIFS(СВЦЭМ!$D$34:$D$777,СВЦЭМ!$A$34:$A$777,$A53,СВЦЭМ!$B$34:$B$777,W$47)+'СЕТ СН'!$G$11+СВЦЭМ!$D$10+'СЕТ СН'!$G$6-'СЕТ СН'!$G$23</f>
        <v>1250.30254941</v>
      </c>
      <c r="X53" s="37">
        <f>SUMIFS(СВЦЭМ!$D$34:$D$777,СВЦЭМ!$A$34:$A$777,$A53,СВЦЭМ!$B$34:$B$777,X$47)+'СЕТ СН'!$G$11+СВЦЭМ!$D$10+'СЕТ СН'!$G$6-'СЕТ СН'!$G$23</f>
        <v>1328.0174046900001</v>
      </c>
      <c r="Y53" s="37">
        <f>SUMIFS(СВЦЭМ!$D$34:$D$777,СВЦЭМ!$A$34:$A$777,$A53,СВЦЭМ!$B$34:$B$777,Y$47)+'СЕТ СН'!$G$11+СВЦЭМ!$D$10+'СЕТ СН'!$G$6-'СЕТ СН'!$G$23</f>
        <v>1396.6065099100001</v>
      </c>
    </row>
    <row r="54" spans="1:25" ht="15.75" x14ac:dyDescent="0.2">
      <c r="A54" s="36">
        <f t="shared" si="1"/>
        <v>43076</v>
      </c>
      <c r="B54" s="37">
        <f>SUMIFS(СВЦЭМ!$D$34:$D$777,СВЦЭМ!$A$34:$A$777,$A54,СВЦЭМ!$B$34:$B$777,B$47)+'СЕТ СН'!$G$11+СВЦЭМ!$D$10+'СЕТ СН'!$G$6-'СЕТ СН'!$G$23</f>
        <v>1423.0812619300002</v>
      </c>
      <c r="C54" s="37">
        <f>SUMIFS(СВЦЭМ!$D$34:$D$777,СВЦЭМ!$A$34:$A$777,$A54,СВЦЭМ!$B$34:$B$777,C$47)+'СЕТ СН'!$G$11+СВЦЭМ!$D$10+'СЕТ СН'!$G$6-'СЕТ СН'!$G$23</f>
        <v>1482.21538728</v>
      </c>
      <c r="D54" s="37">
        <f>SUMIFS(СВЦЭМ!$D$34:$D$777,СВЦЭМ!$A$34:$A$777,$A54,СВЦЭМ!$B$34:$B$777,D$47)+'СЕТ СН'!$G$11+СВЦЭМ!$D$10+'СЕТ СН'!$G$6-'СЕТ СН'!$G$23</f>
        <v>1513.9560918400002</v>
      </c>
      <c r="E54" s="37">
        <f>SUMIFS(СВЦЭМ!$D$34:$D$777,СВЦЭМ!$A$34:$A$777,$A54,СВЦЭМ!$B$34:$B$777,E$47)+'СЕТ СН'!$G$11+СВЦЭМ!$D$10+'СЕТ СН'!$G$6-'СЕТ СН'!$G$23</f>
        <v>1523.6569997400002</v>
      </c>
      <c r="F54" s="37">
        <f>SUMIFS(СВЦЭМ!$D$34:$D$777,СВЦЭМ!$A$34:$A$777,$A54,СВЦЭМ!$B$34:$B$777,F$47)+'СЕТ СН'!$G$11+СВЦЭМ!$D$10+'СЕТ СН'!$G$6-'СЕТ СН'!$G$23</f>
        <v>1525.67153981</v>
      </c>
      <c r="G54" s="37">
        <f>SUMIFS(СВЦЭМ!$D$34:$D$777,СВЦЭМ!$A$34:$A$777,$A54,СВЦЭМ!$B$34:$B$777,G$47)+'СЕТ СН'!$G$11+СВЦЭМ!$D$10+'СЕТ СН'!$G$6-'СЕТ СН'!$G$23</f>
        <v>1521.1384401200003</v>
      </c>
      <c r="H54" s="37">
        <f>SUMIFS(СВЦЭМ!$D$34:$D$777,СВЦЭМ!$A$34:$A$777,$A54,СВЦЭМ!$B$34:$B$777,H$47)+'СЕТ СН'!$G$11+СВЦЭМ!$D$10+'СЕТ СН'!$G$6-'СЕТ СН'!$G$23</f>
        <v>1464.5510162500002</v>
      </c>
      <c r="I54" s="37">
        <f>SUMIFS(СВЦЭМ!$D$34:$D$777,СВЦЭМ!$A$34:$A$777,$A54,СВЦЭМ!$B$34:$B$777,I$47)+'СЕТ СН'!$G$11+СВЦЭМ!$D$10+'СЕТ СН'!$G$6-'СЕТ СН'!$G$23</f>
        <v>1399.3505417400002</v>
      </c>
      <c r="J54" s="37">
        <f>SUMIFS(СВЦЭМ!$D$34:$D$777,СВЦЭМ!$A$34:$A$777,$A54,СВЦЭМ!$B$34:$B$777,J$47)+'СЕТ СН'!$G$11+СВЦЭМ!$D$10+'СЕТ СН'!$G$6-'СЕТ СН'!$G$23</f>
        <v>1341.27184128</v>
      </c>
      <c r="K54" s="37">
        <f>SUMIFS(СВЦЭМ!$D$34:$D$777,СВЦЭМ!$A$34:$A$777,$A54,СВЦЭМ!$B$34:$B$777,K$47)+'СЕТ СН'!$G$11+СВЦЭМ!$D$10+'СЕТ СН'!$G$6-'СЕТ СН'!$G$23</f>
        <v>1275.6079995900002</v>
      </c>
      <c r="L54" s="37">
        <f>SUMIFS(СВЦЭМ!$D$34:$D$777,СВЦЭМ!$A$34:$A$777,$A54,СВЦЭМ!$B$34:$B$777,L$47)+'СЕТ СН'!$G$11+СВЦЭМ!$D$10+'СЕТ СН'!$G$6-'СЕТ СН'!$G$23</f>
        <v>1198.2576627400001</v>
      </c>
      <c r="M54" s="37">
        <f>SUMIFS(СВЦЭМ!$D$34:$D$777,СВЦЭМ!$A$34:$A$777,$A54,СВЦЭМ!$B$34:$B$777,M$47)+'СЕТ СН'!$G$11+СВЦЭМ!$D$10+'СЕТ СН'!$G$6-'СЕТ СН'!$G$23</f>
        <v>1188.5345612500003</v>
      </c>
      <c r="N54" s="37">
        <f>SUMIFS(СВЦЭМ!$D$34:$D$777,СВЦЭМ!$A$34:$A$777,$A54,СВЦЭМ!$B$34:$B$777,N$47)+'СЕТ СН'!$G$11+СВЦЭМ!$D$10+'СЕТ СН'!$G$6-'СЕТ СН'!$G$23</f>
        <v>1212.3145135100001</v>
      </c>
      <c r="O54" s="37">
        <f>SUMIFS(СВЦЭМ!$D$34:$D$777,СВЦЭМ!$A$34:$A$777,$A54,СВЦЭМ!$B$34:$B$777,O$47)+'СЕТ СН'!$G$11+СВЦЭМ!$D$10+'СЕТ СН'!$G$6-'СЕТ СН'!$G$23</f>
        <v>1221.1611807500001</v>
      </c>
      <c r="P54" s="37">
        <f>SUMIFS(СВЦЭМ!$D$34:$D$777,СВЦЭМ!$A$34:$A$777,$A54,СВЦЭМ!$B$34:$B$777,P$47)+'СЕТ СН'!$G$11+СВЦЭМ!$D$10+'СЕТ СН'!$G$6-'СЕТ СН'!$G$23</f>
        <v>1232.5904090800002</v>
      </c>
      <c r="Q54" s="37">
        <f>SUMIFS(СВЦЭМ!$D$34:$D$777,СВЦЭМ!$A$34:$A$777,$A54,СВЦЭМ!$B$34:$B$777,Q$47)+'СЕТ СН'!$G$11+СВЦЭМ!$D$10+'СЕТ СН'!$G$6-'СЕТ СН'!$G$23</f>
        <v>1235.98135157</v>
      </c>
      <c r="R54" s="37">
        <f>SUMIFS(СВЦЭМ!$D$34:$D$777,СВЦЭМ!$A$34:$A$777,$A54,СВЦЭМ!$B$34:$B$777,R$47)+'СЕТ СН'!$G$11+СВЦЭМ!$D$10+'СЕТ СН'!$G$6-'СЕТ СН'!$G$23</f>
        <v>1230.85069881</v>
      </c>
      <c r="S54" s="37">
        <f>SUMIFS(СВЦЭМ!$D$34:$D$777,СВЦЭМ!$A$34:$A$777,$A54,СВЦЭМ!$B$34:$B$777,S$47)+'СЕТ СН'!$G$11+СВЦЭМ!$D$10+'СЕТ СН'!$G$6-'СЕТ СН'!$G$23</f>
        <v>1200.2933760500002</v>
      </c>
      <c r="T54" s="37">
        <f>SUMIFS(СВЦЭМ!$D$34:$D$777,СВЦЭМ!$A$34:$A$777,$A54,СВЦЭМ!$B$34:$B$777,T$47)+'СЕТ СН'!$G$11+СВЦЭМ!$D$10+'СЕТ СН'!$G$6-'СЕТ СН'!$G$23</f>
        <v>1169.7207381300002</v>
      </c>
      <c r="U54" s="37">
        <f>SUMIFS(СВЦЭМ!$D$34:$D$777,СВЦЭМ!$A$34:$A$777,$A54,СВЦЭМ!$B$34:$B$777,U$47)+'СЕТ СН'!$G$11+СВЦЭМ!$D$10+'СЕТ СН'!$G$6-'СЕТ СН'!$G$23</f>
        <v>1171.4859781400003</v>
      </c>
      <c r="V54" s="37">
        <f>SUMIFS(СВЦЭМ!$D$34:$D$777,СВЦЭМ!$A$34:$A$777,$A54,СВЦЭМ!$B$34:$B$777,V$47)+'СЕТ СН'!$G$11+СВЦЭМ!$D$10+'СЕТ СН'!$G$6-'СЕТ СН'!$G$23</f>
        <v>1186.6560424300001</v>
      </c>
      <c r="W54" s="37">
        <f>SUMIFS(СВЦЭМ!$D$34:$D$777,СВЦЭМ!$A$34:$A$777,$A54,СВЦЭМ!$B$34:$B$777,W$47)+'СЕТ СН'!$G$11+СВЦЭМ!$D$10+'СЕТ СН'!$G$6-'СЕТ СН'!$G$23</f>
        <v>1244.3413213800002</v>
      </c>
      <c r="X54" s="37">
        <f>SUMIFS(СВЦЭМ!$D$34:$D$777,СВЦЭМ!$A$34:$A$777,$A54,СВЦЭМ!$B$34:$B$777,X$47)+'СЕТ СН'!$G$11+СВЦЭМ!$D$10+'СЕТ СН'!$G$6-'СЕТ СН'!$G$23</f>
        <v>1327.1271403100002</v>
      </c>
      <c r="Y54" s="37">
        <f>SUMIFS(СВЦЭМ!$D$34:$D$777,СВЦЭМ!$A$34:$A$777,$A54,СВЦЭМ!$B$34:$B$777,Y$47)+'СЕТ СН'!$G$11+СВЦЭМ!$D$10+'СЕТ СН'!$G$6-'СЕТ СН'!$G$23</f>
        <v>1406.8230945500002</v>
      </c>
    </row>
    <row r="55" spans="1:25" ht="15.75" x14ac:dyDescent="0.2">
      <c r="A55" s="36">
        <f t="shared" si="1"/>
        <v>43077</v>
      </c>
      <c r="B55" s="37">
        <f>SUMIFS(СВЦЭМ!$D$34:$D$777,СВЦЭМ!$A$34:$A$777,$A55,СВЦЭМ!$B$34:$B$777,B$47)+'СЕТ СН'!$G$11+СВЦЭМ!$D$10+'СЕТ СН'!$G$6-'СЕТ СН'!$G$23</f>
        <v>1373.1301498300002</v>
      </c>
      <c r="C55" s="37">
        <f>SUMIFS(СВЦЭМ!$D$34:$D$777,СВЦЭМ!$A$34:$A$777,$A55,СВЦЭМ!$B$34:$B$777,C$47)+'СЕТ СН'!$G$11+СВЦЭМ!$D$10+'СЕТ СН'!$G$6-'СЕТ СН'!$G$23</f>
        <v>1423.6501488700001</v>
      </c>
      <c r="D55" s="37">
        <f>SUMIFS(СВЦЭМ!$D$34:$D$777,СВЦЭМ!$A$34:$A$777,$A55,СВЦЭМ!$B$34:$B$777,D$47)+'СЕТ СН'!$G$11+СВЦЭМ!$D$10+'СЕТ СН'!$G$6-'СЕТ СН'!$G$23</f>
        <v>1465.4907494500001</v>
      </c>
      <c r="E55" s="37">
        <f>SUMIFS(СВЦЭМ!$D$34:$D$777,СВЦЭМ!$A$34:$A$777,$A55,СВЦЭМ!$B$34:$B$777,E$47)+'СЕТ СН'!$G$11+СВЦЭМ!$D$10+'СЕТ СН'!$G$6-'СЕТ СН'!$G$23</f>
        <v>1480.9917780699998</v>
      </c>
      <c r="F55" s="37">
        <f>SUMIFS(СВЦЭМ!$D$34:$D$777,СВЦЭМ!$A$34:$A$777,$A55,СВЦЭМ!$B$34:$B$777,F$47)+'СЕТ СН'!$G$11+СВЦЭМ!$D$10+'СЕТ СН'!$G$6-'СЕТ СН'!$G$23</f>
        <v>1500.3697680900004</v>
      </c>
      <c r="G55" s="37">
        <f>SUMIFS(СВЦЭМ!$D$34:$D$777,СВЦЭМ!$A$34:$A$777,$A55,СВЦЭМ!$B$34:$B$777,G$47)+'СЕТ СН'!$G$11+СВЦЭМ!$D$10+'СЕТ СН'!$G$6-'СЕТ СН'!$G$23</f>
        <v>1486.08081343</v>
      </c>
      <c r="H55" s="37">
        <f>SUMIFS(СВЦЭМ!$D$34:$D$777,СВЦЭМ!$A$34:$A$777,$A55,СВЦЭМ!$B$34:$B$777,H$47)+'СЕТ СН'!$G$11+СВЦЭМ!$D$10+'СЕТ СН'!$G$6-'СЕТ СН'!$G$23</f>
        <v>1427.3684656300002</v>
      </c>
      <c r="I55" s="37">
        <f>SUMIFS(СВЦЭМ!$D$34:$D$777,СВЦЭМ!$A$34:$A$777,$A55,СВЦЭМ!$B$34:$B$777,I$47)+'СЕТ СН'!$G$11+СВЦЭМ!$D$10+'СЕТ СН'!$G$6-'СЕТ СН'!$G$23</f>
        <v>1335.9681156700001</v>
      </c>
      <c r="J55" s="37">
        <f>SUMIFS(СВЦЭМ!$D$34:$D$777,СВЦЭМ!$A$34:$A$777,$A55,СВЦЭМ!$B$34:$B$777,J$47)+'СЕТ СН'!$G$11+СВЦЭМ!$D$10+'СЕТ СН'!$G$6-'СЕТ СН'!$G$23</f>
        <v>1281.7967021400002</v>
      </c>
      <c r="K55" s="37">
        <f>SUMIFS(СВЦЭМ!$D$34:$D$777,СВЦЭМ!$A$34:$A$777,$A55,СВЦЭМ!$B$34:$B$777,K$47)+'СЕТ СН'!$G$11+СВЦЭМ!$D$10+'СЕТ СН'!$G$6-'СЕТ СН'!$G$23</f>
        <v>1257.71949425</v>
      </c>
      <c r="L55" s="37">
        <f>SUMIFS(СВЦЭМ!$D$34:$D$777,СВЦЭМ!$A$34:$A$777,$A55,СВЦЭМ!$B$34:$B$777,L$47)+'СЕТ СН'!$G$11+СВЦЭМ!$D$10+'СЕТ СН'!$G$6-'СЕТ СН'!$G$23</f>
        <v>1196.7626324700002</v>
      </c>
      <c r="M55" s="37">
        <f>SUMIFS(СВЦЭМ!$D$34:$D$777,СВЦЭМ!$A$34:$A$777,$A55,СВЦЭМ!$B$34:$B$777,M$47)+'СЕТ СН'!$G$11+СВЦЭМ!$D$10+'СЕТ СН'!$G$6-'СЕТ СН'!$G$23</f>
        <v>1193.0319055500001</v>
      </c>
      <c r="N55" s="37">
        <f>SUMIFS(СВЦЭМ!$D$34:$D$777,СВЦЭМ!$A$34:$A$777,$A55,СВЦЭМ!$B$34:$B$777,N$47)+'СЕТ СН'!$G$11+СВЦЭМ!$D$10+'СЕТ СН'!$G$6-'СЕТ СН'!$G$23</f>
        <v>1206.6249647800003</v>
      </c>
      <c r="O55" s="37">
        <f>SUMIFS(СВЦЭМ!$D$34:$D$777,СВЦЭМ!$A$34:$A$777,$A55,СВЦЭМ!$B$34:$B$777,O$47)+'СЕТ СН'!$G$11+СВЦЭМ!$D$10+'СЕТ СН'!$G$6-'СЕТ СН'!$G$23</f>
        <v>1234.6723890700002</v>
      </c>
      <c r="P55" s="37">
        <f>SUMIFS(СВЦЭМ!$D$34:$D$777,СВЦЭМ!$A$34:$A$777,$A55,СВЦЭМ!$B$34:$B$777,P$47)+'СЕТ СН'!$G$11+СВЦЭМ!$D$10+'СЕТ СН'!$G$6-'СЕТ СН'!$G$23</f>
        <v>1208.9469515900003</v>
      </c>
      <c r="Q55" s="37">
        <f>SUMIFS(СВЦЭМ!$D$34:$D$777,СВЦЭМ!$A$34:$A$777,$A55,СВЦЭМ!$B$34:$B$777,Q$47)+'СЕТ СН'!$G$11+СВЦЭМ!$D$10+'СЕТ СН'!$G$6-'СЕТ СН'!$G$23</f>
        <v>1198.7342743000002</v>
      </c>
      <c r="R55" s="37">
        <f>SUMIFS(СВЦЭМ!$D$34:$D$777,СВЦЭМ!$A$34:$A$777,$A55,СВЦЭМ!$B$34:$B$777,R$47)+'СЕТ СН'!$G$11+СВЦЭМ!$D$10+'СЕТ СН'!$G$6-'СЕТ СН'!$G$23</f>
        <v>1195.2254781900001</v>
      </c>
      <c r="S55" s="37">
        <f>SUMIFS(СВЦЭМ!$D$34:$D$777,СВЦЭМ!$A$34:$A$777,$A55,СВЦЭМ!$B$34:$B$777,S$47)+'СЕТ СН'!$G$11+СВЦЭМ!$D$10+'СЕТ СН'!$G$6-'СЕТ СН'!$G$23</f>
        <v>1158.0428623300002</v>
      </c>
      <c r="T55" s="37">
        <f>SUMIFS(СВЦЭМ!$D$34:$D$777,СВЦЭМ!$A$34:$A$777,$A55,СВЦЭМ!$B$34:$B$777,T$47)+'СЕТ СН'!$G$11+СВЦЭМ!$D$10+'СЕТ СН'!$G$6-'СЕТ СН'!$G$23</f>
        <v>1121.4272751800002</v>
      </c>
      <c r="U55" s="37">
        <f>SUMIFS(СВЦЭМ!$D$34:$D$777,СВЦЭМ!$A$34:$A$777,$A55,СВЦЭМ!$B$34:$B$777,U$47)+'СЕТ СН'!$G$11+СВЦЭМ!$D$10+'СЕТ СН'!$G$6-'СЕТ СН'!$G$23</f>
        <v>1122.8619583900002</v>
      </c>
      <c r="V55" s="37">
        <f>SUMIFS(СВЦЭМ!$D$34:$D$777,СВЦЭМ!$A$34:$A$777,$A55,СВЦЭМ!$B$34:$B$777,V$47)+'СЕТ СН'!$G$11+СВЦЭМ!$D$10+'СЕТ СН'!$G$6-'СЕТ СН'!$G$23</f>
        <v>1142.19307753</v>
      </c>
      <c r="W55" s="37">
        <f>SUMIFS(СВЦЭМ!$D$34:$D$777,СВЦЭМ!$A$34:$A$777,$A55,СВЦЭМ!$B$34:$B$777,W$47)+'СЕТ СН'!$G$11+СВЦЭМ!$D$10+'СЕТ СН'!$G$6-'СЕТ СН'!$G$23</f>
        <v>1202.9792817700002</v>
      </c>
      <c r="X55" s="37">
        <f>SUMIFS(СВЦЭМ!$D$34:$D$777,СВЦЭМ!$A$34:$A$777,$A55,СВЦЭМ!$B$34:$B$777,X$47)+'СЕТ СН'!$G$11+СВЦЭМ!$D$10+'СЕТ СН'!$G$6-'СЕТ СН'!$G$23</f>
        <v>1282.37148432</v>
      </c>
      <c r="Y55" s="37">
        <f>SUMIFS(СВЦЭМ!$D$34:$D$777,СВЦЭМ!$A$34:$A$777,$A55,СВЦЭМ!$B$34:$B$777,Y$47)+'СЕТ СН'!$G$11+СВЦЭМ!$D$10+'СЕТ СН'!$G$6-'СЕТ СН'!$G$23</f>
        <v>1365.2314055700001</v>
      </c>
    </row>
    <row r="56" spans="1:25" ht="15.75" x14ac:dyDescent="0.2">
      <c r="A56" s="36">
        <f t="shared" si="1"/>
        <v>43078</v>
      </c>
      <c r="B56" s="37">
        <f>SUMIFS(СВЦЭМ!$D$34:$D$777,СВЦЭМ!$A$34:$A$777,$A56,СВЦЭМ!$B$34:$B$777,B$47)+'СЕТ СН'!$G$11+СВЦЭМ!$D$10+'СЕТ СН'!$G$6-'СЕТ СН'!$G$23</f>
        <v>1424.0731442600002</v>
      </c>
      <c r="C56" s="37">
        <f>SUMIFS(СВЦЭМ!$D$34:$D$777,СВЦЭМ!$A$34:$A$777,$A56,СВЦЭМ!$B$34:$B$777,C$47)+'СЕТ СН'!$G$11+СВЦЭМ!$D$10+'СЕТ СН'!$G$6-'СЕТ СН'!$G$23</f>
        <v>1474.5288930000002</v>
      </c>
      <c r="D56" s="37">
        <f>SUMIFS(СВЦЭМ!$D$34:$D$777,СВЦЭМ!$A$34:$A$777,$A56,СВЦЭМ!$B$34:$B$777,D$47)+'СЕТ СН'!$G$11+СВЦЭМ!$D$10+'СЕТ СН'!$G$6-'СЕТ СН'!$G$23</f>
        <v>1512.8068444500004</v>
      </c>
      <c r="E56" s="37">
        <f>SUMIFS(СВЦЭМ!$D$34:$D$777,СВЦЭМ!$A$34:$A$777,$A56,СВЦЭМ!$B$34:$B$777,E$47)+'СЕТ СН'!$G$11+СВЦЭМ!$D$10+'СЕТ СН'!$G$6-'СЕТ СН'!$G$23</f>
        <v>1524.6059619799998</v>
      </c>
      <c r="F56" s="37">
        <f>SUMIFS(СВЦЭМ!$D$34:$D$777,СВЦЭМ!$A$34:$A$777,$A56,СВЦЭМ!$B$34:$B$777,F$47)+'СЕТ СН'!$G$11+СВЦЭМ!$D$10+'СЕТ СН'!$G$6-'СЕТ СН'!$G$23</f>
        <v>1526.36834937</v>
      </c>
      <c r="G56" s="37">
        <f>SUMIFS(СВЦЭМ!$D$34:$D$777,СВЦЭМ!$A$34:$A$777,$A56,СВЦЭМ!$B$34:$B$777,G$47)+'СЕТ СН'!$G$11+СВЦЭМ!$D$10+'СЕТ СН'!$G$6-'СЕТ СН'!$G$23</f>
        <v>1514.7292557600003</v>
      </c>
      <c r="H56" s="37">
        <f>SUMIFS(СВЦЭМ!$D$34:$D$777,СВЦЭМ!$A$34:$A$777,$A56,СВЦЭМ!$B$34:$B$777,H$47)+'СЕТ СН'!$G$11+СВЦЭМ!$D$10+'СЕТ СН'!$G$6-'СЕТ СН'!$G$23</f>
        <v>1482.08414326</v>
      </c>
      <c r="I56" s="37">
        <f>SUMIFS(СВЦЭМ!$D$34:$D$777,СВЦЭМ!$A$34:$A$777,$A56,СВЦЭМ!$B$34:$B$777,I$47)+'СЕТ СН'!$G$11+СВЦЭМ!$D$10+'СЕТ СН'!$G$6-'СЕТ СН'!$G$23</f>
        <v>1420.12997294</v>
      </c>
      <c r="J56" s="37">
        <f>SUMIFS(СВЦЭМ!$D$34:$D$777,СВЦЭМ!$A$34:$A$777,$A56,СВЦЭМ!$B$34:$B$777,J$47)+'СЕТ СН'!$G$11+СВЦЭМ!$D$10+'СЕТ СН'!$G$6-'СЕТ СН'!$G$23</f>
        <v>1339.7403544700001</v>
      </c>
      <c r="K56" s="37">
        <f>SUMIFS(СВЦЭМ!$D$34:$D$777,СВЦЭМ!$A$34:$A$777,$A56,СВЦЭМ!$B$34:$B$777,K$47)+'СЕТ СН'!$G$11+СВЦЭМ!$D$10+'СЕТ СН'!$G$6-'СЕТ СН'!$G$23</f>
        <v>1235.87876755</v>
      </c>
      <c r="L56" s="37">
        <f>SUMIFS(СВЦЭМ!$D$34:$D$777,СВЦЭМ!$A$34:$A$777,$A56,СВЦЭМ!$B$34:$B$777,L$47)+'СЕТ СН'!$G$11+СВЦЭМ!$D$10+'СЕТ СН'!$G$6-'СЕТ СН'!$G$23</f>
        <v>1150.5005756</v>
      </c>
      <c r="M56" s="37">
        <f>SUMIFS(СВЦЭМ!$D$34:$D$777,СВЦЭМ!$A$34:$A$777,$A56,СВЦЭМ!$B$34:$B$777,M$47)+'СЕТ СН'!$G$11+СВЦЭМ!$D$10+'СЕТ СН'!$G$6-'СЕТ СН'!$G$23</f>
        <v>1133.2845304800001</v>
      </c>
      <c r="N56" s="37">
        <f>SUMIFS(СВЦЭМ!$D$34:$D$777,СВЦЭМ!$A$34:$A$777,$A56,СВЦЭМ!$B$34:$B$777,N$47)+'СЕТ СН'!$G$11+СВЦЭМ!$D$10+'СЕТ СН'!$G$6-'СЕТ СН'!$G$23</f>
        <v>1127.2641543500001</v>
      </c>
      <c r="O56" s="37">
        <f>SUMIFS(СВЦЭМ!$D$34:$D$777,СВЦЭМ!$A$34:$A$777,$A56,СВЦЭМ!$B$34:$B$777,O$47)+'СЕТ СН'!$G$11+СВЦЭМ!$D$10+'СЕТ СН'!$G$6-'СЕТ СН'!$G$23</f>
        <v>1122.0412786100001</v>
      </c>
      <c r="P56" s="37">
        <f>SUMIFS(СВЦЭМ!$D$34:$D$777,СВЦЭМ!$A$34:$A$777,$A56,СВЦЭМ!$B$34:$B$777,P$47)+'СЕТ СН'!$G$11+СВЦЭМ!$D$10+'СЕТ СН'!$G$6-'СЕТ СН'!$G$23</f>
        <v>1118.8435056400001</v>
      </c>
      <c r="Q56" s="37">
        <f>SUMIFS(СВЦЭМ!$D$34:$D$777,СВЦЭМ!$A$34:$A$777,$A56,СВЦЭМ!$B$34:$B$777,Q$47)+'СЕТ СН'!$G$11+СВЦЭМ!$D$10+'СЕТ СН'!$G$6-'СЕТ СН'!$G$23</f>
        <v>1120.9460259200002</v>
      </c>
      <c r="R56" s="37">
        <f>SUMIFS(СВЦЭМ!$D$34:$D$777,СВЦЭМ!$A$34:$A$777,$A56,СВЦЭМ!$B$34:$B$777,R$47)+'СЕТ СН'!$G$11+СВЦЭМ!$D$10+'СЕТ СН'!$G$6-'СЕТ СН'!$G$23</f>
        <v>1124.3761676199999</v>
      </c>
      <c r="S56" s="37">
        <f>SUMIFS(СВЦЭМ!$D$34:$D$777,СВЦЭМ!$A$34:$A$777,$A56,СВЦЭМ!$B$34:$B$777,S$47)+'СЕТ СН'!$G$11+СВЦЭМ!$D$10+'СЕТ СН'!$G$6-'СЕТ СН'!$G$23</f>
        <v>1133.8947996600002</v>
      </c>
      <c r="T56" s="37">
        <f>SUMIFS(СВЦЭМ!$D$34:$D$777,СВЦЭМ!$A$34:$A$777,$A56,СВЦЭМ!$B$34:$B$777,T$47)+'СЕТ СН'!$G$11+СВЦЭМ!$D$10+'СЕТ СН'!$G$6-'СЕТ СН'!$G$23</f>
        <v>1141.8130536900001</v>
      </c>
      <c r="U56" s="37">
        <f>SUMIFS(СВЦЭМ!$D$34:$D$777,СВЦЭМ!$A$34:$A$777,$A56,СВЦЭМ!$B$34:$B$777,U$47)+'СЕТ СН'!$G$11+СВЦЭМ!$D$10+'СЕТ СН'!$G$6-'СЕТ СН'!$G$23</f>
        <v>1137.51195446</v>
      </c>
      <c r="V56" s="37">
        <f>SUMIFS(СВЦЭМ!$D$34:$D$777,СВЦЭМ!$A$34:$A$777,$A56,СВЦЭМ!$B$34:$B$777,V$47)+'СЕТ СН'!$G$11+СВЦЭМ!$D$10+'СЕТ СН'!$G$6-'СЕТ СН'!$G$23</f>
        <v>1135.5750858600002</v>
      </c>
      <c r="W56" s="37">
        <f>SUMIFS(СВЦЭМ!$D$34:$D$777,СВЦЭМ!$A$34:$A$777,$A56,СВЦЭМ!$B$34:$B$777,W$47)+'СЕТ СН'!$G$11+СВЦЭМ!$D$10+'СЕТ СН'!$G$6-'СЕТ СН'!$G$23</f>
        <v>1227.8388933100002</v>
      </c>
      <c r="X56" s="37">
        <f>SUMIFS(СВЦЭМ!$D$34:$D$777,СВЦЭМ!$A$34:$A$777,$A56,СВЦЭМ!$B$34:$B$777,X$47)+'СЕТ СН'!$G$11+СВЦЭМ!$D$10+'СЕТ СН'!$G$6-'СЕТ СН'!$G$23</f>
        <v>1305.5494918100001</v>
      </c>
      <c r="Y56" s="37">
        <f>SUMIFS(СВЦЭМ!$D$34:$D$777,СВЦЭМ!$A$34:$A$777,$A56,СВЦЭМ!$B$34:$B$777,Y$47)+'СЕТ СН'!$G$11+СВЦЭМ!$D$10+'СЕТ СН'!$G$6-'СЕТ СН'!$G$23</f>
        <v>1390.4430518000001</v>
      </c>
    </row>
    <row r="57" spans="1:25" ht="15.75" x14ac:dyDescent="0.2">
      <c r="A57" s="36">
        <f t="shared" si="1"/>
        <v>43079</v>
      </c>
      <c r="B57" s="37">
        <f>SUMIFS(СВЦЭМ!$D$34:$D$777,СВЦЭМ!$A$34:$A$777,$A57,СВЦЭМ!$B$34:$B$777,B$47)+'СЕТ СН'!$G$11+СВЦЭМ!$D$10+'СЕТ СН'!$G$6-'СЕТ СН'!$G$23</f>
        <v>1426.4910720300002</v>
      </c>
      <c r="C57" s="37">
        <f>SUMIFS(СВЦЭМ!$D$34:$D$777,СВЦЭМ!$A$34:$A$777,$A57,СВЦЭМ!$B$34:$B$777,C$47)+'СЕТ СН'!$G$11+СВЦЭМ!$D$10+'СЕТ СН'!$G$6-'СЕТ СН'!$G$23</f>
        <v>1404.5466846700001</v>
      </c>
      <c r="D57" s="37">
        <f>SUMIFS(СВЦЭМ!$D$34:$D$777,СВЦЭМ!$A$34:$A$777,$A57,СВЦЭМ!$B$34:$B$777,D$47)+'СЕТ СН'!$G$11+СВЦЭМ!$D$10+'СЕТ СН'!$G$6-'СЕТ СН'!$G$23</f>
        <v>1408.8807361900001</v>
      </c>
      <c r="E57" s="37">
        <f>SUMIFS(СВЦЭМ!$D$34:$D$777,СВЦЭМ!$A$34:$A$777,$A57,СВЦЭМ!$B$34:$B$777,E$47)+'СЕТ СН'!$G$11+СВЦЭМ!$D$10+'СЕТ СН'!$G$6-'СЕТ СН'!$G$23</f>
        <v>1409.2885343400001</v>
      </c>
      <c r="F57" s="37">
        <f>SUMIFS(СВЦЭМ!$D$34:$D$777,СВЦЭМ!$A$34:$A$777,$A57,СВЦЭМ!$B$34:$B$777,F$47)+'СЕТ СН'!$G$11+СВЦЭМ!$D$10+'СЕТ СН'!$G$6-'СЕТ СН'!$G$23</f>
        <v>1407.6691887400002</v>
      </c>
      <c r="G57" s="37">
        <f>SUMIFS(СВЦЭМ!$D$34:$D$777,СВЦЭМ!$A$34:$A$777,$A57,СВЦЭМ!$B$34:$B$777,G$47)+'СЕТ СН'!$G$11+СВЦЭМ!$D$10+'СЕТ СН'!$G$6-'СЕТ СН'!$G$23</f>
        <v>1410.0892638300002</v>
      </c>
      <c r="H57" s="37">
        <f>SUMIFS(СВЦЭМ!$D$34:$D$777,СВЦЭМ!$A$34:$A$777,$A57,СВЦЭМ!$B$34:$B$777,H$47)+'СЕТ СН'!$G$11+СВЦЭМ!$D$10+'СЕТ СН'!$G$6-'СЕТ СН'!$G$23</f>
        <v>1399.1228462700001</v>
      </c>
      <c r="I57" s="37">
        <f>SUMIFS(СВЦЭМ!$D$34:$D$777,СВЦЭМ!$A$34:$A$777,$A57,СВЦЭМ!$B$34:$B$777,I$47)+'СЕТ СН'!$G$11+СВЦЭМ!$D$10+'СЕТ СН'!$G$6-'СЕТ СН'!$G$23</f>
        <v>1362.3896286000002</v>
      </c>
      <c r="J57" s="37">
        <f>SUMIFS(СВЦЭМ!$D$34:$D$777,СВЦЭМ!$A$34:$A$777,$A57,СВЦЭМ!$B$34:$B$777,J$47)+'СЕТ СН'!$G$11+СВЦЭМ!$D$10+'СЕТ СН'!$G$6-'СЕТ СН'!$G$23</f>
        <v>1272.05574303</v>
      </c>
      <c r="K57" s="37">
        <f>SUMIFS(СВЦЭМ!$D$34:$D$777,СВЦЭМ!$A$34:$A$777,$A57,СВЦЭМ!$B$34:$B$777,K$47)+'СЕТ СН'!$G$11+СВЦЭМ!$D$10+'СЕТ СН'!$G$6-'СЕТ СН'!$G$23</f>
        <v>1263.53011483</v>
      </c>
      <c r="L57" s="37">
        <f>SUMIFS(СВЦЭМ!$D$34:$D$777,СВЦЭМ!$A$34:$A$777,$A57,СВЦЭМ!$B$34:$B$777,L$47)+'СЕТ СН'!$G$11+СВЦЭМ!$D$10+'СЕТ СН'!$G$6-'СЕТ СН'!$G$23</f>
        <v>1159.6550335300001</v>
      </c>
      <c r="M57" s="37">
        <f>SUMIFS(СВЦЭМ!$D$34:$D$777,СВЦЭМ!$A$34:$A$777,$A57,СВЦЭМ!$B$34:$B$777,M$47)+'СЕТ СН'!$G$11+СВЦЭМ!$D$10+'СЕТ СН'!$G$6-'СЕТ СН'!$G$23</f>
        <v>1147.4092736600001</v>
      </c>
      <c r="N57" s="37">
        <f>SUMIFS(СВЦЭМ!$D$34:$D$777,СВЦЭМ!$A$34:$A$777,$A57,СВЦЭМ!$B$34:$B$777,N$47)+'СЕТ СН'!$G$11+СВЦЭМ!$D$10+'СЕТ СН'!$G$6-'СЕТ СН'!$G$23</f>
        <v>1215.05970959</v>
      </c>
      <c r="O57" s="37">
        <f>SUMIFS(СВЦЭМ!$D$34:$D$777,СВЦЭМ!$A$34:$A$777,$A57,СВЦЭМ!$B$34:$B$777,O$47)+'СЕТ СН'!$G$11+СВЦЭМ!$D$10+'СЕТ СН'!$G$6-'СЕТ СН'!$G$23</f>
        <v>1211.0564238200002</v>
      </c>
      <c r="P57" s="37">
        <f>SUMIFS(СВЦЭМ!$D$34:$D$777,СВЦЭМ!$A$34:$A$777,$A57,СВЦЭМ!$B$34:$B$777,P$47)+'СЕТ СН'!$G$11+СВЦЭМ!$D$10+'СЕТ СН'!$G$6-'СЕТ СН'!$G$23</f>
        <v>1207.0488616700002</v>
      </c>
      <c r="Q57" s="37">
        <f>SUMIFS(СВЦЭМ!$D$34:$D$777,СВЦЭМ!$A$34:$A$777,$A57,СВЦЭМ!$B$34:$B$777,Q$47)+'СЕТ СН'!$G$11+СВЦЭМ!$D$10+'СЕТ СН'!$G$6-'СЕТ СН'!$G$23</f>
        <v>1203.9004874500001</v>
      </c>
      <c r="R57" s="37">
        <f>SUMIFS(СВЦЭМ!$D$34:$D$777,СВЦЭМ!$A$34:$A$777,$A57,СВЦЭМ!$B$34:$B$777,R$47)+'СЕТ СН'!$G$11+СВЦЭМ!$D$10+'СЕТ СН'!$G$6-'СЕТ СН'!$G$23</f>
        <v>1209.2008931500002</v>
      </c>
      <c r="S57" s="37">
        <f>SUMIFS(СВЦЭМ!$D$34:$D$777,СВЦЭМ!$A$34:$A$777,$A57,СВЦЭМ!$B$34:$B$777,S$47)+'СЕТ СН'!$G$11+СВЦЭМ!$D$10+'СЕТ СН'!$G$6-'СЕТ СН'!$G$23</f>
        <v>1169.5125570600001</v>
      </c>
      <c r="T57" s="37">
        <f>SUMIFS(СВЦЭМ!$D$34:$D$777,СВЦЭМ!$A$34:$A$777,$A57,СВЦЭМ!$B$34:$B$777,T$47)+'СЕТ СН'!$G$11+СВЦЭМ!$D$10+'СЕТ СН'!$G$6-'СЕТ СН'!$G$23</f>
        <v>1124.35288126</v>
      </c>
      <c r="U57" s="37">
        <f>SUMIFS(СВЦЭМ!$D$34:$D$777,СВЦЭМ!$A$34:$A$777,$A57,СВЦЭМ!$B$34:$B$777,U$47)+'СЕТ СН'!$G$11+СВЦЭМ!$D$10+'СЕТ СН'!$G$6-'СЕТ СН'!$G$23</f>
        <v>1121.02067861</v>
      </c>
      <c r="V57" s="37">
        <f>SUMIFS(СВЦЭМ!$D$34:$D$777,СВЦЭМ!$A$34:$A$777,$A57,СВЦЭМ!$B$34:$B$777,V$47)+'СЕТ СН'!$G$11+СВЦЭМ!$D$10+'СЕТ СН'!$G$6-'СЕТ СН'!$G$23</f>
        <v>1121.39323687</v>
      </c>
      <c r="W57" s="37">
        <f>SUMIFS(СВЦЭМ!$D$34:$D$777,СВЦЭМ!$A$34:$A$777,$A57,СВЦЭМ!$B$34:$B$777,W$47)+'СЕТ СН'!$G$11+СВЦЭМ!$D$10+'СЕТ СН'!$G$6-'СЕТ СН'!$G$23</f>
        <v>1159.4837002400002</v>
      </c>
      <c r="X57" s="37">
        <f>SUMIFS(СВЦЭМ!$D$34:$D$777,СВЦЭМ!$A$34:$A$777,$A57,СВЦЭМ!$B$34:$B$777,X$47)+'СЕТ СН'!$G$11+СВЦЭМ!$D$10+'СЕТ СН'!$G$6-'СЕТ СН'!$G$23</f>
        <v>1303.0571693500001</v>
      </c>
      <c r="Y57" s="37">
        <f>SUMIFS(СВЦЭМ!$D$34:$D$777,СВЦЭМ!$A$34:$A$777,$A57,СВЦЭМ!$B$34:$B$777,Y$47)+'СЕТ СН'!$G$11+СВЦЭМ!$D$10+'СЕТ СН'!$G$6-'СЕТ СН'!$G$23</f>
        <v>1318.8167225000002</v>
      </c>
    </row>
    <row r="58" spans="1:25" ht="15.75" x14ac:dyDescent="0.2">
      <c r="A58" s="36">
        <f t="shared" si="1"/>
        <v>43080</v>
      </c>
      <c r="B58" s="37">
        <f>SUMIFS(СВЦЭМ!$D$34:$D$777,СВЦЭМ!$A$34:$A$777,$A58,СВЦЭМ!$B$34:$B$777,B$47)+'СЕТ СН'!$G$11+СВЦЭМ!$D$10+'СЕТ СН'!$G$6-'СЕТ СН'!$G$23</f>
        <v>1396.3309079100002</v>
      </c>
      <c r="C58" s="37">
        <f>SUMIFS(СВЦЭМ!$D$34:$D$777,СВЦЭМ!$A$34:$A$777,$A58,СВЦЭМ!$B$34:$B$777,C$47)+'СЕТ СН'!$G$11+СВЦЭМ!$D$10+'СЕТ СН'!$G$6-'СЕТ СН'!$G$23</f>
        <v>1460.1068331800002</v>
      </c>
      <c r="D58" s="37">
        <f>SUMIFS(СВЦЭМ!$D$34:$D$777,СВЦЭМ!$A$34:$A$777,$A58,СВЦЭМ!$B$34:$B$777,D$47)+'СЕТ СН'!$G$11+СВЦЭМ!$D$10+'СЕТ СН'!$G$6-'СЕТ СН'!$G$23</f>
        <v>1499.3142125900004</v>
      </c>
      <c r="E58" s="37">
        <f>SUMIFS(СВЦЭМ!$D$34:$D$777,СВЦЭМ!$A$34:$A$777,$A58,СВЦЭМ!$B$34:$B$777,E$47)+'СЕТ СН'!$G$11+СВЦЭМ!$D$10+'СЕТ СН'!$G$6-'СЕТ СН'!$G$23</f>
        <v>1507.2613617000002</v>
      </c>
      <c r="F58" s="37">
        <f>SUMIFS(СВЦЭМ!$D$34:$D$777,СВЦЭМ!$A$34:$A$777,$A58,СВЦЭМ!$B$34:$B$777,F$47)+'СЕТ СН'!$G$11+СВЦЭМ!$D$10+'СЕТ СН'!$G$6-'СЕТ СН'!$G$23</f>
        <v>1504.6239569200002</v>
      </c>
      <c r="G58" s="37">
        <f>SUMIFS(СВЦЭМ!$D$34:$D$777,СВЦЭМ!$A$34:$A$777,$A58,СВЦЭМ!$B$34:$B$777,G$47)+'СЕТ СН'!$G$11+СВЦЭМ!$D$10+'СЕТ СН'!$G$6-'СЕТ СН'!$G$23</f>
        <v>1479.9809301499999</v>
      </c>
      <c r="H58" s="37">
        <f>SUMIFS(СВЦЭМ!$D$34:$D$777,СВЦЭМ!$A$34:$A$777,$A58,СВЦЭМ!$B$34:$B$777,H$47)+'СЕТ СН'!$G$11+СВЦЭМ!$D$10+'СЕТ СН'!$G$6-'СЕТ СН'!$G$23</f>
        <v>1437.81748227</v>
      </c>
      <c r="I58" s="37">
        <f>SUMIFS(СВЦЭМ!$D$34:$D$777,СВЦЭМ!$A$34:$A$777,$A58,СВЦЭМ!$B$34:$B$777,I$47)+'СЕТ СН'!$G$11+СВЦЭМ!$D$10+'СЕТ СН'!$G$6-'СЕТ СН'!$G$23</f>
        <v>1365.2538940900001</v>
      </c>
      <c r="J58" s="37">
        <f>SUMIFS(СВЦЭМ!$D$34:$D$777,СВЦЭМ!$A$34:$A$777,$A58,СВЦЭМ!$B$34:$B$777,J$47)+'СЕТ СН'!$G$11+СВЦЭМ!$D$10+'СЕТ СН'!$G$6-'СЕТ СН'!$G$23</f>
        <v>1304.4937961600001</v>
      </c>
      <c r="K58" s="37">
        <f>SUMIFS(СВЦЭМ!$D$34:$D$777,СВЦЭМ!$A$34:$A$777,$A58,СВЦЭМ!$B$34:$B$777,K$47)+'СЕТ СН'!$G$11+СВЦЭМ!$D$10+'СЕТ СН'!$G$6-'СЕТ СН'!$G$23</f>
        <v>1226.3564239899999</v>
      </c>
      <c r="L58" s="37">
        <f>SUMIFS(СВЦЭМ!$D$34:$D$777,СВЦЭМ!$A$34:$A$777,$A58,СВЦЭМ!$B$34:$B$777,L$47)+'СЕТ СН'!$G$11+СВЦЭМ!$D$10+'СЕТ СН'!$G$6-'СЕТ СН'!$G$23</f>
        <v>1161.1327616999999</v>
      </c>
      <c r="M58" s="37">
        <f>SUMIFS(СВЦЭМ!$D$34:$D$777,СВЦЭМ!$A$34:$A$777,$A58,СВЦЭМ!$B$34:$B$777,M$47)+'СЕТ СН'!$G$11+СВЦЭМ!$D$10+'СЕТ СН'!$G$6-'СЕТ СН'!$G$23</f>
        <v>1146.75747316</v>
      </c>
      <c r="N58" s="37">
        <f>SUMIFS(СВЦЭМ!$D$34:$D$777,СВЦЭМ!$A$34:$A$777,$A58,СВЦЭМ!$B$34:$B$777,N$47)+'СЕТ СН'!$G$11+СВЦЭМ!$D$10+'СЕТ СН'!$G$6-'СЕТ СН'!$G$23</f>
        <v>1138.0482713600002</v>
      </c>
      <c r="O58" s="37">
        <f>SUMIFS(СВЦЭМ!$D$34:$D$777,СВЦЭМ!$A$34:$A$777,$A58,СВЦЭМ!$B$34:$B$777,O$47)+'СЕТ СН'!$G$11+СВЦЭМ!$D$10+'СЕТ СН'!$G$6-'СЕТ СН'!$G$23</f>
        <v>1161.8591486500002</v>
      </c>
      <c r="P58" s="37">
        <f>SUMIFS(СВЦЭМ!$D$34:$D$777,СВЦЭМ!$A$34:$A$777,$A58,СВЦЭМ!$B$34:$B$777,P$47)+'СЕТ СН'!$G$11+СВЦЭМ!$D$10+'СЕТ СН'!$G$6-'СЕТ СН'!$G$23</f>
        <v>1177.7456488</v>
      </c>
      <c r="Q58" s="37">
        <f>SUMIFS(СВЦЭМ!$D$34:$D$777,СВЦЭМ!$A$34:$A$777,$A58,СВЦЭМ!$B$34:$B$777,Q$47)+'СЕТ СН'!$G$11+СВЦЭМ!$D$10+'СЕТ СН'!$G$6-'СЕТ СН'!$G$23</f>
        <v>1194.92718171</v>
      </c>
      <c r="R58" s="37">
        <f>SUMIFS(СВЦЭМ!$D$34:$D$777,СВЦЭМ!$A$34:$A$777,$A58,СВЦЭМ!$B$34:$B$777,R$47)+'СЕТ СН'!$G$11+СВЦЭМ!$D$10+'СЕТ СН'!$G$6-'СЕТ СН'!$G$23</f>
        <v>1199.6617351000002</v>
      </c>
      <c r="S58" s="37">
        <f>SUMIFS(СВЦЭМ!$D$34:$D$777,СВЦЭМ!$A$34:$A$777,$A58,СВЦЭМ!$B$34:$B$777,S$47)+'СЕТ СН'!$G$11+СВЦЭМ!$D$10+'СЕТ СН'!$G$6-'СЕТ СН'!$G$23</f>
        <v>1203.9726460600002</v>
      </c>
      <c r="T58" s="37">
        <f>SUMIFS(СВЦЭМ!$D$34:$D$777,СВЦЭМ!$A$34:$A$777,$A58,СВЦЭМ!$B$34:$B$777,T$47)+'СЕТ СН'!$G$11+СВЦЭМ!$D$10+'СЕТ СН'!$G$6-'СЕТ СН'!$G$23</f>
        <v>1210.0928729500001</v>
      </c>
      <c r="U58" s="37">
        <f>SUMIFS(СВЦЭМ!$D$34:$D$777,СВЦЭМ!$A$34:$A$777,$A58,СВЦЭМ!$B$34:$B$777,U$47)+'СЕТ СН'!$G$11+СВЦЭМ!$D$10+'СЕТ СН'!$G$6-'СЕТ СН'!$G$23</f>
        <v>1205.4124912200002</v>
      </c>
      <c r="V58" s="37">
        <f>SUMIFS(СВЦЭМ!$D$34:$D$777,СВЦЭМ!$A$34:$A$777,$A58,СВЦЭМ!$B$34:$B$777,V$47)+'СЕТ СН'!$G$11+СВЦЭМ!$D$10+'СЕТ СН'!$G$6-'СЕТ СН'!$G$23</f>
        <v>1204.5379506800002</v>
      </c>
      <c r="W58" s="37">
        <f>SUMIFS(СВЦЭМ!$D$34:$D$777,СВЦЭМ!$A$34:$A$777,$A58,СВЦЭМ!$B$34:$B$777,W$47)+'СЕТ СН'!$G$11+СВЦЭМ!$D$10+'СЕТ СН'!$G$6-'СЕТ СН'!$G$23</f>
        <v>1280.55276671</v>
      </c>
      <c r="X58" s="37">
        <f>SUMIFS(СВЦЭМ!$D$34:$D$777,СВЦЭМ!$A$34:$A$777,$A58,СВЦЭМ!$B$34:$B$777,X$47)+'СЕТ СН'!$G$11+СВЦЭМ!$D$10+'СЕТ СН'!$G$6-'СЕТ СН'!$G$23</f>
        <v>1360.3491698500002</v>
      </c>
      <c r="Y58" s="37">
        <f>SUMIFS(СВЦЭМ!$D$34:$D$777,СВЦЭМ!$A$34:$A$777,$A58,СВЦЭМ!$B$34:$B$777,Y$47)+'СЕТ СН'!$G$11+СВЦЭМ!$D$10+'СЕТ СН'!$G$6-'СЕТ СН'!$G$23</f>
        <v>1439.78897925</v>
      </c>
    </row>
    <row r="59" spans="1:25" ht="15.75" x14ac:dyDescent="0.2">
      <c r="A59" s="36">
        <f t="shared" si="1"/>
        <v>43081</v>
      </c>
      <c r="B59" s="37">
        <f>SUMIFS(СВЦЭМ!$D$34:$D$777,СВЦЭМ!$A$34:$A$777,$A59,СВЦЭМ!$B$34:$B$777,B$47)+'СЕТ СН'!$G$11+СВЦЭМ!$D$10+'СЕТ СН'!$G$6-'СЕТ СН'!$G$23</f>
        <v>1486.4857665700001</v>
      </c>
      <c r="C59" s="37">
        <f>SUMIFS(СВЦЭМ!$D$34:$D$777,СВЦЭМ!$A$34:$A$777,$A59,СВЦЭМ!$B$34:$B$777,C$47)+'СЕТ СН'!$G$11+СВЦЭМ!$D$10+'СЕТ СН'!$G$6-'СЕТ СН'!$G$23</f>
        <v>1496.8479117799998</v>
      </c>
      <c r="D59" s="37">
        <f>SUMIFS(СВЦЭМ!$D$34:$D$777,СВЦЭМ!$A$34:$A$777,$A59,СВЦЭМ!$B$34:$B$777,D$47)+'СЕТ СН'!$G$11+СВЦЭМ!$D$10+'СЕТ СН'!$G$6-'СЕТ СН'!$G$23</f>
        <v>1514.3917121100003</v>
      </c>
      <c r="E59" s="37">
        <f>SUMIFS(СВЦЭМ!$D$34:$D$777,СВЦЭМ!$A$34:$A$777,$A59,СВЦЭМ!$B$34:$B$777,E$47)+'СЕТ СН'!$G$11+СВЦЭМ!$D$10+'СЕТ СН'!$G$6-'СЕТ СН'!$G$23</f>
        <v>1518.1644804300004</v>
      </c>
      <c r="F59" s="37">
        <f>SUMIFS(СВЦЭМ!$D$34:$D$777,СВЦЭМ!$A$34:$A$777,$A59,СВЦЭМ!$B$34:$B$777,F$47)+'СЕТ СН'!$G$11+СВЦЭМ!$D$10+'СЕТ СН'!$G$6-'СЕТ СН'!$G$23</f>
        <v>1518.2040278100003</v>
      </c>
      <c r="G59" s="37">
        <f>SUMIFS(СВЦЭМ!$D$34:$D$777,СВЦЭМ!$A$34:$A$777,$A59,СВЦЭМ!$B$34:$B$777,G$47)+'СЕТ СН'!$G$11+СВЦЭМ!$D$10+'СЕТ СН'!$G$6-'СЕТ СН'!$G$23</f>
        <v>1506.2041978500001</v>
      </c>
      <c r="H59" s="37">
        <f>SUMIFS(СВЦЭМ!$D$34:$D$777,СВЦЭМ!$A$34:$A$777,$A59,СВЦЭМ!$B$34:$B$777,H$47)+'СЕТ СН'!$G$11+СВЦЭМ!$D$10+'СЕТ СН'!$G$6-'СЕТ СН'!$G$23</f>
        <v>1489.6068868700004</v>
      </c>
      <c r="I59" s="37">
        <f>SUMIFS(СВЦЭМ!$D$34:$D$777,СВЦЭМ!$A$34:$A$777,$A59,СВЦЭМ!$B$34:$B$777,I$47)+'СЕТ СН'!$G$11+СВЦЭМ!$D$10+'СЕТ СН'!$G$6-'СЕТ СН'!$G$23</f>
        <v>1370.9334128700002</v>
      </c>
      <c r="J59" s="37">
        <f>SUMIFS(СВЦЭМ!$D$34:$D$777,СВЦЭМ!$A$34:$A$777,$A59,СВЦЭМ!$B$34:$B$777,J$47)+'СЕТ СН'!$G$11+СВЦЭМ!$D$10+'СЕТ СН'!$G$6-'СЕТ СН'!$G$23</f>
        <v>1311.7128771300002</v>
      </c>
      <c r="K59" s="37">
        <f>SUMIFS(СВЦЭМ!$D$34:$D$777,СВЦЭМ!$A$34:$A$777,$A59,СВЦЭМ!$B$34:$B$777,K$47)+'СЕТ СН'!$G$11+СВЦЭМ!$D$10+'СЕТ СН'!$G$6-'СЕТ СН'!$G$23</f>
        <v>1243.6806921600003</v>
      </c>
      <c r="L59" s="37">
        <f>SUMIFS(СВЦЭМ!$D$34:$D$777,СВЦЭМ!$A$34:$A$777,$A59,СВЦЭМ!$B$34:$B$777,L$47)+'СЕТ СН'!$G$11+СВЦЭМ!$D$10+'СЕТ СН'!$G$6-'СЕТ СН'!$G$23</f>
        <v>1180.1012781300001</v>
      </c>
      <c r="M59" s="37">
        <f>SUMIFS(СВЦЭМ!$D$34:$D$777,СВЦЭМ!$A$34:$A$777,$A59,СВЦЭМ!$B$34:$B$777,M$47)+'СЕТ СН'!$G$11+СВЦЭМ!$D$10+'СЕТ СН'!$G$6-'СЕТ СН'!$G$23</f>
        <v>1167.9689526200002</v>
      </c>
      <c r="N59" s="37">
        <f>SUMIFS(СВЦЭМ!$D$34:$D$777,СВЦЭМ!$A$34:$A$777,$A59,СВЦЭМ!$B$34:$B$777,N$47)+'СЕТ СН'!$G$11+СВЦЭМ!$D$10+'СЕТ СН'!$G$6-'СЕТ СН'!$G$23</f>
        <v>1168.49562117</v>
      </c>
      <c r="O59" s="37">
        <f>SUMIFS(СВЦЭМ!$D$34:$D$777,СВЦЭМ!$A$34:$A$777,$A59,СВЦЭМ!$B$34:$B$777,O$47)+'СЕТ СН'!$G$11+СВЦЭМ!$D$10+'СЕТ СН'!$G$6-'СЕТ СН'!$G$23</f>
        <v>1248.4337711600001</v>
      </c>
      <c r="P59" s="37">
        <f>SUMIFS(СВЦЭМ!$D$34:$D$777,СВЦЭМ!$A$34:$A$777,$A59,СВЦЭМ!$B$34:$B$777,P$47)+'СЕТ СН'!$G$11+СВЦЭМ!$D$10+'СЕТ СН'!$G$6-'СЕТ СН'!$G$23</f>
        <v>1272.1053526600001</v>
      </c>
      <c r="Q59" s="37">
        <f>SUMIFS(СВЦЭМ!$D$34:$D$777,СВЦЭМ!$A$34:$A$777,$A59,СВЦЭМ!$B$34:$B$777,Q$47)+'СЕТ СН'!$G$11+СВЦЭМ!$D$10+'СЕТ СН'!$G$6-'СЕТ СН'!$G$23</f>
        <v>1276.3106146100001</v>
      </c>
      <c r="R59" s="37">
        <f>SUMIFS(СВЦЭМ!$D$34:$D$777,СВЦЭМ!$A$34:$A$777,$A59,СВЦЭМ!$B$34:$B$777,R$47)+'СЕТ СН'!$G$11+СВЦЭМ!$D$10+'СЕТ СН'!$G$6-'СЕТ СН'!$G$23</f>
        <v>1217.89161369</v>
      </c>
      <c r="S59" s="37">
        <f>SUMIFS(СВЦЭМ!$D$34:$D$777,СВЦЭМ!$A$34:$A$777,$A59,СВЦЭМ!$B$34:$B$777,S$47)+'СЕТ СН'!$G$11+СВЦЭМ!$D$10+'СЕТ СН'!$G$6-'СЕТ СН'!$G$23</f>
        <v>1210.0813307999999</v>
      </c>
      <c r="T59" s="37">
        <f>SUMIFS(СВЦЭМ!$D$34:$D$777,СВЦЭМ!$A$34:$A$777,$A59,СВЦЭМ!$B$34:$B$777,T$47)+'СЕТ СН'!$G$11+СВЦЭМ!$D$10+'СЕТ СН'!$G$6-'СЕТ СН'!$G$23</f>
        <v>1219.7005877600002</v>
      </c>
      <c r="U59" s="37">
        <f>SUMIFS(СВЦЭМ!$D$34:$D$777,СВЦЭМ!$A$34:$A$777,$A59,СВЦЭМ!$B$34:$B$777,U$47)+'СЕТ СН'!$G$11+СВЦЭМ!$D$10+'СЕТ СН'!$G$6-'СЕТ СН'!$G$23</f>
        <v>1225.0787808500002</v>
      </c>
      <c r="V59" s="37">
        <f>SUMIFS(СВЦЭМ!$D$34:$D$777,СВЦЭМ!$A$34:$A$777,$A59,СВЦЭМ!$B$34:$B$777,V$47)+'СЕТ СН'!$G$11+СВЦЭМ!$D$10+'СЕТ СН'!$G$6-'СЕТ СН'!$G$23</f>
        <v>1230.7003335800002</v>
      </c>
      <c r="W59" s="37">
        <f>SUMIFS(СВЦЭМ!$D$34:$D$777,СВЦЭМ!$A$34:$A$777,$A59,СВЦЭМ!$B$34:$B$777,W$47)+'СЕТ СН'!$G$11+СВЦЭМ!$D$10+'СЕТ СН'!$G$6-'СЕТ СН'!$G$23</f>
        <v>1275.07251333</v>
      </c>
      <c r="X59" s="37">
        <f>SUMIFS(СВЦЭМ!$D$34:$D$777,СВЦЭМ!$A$34:$A$777,$A59,СВЦЭМ!$B$34:$B$777,X$47)+'СЕТ СН'!$G$11+СВЦЭМ!$D$10+'СЕТ СН'!$G$6-'СЕТ СН'!$G$23</f>
        <v>1347.86603218</v>
      </c>
      <c r="Y59" s="37">
        <f>SUMIFS(СВЦЭМ!$D$34:$D$777,СВЦЭМ!$A$34:$A$777,$A59,СВЦЭМ!$B$34:$B$777,Y$47)+'СЕТ СН'!$G$11+СВЦЭМ!$D$10+'СЕТ СН'!$G$6-'СЕТ СН'!$G$23</f>
        <v>1383.0956236700001</v>
      </c>
    </row>
    <row r="60" spans="1:25" ht="15.75" x14ac:dyDescent="0.2">
      <c r="A60" s="36">
        <f t="shared" si="1"/>
        <v>43082</v>
      </c>
      <c r="B60" s="37">
        <f>SUMIFS(СВЦЭМ!$D$34:$D$777,СВЦЭМ!$A$34:$A$777,$A60,СВЦЭМ!$B$34:$B$777,B$47)+'СЕТ СН'!$G$11+СВЦЭМ!$D$10+'СЕТ СН'!$G$6-'СЕТ СН'!$G$23</f>
        <v>1437.10550291</v>
      </c>
      <c r="C60" s="37">
        <f>SUMIFS(СВЦЭМ!$D$34:$D$777,СВЦЭМ!$A$34:$A$777,$A60,СВЦЭМ!$B$34:$B$777,C$47)+'СЕТ СН'!$G$11+СВЦЭМ!$D$10+'СЕТ СН'!$G$6-'СЕТ СН'!$G$23</f>
        <v>1498.9629030900001</v>
      </c>
      <c r="D60" s="37">
        <f>SUMIFS(СВЦЭМ!$D$34:$D$777,СВЦЭМ!$A$34:$A$777,$A60,СВЦЭМ!$B$34:$B$777,D$47)+'СЕТ СН'!$G$11+СВЦЭМ!$D$10+'СЕТ СН'!$G$6-'СЕТ СН'!$G$23</f>
        <v>1520.2263217999998</v>
      </c>
      <c r="E60" s="37">
        <f>SUMIFS(СВЦЭМ!$D$34:$D$777,СВЦЭМ!$A$34:$A$777,$A60,СВЦЭМ!$B$34:$B$777,E$47)+'СЕТ СН'!$G$11+СВЦЭМ!$D$10+'СЕТ СН'!$G$6-'СЕТ СН'!$G$23</f>
        <v>1524.0474641199999</v>
      </c>
      <c r="F60" s="37">
        <f>SUMIFS(СВЦЭМ!$D$34:$D$777,СВЦЭМ!$A$34:$A$777,$A60,СВЦЭМ!$B$34:$B$777,F$47)+'СЕТ СН'!$G$11+СВЦЭМ!$D$10+'СЕТ СН'!$G$6-'СЕТ СН'!$G$23</f>
        <v>1525.40674119</v>
      </c>
      <c r="G60" s="37">
        <f>SUMIFS(СВЦЭМ!$D$34:$D$777,СВЦЭМ!$A$34:$A$777,$A60,СВЦЭМ!$B$34:$B$777,G$47)+'СЕТ СН'!$G$11+СВЦЭМ!$D$10+'СЕТ СН'!$G$6-'СЕТ СН'!$G$23</f>
        <v>1518.9114511799999</v>
      </c>
      <c r="H60" s="37">
        <f>SUMIFS(СВЦЭМ!$D$34:$D$777,СВЦЭМ!$A$34:$A$777,$A60,СВЦЭМ!$B$34:$B$777,H$47)+'СЕТ СН'!$G$11+СВЦЭМ!$D$10+'СЕТ СН'!$G$6-'СЕТ СН'!$G$23</f>
        <v>1453.26266218</v>
      </c>
      <c r="I60" s="37">
        <f>SUMIFS(СВЦЭМ!$D$34:$D$777,СВЦЭМ!$A$34:$A$777,$A60,СВЦЭМ!$B$34:$B$777,I$47)+'СЕТ СН'!$G$11+СВЦЭМ!$D$10+'СЕТ СН'!$G$6-'СЕТ СН'!$G$23</f>
        <v>1368.03045279</v>
      </c>
      <c r="J60" s="37">
        <f>SUMIFS(СВЦЭМ!$D$34:$D$777,СВЦЭМ!$A$34:$A$777,$A60,СВЦЭМ!$B$34:$B$777,J$47)+'СЕТ СН'!$G$11+СВЦЭМ!$D$10+'СЕТ СН'!$G$6-'СЕТ СН'!$G$23</f>
        <v>1349.1963951</v>
      </c>
      <c r="K60" s="37">
        <f>SUMIFS(СВЦЭМ!$D$34:$D$777,СВЦЭМ!$A$34:$A$777,$A60,СВЦЭМ!$B$34:$B$777,K$47)+'СЕТ СН'!$G$11+СВЦЭМ!$D$10+'СЕТ СН'!$G$6-'СЕТ СН'!$G$23</f>
        <v>1287.4258680100002</v>
      </c>
      <c r="L60" s="37">
        <f>SUMIFS(СВЦЭМ!$D$34:$D$777,СВЦЭМ!$A$34:$A$777,$A60,СВЦЭМ!$B$34:$B$777,L$47)+'СЕТ СН'!$G$11+СВЦЭМ!$D$10+'СЕТ СН'!$G$6-'СЕТ СН'!$G$23</f>
        <v>1230.4462994800001</v>
      </c>
      <c r="M60" s="37">
        <f>SUMIFS(СВЦЭМ!$D$34:$D$777,СВЦЭМ!$A$34:$A$777,$A60,СВЦЭМ!$B$34:$B$777,M$47)+'СЕТ СН'!$G$11+СВЦЭМ!$D$10+'СЕТ СН'!$G$6-'СЕТ СН'!$G$23</f>
        <v>1205.5330281500001</v>
      </c>
      <c r="N60" s="37">
        <f>SUMIFS(СВЦЭМ!$D$34:$D$777,СВЦЭМ!$A$34:$A$777,$A60,СВЦЭМ!$B$34:$B$777,N$47)+'СЕТ СН'!$G$11+СВЦЭМ!$D$10+'СЕТ СН'!$G$6-'СЕТ СН'!$G$23</f>
        <v>1195.0950598000002</v>
      </c>
      <c r="O60" s="37">
        <f>SUMIFS(СВЦЭМ!$D$34:$D$777,СВЦЭМ!$A$34:$A$777,$A60,СВЦЭМ!$B$34:$B$777,O$47)+'СЕТ СН'!$G$11+СВЦЭМ!$D$10+'СЕТ СН'!$G$6-'СЕТ СН'!$G$23</f>
        <v>1193.6342782500001</v>
      </c>
      <c r="P60" s="37">
        <f>SUMIFS(СВЦЭМ!$D$34:$D$777,СВЦЭМ!$A$34:$A$777,$A60,СВЦЭМ!$B$34:$B$777,P$47)+'СЕТ СН'!$G$11+СВЦЭМ!$D$10+'СЕТ СН'!$G$6-'СЕТ СН'!$G$23</f>
        <v>1197.6307249900001</v>
      </c>
      <c r="Q60" s="37">
        <f>SUMIFS(СВЦЭМ!$D$34:$D$777,СВЦЭМ!$A$34:$A$777,$A60,СВЦЭМ!$B$34:$B$777,Q$47)+'СЕТ СН'!$G$11+СВЦЭМ!$D$10+'СЕТ СН'!$G$6-'СЕТ СН'!$G$23</f>
        <v>1200.3631248000002</v>
      </c>
      <c r="R60" s="37">
        <f>SUMIFS(СВЦЭМ!$D$34:$D$777,СВЦЭМ!$A$34:$A$777,$A60,СВЦЭМ!$B$34:$B$777,R$47)+'СЕТ СН'!$G$11+СВЦЭМ!$D$10+'СЕТ СН'!$G$6-'СЕТ СН'!$G$23</f>
        <v>1204.8401443</v>
      </c>
      <c r="S60" s="37">
        <f>SUMIFS(СВЦЭМ!$D$34:$D$777,СВЦЭМ!$A$34:$A$777,$A60,СВЦЭМ!$B$34:$B$777,S$47)+'СЕТ СН'!$G$11+СВЦЭМ!$D$10+'СЕТ СН'!$G$6-'СЕТ СН'!$G$23</f>
        <v>1204.8025325700003</v>
      </c>
      <c r="T60" s="37">
        <f>SUMIFS(СВЦЭМ!$D$34:$D$777,СВЦЭМ!$A$34:$A$777,$A60,СВЦЭМ!$B$34:$B$777,T$47)+'СЕТ СН'!$G$11+СВЦЭМ!$D$10+'СЕТ СН'!$G$6-'СЕТ СН'!$G$23</f>
        <v>1224.0005645000001</v>
      </c>
      <c r="U60" s="37">
        <f>SUMIFS(СВЦЭМ!$D$34:$D$777,СВЦЭМ!$A$34:$A$777,$A60,СВЦЭМ!$B$34:$B$777,U$47)+'СЕТ СН'!$G$11+СВЦЭМ!$D$10+'СЕТ СН'!$G$6-'СЕТ СН'!$G$23</f>
        <v>1226.7477401000001</v>
      </c>
      <c r="V60" s="37">
        <f>SUMIFS(СВЦЭМ!$D$34:$D$777,СВЦЭМ!$A$34:$A$777,$A60,СВЦЭМ!$B$34:$B$777,V$47)+'СЕТ СН'!$G$11+СВЦЭМ!$D$10+'СЕТ СН'!$G$6-'СЕТ СН'!$G$23</f>
        <v>1221.3108056500002</v>
      </c>
      <c r="W60" s="37">
        <f>SUMIFS(СВЦЭМ!$D$34:$D$777,СВЦЭМ!$A$34:$A$777,$A60,СВЦЭМ!$B$34:$B$777,W$47)+'СЕТ СН'!$G$11+СВЦЭМ!$D$10+'СЕТ СН'!$G$6-'СЕТ СН'!$G$23</f>
        <v>1248.4758021700002</v>
      </c>
      <c r="X60" s="37">
        <f>SUMIFS(СВЦЭМ!$D$34:$D$777,СВЦЭМ!$A$34:$A$777,$A60,СВЦЭМ!$B$34:$B$777,X$47)+'СЕТ СН'!$G$11+СВЦЭМ!$D$10+'СЕТ СН'!$G$6-'СЕТ СН'!$G$23</f>
        <v>1306.7889995700002</v>
      </c>
      <c r="Y60" s="37">
        <f>SUMIFS(СВЦЭМ!$D$34:$D$777,СВЦЭМ!$A$34:$A$777,$A60,СВЦЭМ!$B$34:$B$777,Y$47)+'СЕТ СН'!$G$11+СВЦЭМ!$D$10+'СЕТ СН'!$G$6-'СЕТ СН'!$G$23</f>
        <v>1316.82494195</v>
      </c>
    </row>
    <row r="61" spans="1:25" ht="15.75" x14ac:dyDescent="0.2">
      <c r="A61" s="36">
        <f t="shared" si="1"/>
        <v>43083</v>
      </c>
      <c r="B61" s="37">
        <f>SUMIFS(СВЦЭМ!$D$34:$D$777,СВЦЭМ!$A$34:$A$777,$A61,СВЦЭМ!$B$34:$B$777,B$47)+'СЕТ СН'!$G$11+СВЦЭМ!$D$10+'СЕТ СН'!$G$6-'СЕТ СН'!$G$23</f>
        <v>1318.5205215400001</v>
      </c>
      <c r="C61" s="37">
        <f>SUMIFS(СВЦЭМ!$D$34:$D$777,СВЦЭМ!$A$34:$A$777,$A61,СВЦЭМ!$B$34:$B$777,C$47)+'СЕТ СН'!$G$11+СВЦЭМ!$D$10+'СЕТ СН'!$G$6-'СЕТ СН'!$G$23</f>
        <v>1352.94375231</v>
      </c>
      <c r="D61" s="37">
        <f>SUMIFS(СВЦЭМ!$D$34:$D$777,СВЦЭМ!$A$34:$A$777,$A61,СВЦЭМ!$B$34:$B$777,D$47)+'СЕТ СН'!$G$11+СВЦЭМ!$D$10+'СЕТ СН'!$G$6-'СЕТ СН'!$G$23</f>
        <v>1430.8027765400002</v>
      </c>
      <c r="E61" s="37">
        <f>SUMIFS(СВЦЭМ!$D$34:$D$777,СВЦЭМ!$A$34:$A$777,$A61,СВЦЭМ!$B$34:$B$777,E$47)+'СЕТ СН'!$G$11+СВЦЭМ!$D$10+'СЕТ СН'!$G$6-'СЕТ СН'!$G$23</f>
        <v>1521.4179897700001</v>
      </c>
      <c r="F61" s="37">
        <f>SUMIFS(СВЦЭМ!$D$34:$D$777,СВЦЭМ!$A$34:$A$777,$A61,СВЦЭМ!$B$34:$B$777,F$47)+'СЕТ СН'!$G$11+СВЦЭМ!$D$10+'СЕТ СН'!$G$6-'СЕТ СН'!$G$23</f>
        <v>1523.0061783600004</v>
      </c>
      <c r="G61" s="37">
        <f>SUMIFS(СВЦЭМ!$D$34:$D$777,СВЦЭМ!$A$34:$A$777,$A61,СВЦЭМ!$B$34:$B$777,G$47)+'СЕТ СН'!$G$11+СВЦЭМ!$D$10+'СЕТ СН'!$G$6-'СЕТ СН'!$G$23</f>
        <v>1527.9182285300003</v>
      </c>
      <c r="H61" s="37">
        <f>SUMIFS(СВЦЭМ!$D$34:$D$777,СВЦЭМ!$A$34:$A$777,$A61,СВЦЭМ!$B$34:$B$777,H$47)+'СЕТ СН'!$G$11+СВЦЭМ!$D$10+'СЕТ СН'!$G$6-'СЕТ СН'!$G$23</f>
        <v>1484.8879194700003</v>
      </c>
      <c r="I61" s="37">
        <f>SUMIFS(СВЦЭМ!$D$34:$D$777,СВЦЭМ!$A$34:$A$777,$A61,СВЦЭМ!$B$34:$B$777,I$47)+'СЕТ СН'!$G$11+СВЦЭМ!$D$10+'СЕТ СН'!$G$6-'СЕТ СН'!$G$23</f>
        <v>1398.73652644</v>
      </c>
      <c r="J61" s="37">
        <f>SUMIFS(СВЦЭМ!$D$34:$D$777,СВЦЭМ!$A$34:$A$777,$A61,СВЦЭМ!$B$34:$B$777,J$47)+'СЕТ СН'!$G$11+СВЦЭМ!$D$10+'СЕТ СН'!$G$6-'СЕТ СН'!$G$23</f>
        <v>1335.5103877900001</v>
      </c>
      <c r="K61" s="37">
        <f>SUMIFS(СВЦЭМ!$D$34:$D$777,СВЦЭМ!$A$34:$A$777,$A61,СВЦЭМ!$B$34:$B$777,K$47)+'СЕТ СН'!$G$11+СВЦЭМ!$D$10+'СЕТ СН'!$G$6-'СЕТ СН'!$G$23</f>
        <v>1282.7041340000001</v>
      </c>
      <c r="L61" s="37">
        <f>SUMIFS(СВЦЭМ!$D$34:$D$777,СВЦЭМ!$A$34:$A$777,$A61,СВЦЭМ!$B$34:$B$777,L$47)+'СЕТ СН'!$G$11+СВЦЭМ!$D$10+'СЕТ СН'!$G$6-'СЕТ СН'!$G$23</f>
        <v>1211.5761072800001</v>
      </c>
      <c r="M61" s="37">
        <f>SUMIFS(СВЦЭМ!$D$34:$D$777,СВЦЭМ!$A$34:$A$777,$A61,СВЦЭМ!$B$34:$B$777,M$47)+'СЕТ СН'!$G$11+СВЦЭМ!$D$10+'СЕТ СН'!$G$6-'СЕТ СН'!$G$23</f>
        <v>1196.76596666</v>
      </c>
      <c r="N61" s="37">
        <f>SUMIFS(СВЦЭМ!$D$34:$D$777,СВЦЭМ!$A$34:$A$777,$A61,СВЦЭМ!$B$34:$B$777,N$47)+'СЕТ СН'!$G$11+СВЦЭМ!$D$10+'СЕТ СН'!$G$6-'СЕТ СН'!$G$23</f>
        <v>1206.7692342500002</v>
      </c>
      <c r="O61" s="37">
        <f>SUMIFS(СВЦЭМ!$D$34:$D$777,СВЦЭМ!$A$34:$A$777,$A61,СВЦЭМ!$B$34:$B$777,O$47)+'СЕТ СН'!$G$11+СВЦЭМ!$D$10+'СЕТ СН'!$G$6-'СЕТ СН'!$G$23</f>
        <v>1202.7018818500001</v>
      </c>
      <c r="P61" s="37">
        <f>SUMIFS(СВЦЭМ!$D$34:$D$777,СВЦЭМ!$A$34:$A$777,$A61,СВЦЭМ!$B$34:$B$777,P$47)+'СЕТ СН'!$G$11+СВЦЭМ!$D$10+'СЕТ СН'!$G$6-'СЕТ СН'!$G$23</f>
        <v>1234.1321819000002</v>
      </c>
      <c r="Q61" s="37">
        <f>SUMIFS(СВЦЭМ!$D$34:$D$777,СВЦЭМ!$A$34:$A$777,$A61,СВЦЭМ!$B$34:$B$777,Q$47)+'СЕТ СН'!$G$11+СВЦЭМ!$D$10+'СЕТ СН'!$G$6-'СЕТ СН'!$G$23</f>
        <v>1235.6441986400002</v>
      </c>
      <c r="R61" s="37">
        <f>SUMIFS(СВЦЭМ!$D$34:$D$777,СВЦЭМ!$A$34:$A$777,$A61,СВЦЭМ!$B$34:$B$777,R$47)+'СЕТ СН'!$G$11+СВЦЭМ!$D$10+'СЕТ СН'!$G$6-'СЕТ СН'!$G$23</f>
        <v>1232.7579046800001</v>
      </c>
      <c r="S61" s="37">
        <f>SUMIFS(СВЦЭМ!$D$34:$D$777,СВЦЭМ!$A$34:$A$777,$A61,СВЦЭМ!$B$34:$B$777,S$47)+'СЕТ СН'!$G$11+СВЦЭМ!$D$10+'СЕТ СН'!$G$6-'СЕТ СН'!$G$23</f>
        <v>1205.4252853700002</v>
      </c>
      <c r="T61" s="37">
        <f>SUMIFS(СВЦЭМ!$D$34:$D$777,СВЦЭМ!$A$34:$A$777,$A61,СВЦЭМ!$B$34:$B$777,T$47)+'СЕТ СН'!$G$11+СВЦЭМ!$D$10+'СЕТ СН'!$G$6-'СЕТ СН'!$G$23</f>
        <v>1184.0377203200001</v>
      </c>
      <c r="U61" s="37">
        <f>SUMIFS(СВЦЭМ!$D$34:$D$777,СВЦЭМ!$A$34:$A$777,$A61,СВЦЭМ!$B$34:$B$777,U$47)+'СЕТ СН'!$G$11+СВЦЭМ!$D$10+'СЕТ СН'!$G$6-'СЕТ СН'!$G$23</f>
        <v>1189.92113361</v>
      </c>
      <c r="V61" s="37">
        <f>SUMIFS(СВЦЭМ!$D$34:$D$777,СВЦЭМ!$A$34:$A$777,$A61,СВЦЭМ!$B$34:$B$777,V$47)+'СЕТ СН'!$G$11+СВЦЭМ!$D$10+'СЕТ СН'!$G$6-'СЕТ СН'!$G$23</f>
        <v>1205.5845047400001</v>
      </c>
      <c r="W61" s="37">
        <f>SUMIFS(СВЦЭМ!$D$34:$D$777,СВЦЭМ!$A$34:$A$777,$A61,СВЦЭМ!$B$34:$B$777,W$47)+'СЕТ СН'!$G$11+СВЦЭМ!$D$10+'СЕТ СН'!$G$6-'СЕТ СН'!$G$23</f>
        <v>1258.1088793800002</v>
      </c>
      <c r="X61" s="37">
        <f>SUMIFS(СВЦЭМ!$D$34:$D$777,СВЦЭМ!$A$34:$A$777,$A61,СВЦЭМ!$B$34:$B$777,X$47)+'СЕТ СН'!$G$11+СВЦЭМ!$D$10+'СЕТ СН'!$G$6-'СЕТ СН'!$G$23</f>
        <v>1321.13153042</v>
      </c>
      <c r="Y61" s="37">
        <f>SUMIFS(СВЦЭМ!$D$34:$D$777,СВЦЭМ!$A$34:$A$777,$A61,СВЦЭМ!$B$34:$B$777,Y$47)+'СЕТ СН'!$G$11+СВЦЭМ!$D$10+'СЕТ СН'!$G$6-'СЕТ СН'!$G$23</f>
        <v>1398.8536763000002</v>
      </c>
    </row>
    <row r="62" spans="1:25" ht="15.75" x14ac:dyDescent="0.2">
      <c r="A62" s="36">
        <f t="shared" si="1"/>
        <v>43084</v>
      </c>
      <c r="B62" s="37">
        <f>SUMIFS(СВЦЭМ!$D$34:$D$777,СВЦЭМ!$A$34:$A$777,$A62,СВЦЭМ!$B$34:$B$777,B$47)+'СЕТ СН'!$G$11+СВЦЭМ!$D$10+'СЕТ СН'!$G$6-'СЕТ СН'!$G$23</f>
        <v>1422.55163255</v>
      </c>
      <c r="C62" s="37">
        <f>SUMIFS(СВЦЭМ!$D$34:$D$777,СВЦЭМ!$A$34:$A$777,$A62,СВЦЭМ!$B$34:$B$777,C$47)+'СЕТ СН'!$G$11+СВЦЭМ!$D$10+'СЕТ СН'!$G$6-'СЕТ СН'!$G$23</f>
        <v>1405.9699725700002</v>
      </c>
      <c r="D62" s="37">
        <f>SUMIFS(СВЦЭМ!$D$34:$D$777,СВЦЭМ!$A$34:$A$777,$A62,СВЦЭМ!$B$34:$B$777,D$47)+'СЕТ СН'!$G$11+СВЦЭМ!$D$10+'СЕТ СН'!$G$6-'СЕТ СН'!$G$23</f>
        <v>1373.4147930600002</v>
      </c>
      <c r="E62" s="37">
        <f>SUMIFS(СВЦЭМ!$D$34:$D$777,СВЦЭМ!$A$34:$A$777,$A62,СВЦЭМ!$B$34:$B$777,E$47)+'СЕТ СН'!$G$11+СВЦЭМ!$D$10+'СЕТ СН'!$G$6-'СЕТ СН'!$G$23</f>
        <v>1388.8169504900002</v>
      </c>
      <c r="F62" s="37">
        <f>SUMIFS(СВЦЭМ!$D$34:$D$777,СВЦЭМ!$A$34:$A$777,$A62,СВЦЭМ!$B$34:$B$777,F$47)+'СЕТ СН'!$G$11+СВЦЭМ!$D$10+'СЕТ СН'!$G$6-'СЕТ СН'!$G$23</f>
        <v>1475.0026249500002</v>
      </c>
      <c r="G62" s="37">
        <f>SUMIFS(СВЦЭМ!$D$34:$D$777,СВЦЭМ!$A$34:$A$777,$A62,СВЦЭМ!$B$34:$B$777,G$47)+'СЕТ СН'!$G$11+СВЦЭМ!$D$10+'СЕТ СН'!$G$6-'СЕТ СН'!$G$23</f>
        <v>1502.8477352899999</v>
      </c>
      <c r="H62" s="37">
        <f>SUMIFS(СВЦЭМ!$D$34:$D$777,СВЦЭМ!$A$34:$A$777,$A62,СВЦЭМ!$B$34:$B$777,H$47)+'СЕТ СН'!$G$11+СВЦЭМ!$D$10+'СЕТ СН'!$G$6-'СЕТ СН'!$G$23</f>
        <v>1450.14341274</v>
      </c>
      <c r="I62" s="37">
        <f>SUMIFS(СВЦЭМ!$D$34:$D$777,СВЦЭМ!$A$34:$A$777,$A62,СВЦЭМ!$B$34:$B$777,I$47)+'СЕТ СН'!$G$11+СВЦЭМ!$D$10+'СЕТ СН'!$G$6-'СЕТ СН'!$G$23</f>
        <v>1368.9624923000001</v>
      </c>
      <c r="J62" s="37">
        <f>SUMIFS(СВЦЭМ!$D$34:$D$777,СВЦЭМ!$A$34:$A$777,$A62,СВЦЭМ!$B$34:$B$777,J$47)+'СЕТ СН'!$G$11+СВЦЭМ!$D$10+'СЕТ СН'!$G$6-'СЕТ СН'!$G$23</f>
        <v>1328.8593792400002</v>
      </c>
      <c r="K62" s="37">
        <f>SUMIFS(СВЦЭМ!$D$34:$D$777,СВЦЭМ!$A$34:$A$777,$A62,СВЦЭМ!$B$34:$B$777,K$47)+'СЕТ СН'!$G$11+СВЦЭМ!$D$10+'СЕТ СН'!$G$6-'СЕТ СН'!$G$23</f>
        <v>1274.6292019800001</v>
      </c>
      <c r="L62" s="37">
        <f>SUMIFS(СВЦЭМ!$D$34:$D$777,СВЦЭМ!$A$34:$A$777,$A62,СВЦЭМ!$B$34:$B$777,L$47)+'СЕТ СН'!$G$11+СВЦЭМ!$D$10+'СЕТ СН'!$G$6-'СЕТ СН'!$G$23</f>
        <v>1211.9599202000002</v>
      </c>
      <c r="M62" s="37">
        <f>SUMIFS(СВЦЭМ!$D$34:$D$777,СВЦЭМ!$A$34:$A$777,$A62,СВЦЭМ!$B$34:$B$777,M$47)+'СЕТ СН'!$G$11+СВЦЭМ!$D$10+'СЕТ СН'!$G$6-'СЕТ СН'!$G$23</f>
        <v>1191.1125505500002</v>
      </c>
      <c r="N62" s="37">
        <f>SUMIFS(СВЦЭМ!$D$34:$D$777,СВЦЭМ!$A$34:$A$777,$A62,СВЦЭМ!$B$34:$B$777,N$47)+'СЕТ СН'!$G$11+СВЦЭМ!$D$10+'СЕТ СН'!$G$6-'СЕТ СН'!$G$23</f>
        <v>1196.4557629200001</v>
      </c>
      <c r="O62" s="37">
        <f>SUMIFS(СВЦЭМ!$D$34:$D$777,СВЦЭМ!$A$34:$A$777,$A62,СВЦЭМ!$B$34:$B$777,O$47)+'СЕТ СН'!$G$11+СВЦЭМ!$D$10+'СЕТ СН'!$G$6-'СЕТ СН'!$G$23</f>
        <v>1213.2049320799999</v>
      </c>
      <c r="P62" s="37">
        <f>SUMIFS(СВЦЭМ!$D$34:$D$777,СВЦЭМ!$A$34:$A$777,$A62,СВЦЭМ!$B$34:$B$777,P$47)+'СЕТ СН'!$G$11+СВЦЭМ!$D$10+'СЕТ СН'!$G$6-'СЕТ СН'!$G$23</f>
        <v>1238.5718372500003</v>
      </c>
      <c r="Q62" s="37">
        <f>SUMIFS(СВЦЭМ!$D$34:$D$777,СВЦЭМ!$A$34:$A$777,$A62,СВЦЭМ!$B$34:$B$777,Q$47)+'СЕТ СН'!$G$11+СВЦЭМ!$D$10+'СЕТ СН'!$G$6-'СЕТ СН'!$G$23</f>
        <v>1242.9670872200002</v>
      </c>
      <c r="R62" s="37">
        <f>SUMIFS(СВЦЭМ!$D$34:$D$777,СВЦЭМ!$A$34:$A$777,$A62,СВЦЭМ!$B$34:$B$777,R$47)+'СЕТ СН'!$G$11+СВЦЭМ!$D$10+'СЕТ СН'!$G$6-'СЕТ СН'!$G$23</f>
        <v>1244.3497177800002</v>
      </c>
      <c r="S62" s="37">
        <f>SUMIFS(СВЦЭМ!$D$34:$D$777,СВЦЭМ!$A$34:$A$777,$A62,СВЦЭМ!$B$34:$B$777,S$47)+'СЕТ СН'!$G$11+СВЦЭМ!$D$10+'СЕТ СН'!$G$6-'СЕТ СН'!$G$23</f>
        <v>1218.79488646</v>
      </c>
      <c r="T62" s="37">
        <f>SUMIFS(СВЦЭМ!$D$34:$D$777,СВЦЭМ!$A$34:$A$777,$A62,СВЦЭМ!$B$34:$B$777,T$47)+'СЕТ СН'!$G$11+СВЦЭМ!$D$10+'СЕТ СН'!$G$6-'СЕТ СН'!$G$23</f>
        <v>1188.3427133500002</v>
      </c>
      <c r="U62" s="37">
        <f>SUMIFS(СВЦЭМ!$D$34:$D$777,СВЦЭМ!$A$34:$A$777,$A62,СВЦЭМ!$B$34:$B$777,U$47)+'СЕТ СН'!$G$11+СВЦЭМ!$D$10+'СЕТ СН'!$G$6-'СЕТ СН'!$G$23</f>
        <v>1193.18051494</v>
      </c>
      <c r="V62" s="37">
        <f>SUMIFS(СВЦЭМ!$D$34:$D$777,СВЦЭМ!$A$34:$A$777,$A62,СВЦЭМ!$B$34:$B$777,V$47)+'СЕТ СН'!$G$11+СВЦЭМ!$D$10+'СЕТ СН'!$G$6-'СЕТ СН'!$G$23</f>
        <v>1210.4583207900002</v>
      </c>
      <c r="W62" s="37">
        <f>SUMIFS(СВЦЭМ!$D$34:$D$777,СВЦЭМ!$A$34:$A$777,$A62,СВЦЭМ!$B$34:$B$777,W$47)+'СЕТ СН'!$G$11+СВЦЭМ!$D$10+'СЕТ СН'!$G$6-'СЕТ СН'!$G$23</f>
        <v>1263.9118771800001</v>
      </c>
      <c r="X62" s="37">
        <f>SUMIFS(СВЦЭМ!$D$34:$D$777,СВЦЭМ!$A$34:$A$777,$A62,СВЦЭМ!$B$34:$B$777,X$47)+'СЕТ СН'!$G$11+СВЦЭМ!$D$10+'СЕТ СН'!$G$6-'СЕТ СН'!$G$23</f>
        <v>1321.0355483200001</v>
      </c>
      <c r="Y62" s="37">
        <f>SUMIFS(СВЦЭМ!$D$34:$D$777,СВЦЭМ!$A$34:$A$777,$A62,СВЦЭМ!$B$34:$B$777,Y$47)+'СЕТ СН'!$G$11+СВЦЭМ!$D$10+'СЕТ СН'!$G$6-'СЕТ СН'!$G$23</f>
        <v>1399.90257391</v>
      </c>
    </row>
    <row r="63" spans="1:25" ht="15.75" x14ac:dyDescent="0.2">
      <c r="A63" s="36">
        <f t="shared" si="1"/>
        <v>43085</v>
      </c>
      <c r="B63" s="37">
        <f>SUMIFS(СВЦЭМ!$D$34:$D$777,СВЦЭМ!$A$34:$A$777,$A63,СВЦЭМ!$B$34:$B$777,B$47)+'СЕТ СН'!$G$11+СВЦЭМ!$D$10+'СЕТ СН'!$G$6-'СЕТ СН'!$G$23</f>
        <v>1427.59813592</v>
      </c>
      <c r="C63" s="37">
        <f>SUMIFS(СВЦЭМ!$D$34:$D$777,СВЦЭМ!$A$34:$A$777,$A63,СВЦЭМ!$B$34:$B$777,C$47)+'СЕТ СН'!$G$11+СВЦЭМ!$D$10+'СЕТ СН'!$G$6-'СЕТ СН'!$G$23</f>
        <v>1418.0736988600001</v>
      </c>
      <c r="D63" s="37">
        <f>SUMIFS(СВЦЭМ!$D$34:$D$777,СВЦЭМ!$A$34:$A$777,$A63,СВЦЭМ!$B$34:$B$777,D$47)+'СЕТ СН'!$G$11+СВЦЭМ!$D$10+'СЕТ СН'!$G$6-'СЕТ СН'!$G$23</f>
        <v>1400.01549331</v>
      </c>
      <c r="E63" s="37">
        <f>SUMIFS(СВЦЭМ!$D$34:$D$777,СВЦЭМ!$A$34:$A$777,$A63,СВЦЭМ!$B$34:$B$777,E$47)+'СЕТ СН'!$G$11+СВЦЭМ!$D$10+'СЕТ СН'!$G$6-'СЕТ СН'!$G$23</f>
        <v>1400.2938895900002</v>
      </c>
      <c r="F63" s="37">
        <f>SUMIFS(СВЦЭМ!$D$34:$D$777,СВЦЭМ!$A$34:$A$777,$A63,СВЦЭМ!$B$34:$B$777,F$47)+'СЕТ СН'!$G$11+СВЦЭМ!$D$10+'СЕТ СН'!$G$6-'СЕТ СН'!$G$23</f>
        <v>1399.63666915</v>
      </c>
      <c r="G63" s="37">
        <f>SUMIFS(СВЦЭМ!$D$34:$D$777,СВЦЭМ!$A$34:$A$777,$A63,СВЦЭМ!$B$34:$B$777,G$47)+'СЕТ СН'!$G$11+СВЦЭМ!$D$10+'СЕТ СН'!$G$6-'СЕТ СН'!$G$23</f>
        <v>1404.65568914</v>
      </c>
      <c r="H63" s="37">
        <f>SUMIFS(СВЦЭМ!$D$34:$D$777,СВЦЭМ!$A$34:$A$777,$A63,СВЦЭМ!$B$34:$B$777,H$47)+'СЕТ СН'!$G$11+СВЦЭМ!$D$10+'СЕТ СН'!$G$6-'СЕТ СН'!$G$23</f>
        <v>1393.0236932100001</v>
      </c>
      <c r="I63" s="37">
        <f>SUMIFS(СВЦЭМ!$D$34:$D$777,СВЦЭМ!$A$34:$A$777,$A63,СВЦЭМ!$B$34:$B$777,I$47)+'СЕТ СН'!$G$11+СВЦЭМ!$D$10+'СЕТ СН'!$G$6-'СЕТ СН'!$G$23</f>
        <v>1344.8967817300002</v>
      </c>
      <c r="J63" s="37">
        <f>SUMIFS(СВЦЭМ!$D$34:$D$777,СВЦЭМ!$A$34:$A$777,$A63,СВЦЭМ!$B$34:$B$777,J$47)+'СЕТ СН'!$G$11+СВЦЭМ!$D$10+'СЕТ СН'!$G$6-'СЕТ СН'!$G$23</f>
        <v>1331.35937446</v>
      </c>
      <c r="K63" s="37">
        <f>SUMIFS(СВЦЭМ!$D$34:$D$777,СВЦЭМ!$A$34:$A$777,$A63,СВЦЭМ!$B$34:$B$777,K$47)+'СЕТ СН'!$G$11+СВЦЭМ!$D$10+'СЕТ СН'!$G$6-'СЕТ СН'!$G$23</f>
        <v>1278.9509020200001</v>
      </c>
      <c r="L63" s="37">
        <f>SUMIFS(СВЦЭМ!$D$34:$D$777,СВЦЭМ!$A$34:$A$777,$A63,СВЦЭМ!$B$34:$B$777,L$47)+'СЕТ СН'!$G$11+СВЦЭМ!$D$10+'СЕТ СН'!$G$6-'СЕТ СН'!$G$23</f>
        <v>1215.3621529300001</v>
      </c>
      <c r="M63" s="37">
        <f>SUMIFS(СВЦЭМ!$D$34:$D$777,СВЦЭМ!$A$34:$A$777,$A63,СВЦЭМ!$B$34:$B$777,M$47)+'СЕТ СН'!$G$11+СВЦЭМ!$D$10+'СЕТ СН'!$G$6-'СЕТ СН'!$G$23</f>
        <v>1199.9772067500001</v>
      </c>
      <c r="N63" s="37">
        <f>SUMIFS(СВЦЭМ!$D$34:$D$777,СВЦЭМ!$A$34:$A$777,$A63,СВЦЭМ!$B$34:$B$777,N$47)+'СЕТ СН'!$G$11+СВЦЭМ!$D$10+'СЕТ СН'!$G$6-'СЕТ СН'!$G$23</f>
        <v>1211.7759978300001</v>
      </c>
      <c r="O63" s="37">
        <f>SUMIFS(СВЦЭМ!$D$34:$D$777,СВЦЭМ!$A$34:$A$777,$A63,СВЦЭМ!$B$34:$B$777,O$47)+'СЕТ СН'!$G$11+СВЦЭМ!$D$10+'СЕТ СН'!$G$6-'СЕТ СН'!$G$23</f>
        <v>1230.27354928</v>
      </c>
      <c r="P63" s="37">
        <f>SUMIFS(СВЦЭМ!$D$34:$D$777,СВЦЭМ!$A$34:$A$777,$A63,СВЦЭМ!$B$34:$B$777,P$47)+'СЕТ СН'!$G$11+СВЦЭМ!$D$10+'СЕТ СН'!$G$6-'СЕТ СН'!$G$23</f>
        <v>1241.82452068</v>
      </c>
      <c r="Q63" s="37">
        <f>SUMIFS(СВЦЭМ!$D$34:$D$777,СВЦЭМ!$A$34:$A$777,$A63,СВЦЭМ!$B$34:$B$777,Q$47)+'СЕТ СН'!$G$11+СВЦЭМ!$D$10+'СЕТ СН'!$G$6-'СЕТ СН'!$G$23</f>
        <v>1244.9584745900002</v>
      </c>
      <c r="R63" s="37">
        <f>SUMIFS(СВЦЭМ!$D$34:$D$777,СВЦЭМ!$A$34:$A$777,$A63,СВЦЭМ!$B$34:$B$777,R$47)+'СЕТ СН'!$G$11+СВЦЭМ!$D$10+'СЕТ СН'!$G$6-'СЕТ СН'!$G$23</f>
        <v>1241.75415985</v>
      </c>
      <c r="S63" s="37">
        <f>SUMIFS(СВЦЭМ!$D$34:$D$777,СВЦЭМ!$A$34:$A$777,$A63,СВЦЭМ!$B$34:$B$777,S$47)+'СЕТ СН'!$G$11+СВЦЭМ!$D$10+'СЕТ СН'!$G$6-'СЕТ СН'!$G$23</f>
        <v>1216.8198349700001</v>
      </c>
      <c r="T63" s="37">
        <f>SUMIFS(СВЦЭМ!$D$34:$D$777,СВЦЭМ!$A$34:$A$777,$A63,СВЦЭМ!$B$34:$B$777,T$47)+'СЕТ СН'!$G$11+СВЦЭМ!$D$10+'СЕТ СН'!$G$6-'СЕТ СН'!$G$23</f>
        <v>1191.4299066900001</v>
      </c>
      <c r="U63" s="37">
        <f>SUMIFS(СВЦЭМ!$D$34:$D$777,СВЦЭМ!$A$34:$A$777,$A63,СВЦЭМ!$B$34:$B$777,U$47)+'СЕТ СН'!$G$11+СВЦЭМ!$D$10+'СЕТ СН'!$G$6-'СЕТ СН'!$G$23</f>
        <v>1211.0086037100002</v>
      </c>
      <c r="V63" s="37">
        <f>SUMIFS(СВЦЭМ!$D$34:$D$777,СВЦЭМ!$A$34:$A$777,$A63,СВЦЭМ!$B$34:$B$777,V$47)+'СЕТ СН'!$G$11+СВЦЭМ!$D$10+'СЕТ СН'!$G$6-'СЕТ СН'!$G$23</f>
        <v>1229.3352310800001</v>
      </c>
      <c r="W63" s="37">
        <f>SUMIFS(СВЦЭМ!$D$34:$D$777,СВЦЭМ!$A$34:$A$777,$A63,СВЦЭМ!$B$34:$B$777,W$47)+'СЕТ СН'!$G$11+СВЦЭМ!$D$10+'СЕТ СН'!$G$6-'СЕТ СН'!$G$23</f>
        <v>1255.9212012700002</v>
      </c>
      <c r="X63" s="37">
        <f>SUMIFS(СВЦЭМ!$D$34:$D$777,СВЦЭМ!$A$34:$A$777,$A63,СВЦЭМ!$B$34:$B$777,X$47)+'СЕТ СН'!$G$11+СВЦЭМ!$D$10+'СЕТ СН'!$G$6-'СЕТ СН'!$G$23</f>
        <v>1318.6193215300002</v>
      </c>
      <c r="Y63" s="37">
        <f>SUMIFS(СВЦЭМ!$D$34:$D$777,СВЦЭМ!$A$34:$A$777,$A63,СВЦЭМ!$B$34:$B$777,Y$47)+'СЕТ СН'!$G$11+СВЦЭМ!$D$10+'СЕТ СН'!$G$6-'СЕТ СН'!$G$23</f>
        <v>1395.2852763200001</v>
      </c>
    </row>
    <row r="64" spans="1:25" ht="15.75" x14ac:dyDescent="0.2">
      <c r="A64" s="36">
        <f t="shared" si="1"/>
        <v>43086</v>
      </c>
      <c r="B64" s="37">
        <f>SUMIFS(СВЦЭМ!$D$34:$D$777,СВЦЭМ!$A$34:$A$777,$A64,СВЦЭМ!$B$34:$B$777,B$47)+'СЕТ СН'!$G$11+СВЦЭМ!$D$10+'СЕТ СН'!$G$6-'СЕТ СН'!$G$23</f>
        <v>1425.20813374</v>
      </c>
      <c r="C64" s="37">
        <f>SUMIFS(СВЦЭМ!$D$34:$D$777,СВЦЭМ!$A$34:$A$777,$A64,СВЦЭМ!$B$34:$B$777,C$47)+'СЕТ СН'!$G$11+СВЦЭМ!$D$10+'СЕТ СН'!$G$6-'СЕТ СН'!$G$23</f>
        <v>1409.40634157</v>
      </c>
      <c r="D64" s="37">
        <f>SUMIFS(СВЦЭМ!$D$34:$D$777,СВЦЭМ!$A$34:$A$777,$A64,СВЦЭМ!$B$34:$B$777,D$47)+'СЕТ СН'!$G$11+СВЦЭМ!$D$10+'СЕТ СН'!$G$6-'СЕТ СН'!$G$23</f>
        <v>1397.0748168</v>
      </c>
      <c r="E64" s="37">
        <f>SUMIFS(СВЦЭМ!$D$34:$D$777,СВЦЭМ!$A$34:$A$777,$A64,СВЦЭМ!$B$34:$B$777,E$47)+'СЕТ СН'!$G$11+СВЦЭМ!$D$10+'СЕТ СН'!$G$6-'СЕТ СН'!$G$23</f>
        <v>1395.1295471600001</v>
      </c>
      <c r="F64" s="37">
        <f>SUMIFS(СВЦЭМ!$D$34:$D$777,СВЦЭМ!$A$34:$A$777,$A64,СВЦЭМ!$B$34:$B$777,F$47)+'СЕТ СН'!$G$11+СВЦЭМ!$D$10+'СЕТ СН'!$G$6-'СЕТ СН'!$G$23</f>
        <v>1394.3234729000001</v>
      </c>
      <c r="G64" s="37">
        <f>SUMIFS(СВЦЭМ!$D$34:$D$777,СВЦЭМ!$A$34:$A$777,$A64,СВЦЭМ!$B$34:$B$777,G$47)+'СЕТ СН'!$G$11+СВЦЭМ!$D$10+'СЕТ СН'!$G$6-'СЕТ СН'!$G$23</f>
        <v>1398.58902549</v>
      </c>
      <c r="H64" s="37">
        <f>SUMIFS(СВЦЭМ!$D$34:$D$777,СВЦЭМ!$A$34:$A$777,$A64,СВЦЭМ!$B$34:$B$777,H$47)+'СЕТ СН'!$G$11+СВЦЭМ!$D$10+'СЕТ СН'!$G$6-'СЕТ СН'!$G$23</f>
        <v>1406.7712612800001</v>
      </c>
      <c r="I64" s="37">
        <f>SUMIFS(СВЦЭМ!$D$34:$D$777,СВЦЭМ!$A$34:$A$777,$A64,СВЦЭМ!$B$34:$B$777,I$47)+'СЕТ СН'!$G$11+СВЦЭМ!$D$10+'СЕТ СН'!$G$6-'СЕТ СН'!$G$23</f>
        <v>1420.0779418700001</v>
      </c>
      <c r="J64" s="37">
        <f>SUMIFS(СВЦЭМ!$D$34:$D$777,СВЦЭМ!$A$34:$A$777,$A64,СВЦЭМ!$B$34:$B$777,J$47)+'СЕТ СН'!$G$11+СВЦЭМ!$D$10+'СЕТ СН'!$G$6-'СЕТ СН'!$G$23</f>
        <v>1378.8751651600001</v>
      </c>
      <c r="K64" s="37">
        <f>SUMIFS(СВЦЭМ!$D$34:$D$777,СВЦЭМ!$A$34:$A$777,$A64,СВЦЭМ!$B$34:$B$777,K$47)+'СЕТ СН'!$G$11+СВЦЭМ!$D$10+'СЕТ СН'!$G$6-'СЕТ СН'!$G$23</f>
        <v>1287.4773164000001</v>
      </c>
      <c r="L64" s="37">
        <f>SUMIFS(СВЦЭМ!$D$34:$D$777,СВЦЭМ!$A$34:$A$777,$A64,СВЦЭМ!$B$34:$B$777,L$47)+'СЕТ СН'!$G$11+СВЦЭМ!$D$10+'СЕТ СН'!$G$6-'СЕТ СН'!$G$23</f>
        <v>1202.8025746700002</v>
      </c>
      <c r="M64" s="37">
        <f>SUMIFS(СВЦЭМ!$D$34:$D$777,СВЦЭМ!$A$34:$A$777,$A64,СВЦЭМ!$B$34:$B$777,M$47)+'СЕТ СН'!$G$11+СВЦЭМ!$D$10+'СЕТ СН'!$G$6-'СЕТ СН'!$G$23</f>
        <v>1188.38499884</v>
      </c>
      <c r="N64" s="37">
        <f>SUMIFS(СВЦЭМ!$D$34:$D$777,СВЦЭМ!$A$34:$A$777,$A64,СВЦЭМ!$B$34:$B$777,N$47)+'СЕТ СН'!$G$11+СВЦЭМ!$D$10+'СЕТ СН'!$G$6-'СЕТ СН'!$G$23</f>
        <v>1203.2343661500001</v>
      </c>
      <c r="O64" s="37">
        <f>SUMIFS(СВЦЭМ!$D$34:$D$777,СВЦЭМ!$A$34:$A$777,$A64,СВЦЭМ!$B$34:$B$777,O$47)+'СЕТ СН'!$G$11+СВЦЭМ!$D$10+'СЕТ СН'!$G$6-'СЕТ СН'!$G$23</f>
        <v>1207.7052096899999</v>
      </c>
      <c r="P64" s="37">
        <f>SUMIFS(СВЦЭМ!$D$34:$D$777,СВЦЭМ!$A$34:$A$777,$A64,СВЦЭМ!$B$34:$B$777,P$47)+'СЕТ СН'!$G$11+СВЦЭМ!$D$10+'СЕТ СН'!$G$6-'СЕТ СН'!$G$23</f>
        <v>1219.01584372</v>
      </c>
      <c r="Q64" s="37">
        <f>SUMIFS(СВЦЭМ!$D$34:$D$777,СВЦЭМ!$A$34:$A$777,$A64,СВЦЭМ!$B$34:$B$777,Q$47)+'СЕТ СН'!$G$11+СВЦЭМ!$D$10+'СЕТ СН'!$G$6-'СЕТ СН'!$G$23</f>
        <v>1225.30900612</v>
      </c>
      <c r="R64" s="37">
        <f>SUMIFS(СВЦЭМ!$D$34:$D$777,СВЦЭМ!$A$34:$A$777,$A64,СВЦЭМ!$B$34:$B$777,R$47)+'СЕТ СН'!$G$11+СВЦЭМ!$D$10+'СЕТ СН'!$G$6-'СЕТ СН'!$G$23</f>
        <v>1224.2529131600002</v>
      </c>
      <c r="S64" s="37">
        <f>SUMIFS(СВЦЭМ!$D$34:$D$777,СВЦЭМ!$A$34:$A$777,$A64,СВЦЭМ!$B$34:$B$777,S$47)+'СЕТ СН'!$G$11+СВЦЭМ!$D$10+'СЕТ СН'!$G$6-'СЕТ СН'!$G$23</f>
        <v>1191.0290787200001</v>
      </c>
      <c r="T64" s="37">
        <f>SUMIFS(СВЦЭМ!$D$34:$D$777,СВЦЭМ!$A$34:$A$777,$A64,СВЦЭМ!$B$34:$B$777,T$47)+'СЕТ СН'!$G$11+СВЦЭМ!$D$10+'СЕТ СН'!$G$6-'СЕТ СН'!$G$23</f>
        <v>1209.3987294900001</v>
      </c>
      <c r="U64" s="37">
        <f>SUMIFS(СВЦЭМ!$D$34:$D$777,СВЦЭМ!$A$34:$A$777,$A64,СВЦЭМ!$B$34:$B$777,U$47)+'СЕТ СН'!$G$11+СВЦЭМ!$D$10+'СЕТ СН'!$G$6-'СЕТ СН'!$G$23</f>
        <v>1214.78226092</v>
      </c>
      <c r="V64" s="37">
        <f>SUMIFS(СВЦЭМ!$D$34:$D$777,СВЦЭМ!$A$34:$A$777,$A64,СВЦЭМ!$B$34:$B$777,V$47)+'СЕТ СН'!$G$11+СВЦЭМ!$D$10+'СЕТ СН'!$G$6-'СЕТ СН'!$G$23</f>
        <v>1233.1359724900001</v>
      </c>
      <c r="W64" s="37">
        <f>SUMIFS(СВЦЭМ!$D$34:$D$777,СВЦЭМ!$A$34:$A$777,$A64,СВЦЭМ!$B$34:$B$777,W$47)+'СЕТ СН'!$G$11+СВЦЭМ!$D$10+'СЕТ СН'!$G$6-'СЕТ СН'!$G$23</f>
        <v>1281.1966766</v>
      </c>
      <c r="X64" s="37">
        <f>SUMIFS(СВЦЭМ!$D$34:$D$777,СВЦЭМ!$A$34:$A$777,$A64,СВЦЭМ!$B$34:$B$777,X$47)+'СЕТ СН'!$G$11+СВЦЭМ!$D$10+'СЕТ СН'!$G$6-'СЕТ СН'!$G$23</f>
        <v>1325.4039269000002</v>
      </c>
      <c r="Y64" s="37">
        <f>SUMIFS(СВЦЭМ!$D$34:$D$777,СВЦЭМ!$A$34:$A$777,$A64,СВЦЭМ!$B$34:$B$777,Y$47)+'СЕТ СН'!$G$11+СВЦЭМ!$D$10+'СЕТ СН'!$G$6-'СЕТ СН'!$G$23</f>
        <v>1366.5867496300002</v>
      </c>
    </row>
    <row r="65" spans="1:26" ht="15.75" x14ac:dyDescent="0.2">
      <c r="A65" s="36">
        <f t="shared" si="1"/>
        <v>43087</v>
      </c>
      <c r="B65" s="37">
        <f>SUMIFS(СВЦЭМ!$D$34:$D$777,СВЦЭМ!$A$34:$A$777,$A65,СВЦЭМ!$B$34:$B$777,B$47)+'СЕТ СН'!$G$11+СВЦЭМ!$D$10+'СЕТ СН'!$G$6-'СЕТ СН'!$G$23</f>
        <v>1424.3855422600002</v>
      </c>
      <c r="C65" s="37">
        <f>SUMIFS(СВЦЭМ!$D$34:$D$777,СВЦЭМ!$A$34:$A$777,$A65,СВЦЭМ!$B$34:$B$777,C$47)+'СЕТ СН'!$G$11+СВЦЭМ!$D$10+'СЕТ СН'!$G$6-'СЕТ СН'!$G$23</f>
        <v>1408.92575736</v>
      </c>
      <c r="D65" s="37">
        <f>SUMIFS(СВЦЭМ!$D$34:$D$777,СВЦЭМ!$A$34:$A$777,$A65,СВЦЭМ!$B$34:$B$777,D$47)+'СЕТ СН'!$G$11+СВЦЭМ!$D$10+'СЕТ СН'!$G$6-'СЕТ СН'!$G$23</f>
        <v>1397.2790636900002</v>
      </c>
      <c r="E65" s="37">
        <f>SUMIFS(СВЦЭМ!$D$34:$D$777,СВЦЭМ!$A$34:$A$777,$A65,СВЦЭМ!$B$34:$B$777,E$47)+'СЕТ СН'!$G$11+СВЦЭМ!$D$10+'СЕТ СН'!$G$6-'СЕТ СН'!$G$23</f>
        <v>1395.5961222600001</v>
      </c>
      <c r="F65" s="37">
        <f>SUMIFS(СВЦЭМ!$D$34:$D$777,СВЦЭМ!$A$34:$A$777,$A65,СВЦЭМ!$B$34:$B$777,F$47)+'СЕТ СН'!$G$11+СВЦЭМ!$D$10+'СЕТ СН'!$G$6-'СЕТ СН'!$G$23</f>
        <v>1395.7929386600001</v>
      </c>
      <c r="G65" s="37">
        <f>SUMIFS(СВЦЭМ!$D$34:$D$777,СВЦЭМ!$A$34:$A$777,$A65,СВЦЭМ!$B$34:$B$777,G$47)+'СЕТ СН'!$G$11+СВЦЭМ!$D$10+'СЕТ СН'!$G$6-'СЕТ СН'!$G$23</f>
        <v>1404.78246072</v>
      </c>
      <c r="H65" s="37">
        <f>SUMIFS(СВЦЭМ!$D$34:$D$777,СВЦЭМ!$A$34:$A$777,$A65,СВЦЭМ!$B$34:$B$777,H$47)+'СЕТ СН'!$G$11+СВЦЭМ!$D$10+'СЕТ СН'!$G$6-'СЕТ СН'!$G$23</f>
        <v>1422.06262689</v>
      </c>
      <c r="I65" s="37">
        <f>SUMIFS(СВЦЭМ!$D$34:$D$777,СВЦЭМ!$A$34:$A$777,$A65,СВЦЭМ!$B$34:$B$777,I$47)+'СЕТ СН'!$G$11+СВЦЭМ!$D$10+'СЕТ СН'!$G$6-'СЕТ СН'!$G$23</f>
        <v>1406.0919365000002</v>
      </c>
      <c r="J65" s="37">
        <f>SUMIFS(СВЦЭМ!$D$34:$D$777,СВЦЭМ!$A$34:$A$777,$A65,СВЦЭМ!$B$34:$B$777,J$47)+'СЕТ СН'!$G$11+СВЦЭМ!$D$10+'СЕТ СН'!$G$6-'СЕТ СН'!$G$23</f>
        <v>1345.5015783900001</v>
      </c>
      <c r="K65" s="37">
        <f>SUMIFS(СВЦЭМ!$D$34:$D$777,СВЦЭМ!$A$34:$A$777,$A65,СВЦЭМ!$B$34:$B$777,K$47)+'СЕТ СН'!$G$11+СВЦЭМ!$D$10+'СЕТ СН'!$G$6-'СЕТ СН'!$G$23</f>
        <v>1281.8596121100002</v>
      </c>
      <c r="L65" s="37">
        <f>SUMIFS(СВЦЭМ!$D$34:$D$777,СВЦЭМ!$A$34:$A$777,$A65,СВЦЭМ!$B$34:$B$777,L$47)+'СЕТ СН'!$G$11+СВЦЭМ!$D$10+'СЕТ СН'!$G$6-'СЕТ СН'!$G$23</f>
        <v>1215.9980395700002</v>
      </c>
      <c r="M65" s="37">
        <f>SUMIFS(СВЦЭМ!$D$34:$D$777,СВЦЭМ!$A$34:$A$777,$A65,СВЦЭМ!$B$34:$B$777,M$47)+'СЕТ СН'!$G$11+СВЦЭМ!$D$10+'СЕТ СН'!$G$6-'СЕТ СН'!$G$23</f>
        <v>1211.0338379500001</v>
      </c>
      <c r="N65" s="37">
        <f>SUMIFS(СВЦЭМ!$D$34:$D$777,СВЦЭМ!$A$34:$A$777,$A65,СВЦЭМ!$B$34:$B$777,N$47)+'СЕТ СН'!$G$11+СВЦЭМ!$D$10+'СЕТ СН'!$G$6-'СЕТ СН'!$G$23</f>
        <v>1228.3833769700002</v>
      </c>
      <c r="O65" s="37">
        <f>SUMIFS(СВЦЭМ!$D$34:$D$777,СВЦЭМ!$A$34:$A$777,$A65,СВЦЭМ!$B$34:$B$777,O$47)+'СЕТ СН'!$G$11+СВЦЭМ!$D$10+'СЕТ СН'!$G$6-'СЕТ СН'!$G$23</f>
        <v>1251.3844326999999</v>
      </c>
      <c r="P65" s="37">
        <f>SUMIFS(СВЦЭМ!$D$34:$D$777,СВЦЭМ!$A$34:$A$777,$A65,СВЦЭМ!$B$34:$B$777,P$47)+'СЕТ СН'!$G$11+СВЦЭМ!$D$10+'СЕТ СН'!$G$6-'СЕТ СН'!$G$23</f>
        <v>1256.3066000400001</v>
      </c>
      <c r="Q65" s="37">
        <f>SUMIFS(СВЦЭМ!$D$34:$D$777,СВЦЭМ!$A$34:$A$777,$A65,СВЦЭМ!$B$34:$B$777,Q$47)+'СЕТ СН'!$G$11+СВЦЭМ!$D$10+'СЕТ СН'!$G$6-'СЕТ СН'!$G$23</f>
        <v>1247.84135649</v>
      </c>
      <c r="R65" s="37">
        <f>SUMIFS(СВЦЭМ!$D$34:$D$777,СВЦЭМ!$A$34:$A$777,$A65,СВЦЭМ!$B$34:$B$777,R$47)+'СЕТ СН'!$G$11+СВЦЭМ!$D$10+'СЕТ СН'!$G$6-'СЕТ СН'!$G$23</f>
        <v>1246.5259217600001</v>
      </c>
      <c r="S65" s="37">
        <f>SUMIFS(СВЦЭМ!$D$34:$D$777,СВЦЭМ!$A$34:$A$777,$A65,СВЦЭМ!$B$34:$B$777,S$47)+'СЕТ СН'!$G$11+СВЦЭМ!$D$10+'СЕТ СН'!$G$6-'СЕТ СН'!$G$23</f>
        <v>1216.8868660800001</v>
      </c>
      <c r="T65" s="37">
        <f>SUMIFS(СВЦЭМ!$D$34:$D$777,СВЦЭМ!$A$34:$A$777,$A65,СВЦЭМ!$B$34:$B$777,T$47)+'СЕТ СН'!$G$11+СВЦЭМ!$D$10+'СЕТ СН'!$G$6-'СЕТ СН'!$G$23</f>
        <v>1202.3775890100001</v>
      </c>
      <c r="U65" s="37">
        <f>SUMIFS(СВЦЭМ!$D$34:$D$777,СВЦЭМ!$A$34:$A$777,$A65,СВЦЭМ!$B$34:$B$777,U$47)+'СЕТ СН'!$G$11+СВЦЭМ!$D$10+'СЕТ СН'!$G$6-'СЕТ СН'!$G$23</f>
        <v>1204.0718750200001</v>
      </c>
      <c r="V65" s="37">
        <f>SUMIFS(СВЦЭМ!$D$34:$D$777,СВЦЭМ!$A$34:$A$777,$A65,СВЦЭМ!$B$34:$B$777,V$47)+'СЕТ СН'!$G$11+СВЦЭМ!$D$10+'СЕТ СН'!$G$6-'СЕТ СН'!$G$23</f>
        <v>1215.2792339800001</v>
      </c>
      <c r="W65" s="37">
        <f>SUMIFS(СВЦЭМ!$D$34:$D$777,СВЦЭМ!$A$34:$A$777,$A65,СВЦЭМ!$B$34:$B$777,W$47)+'СЕТ СН'!$G$11+СВЦЭМ!$D$10+'СЕТ СН'!$G$6-'СЕТ СН'!$G$23</f>
        <v>1270.7271119100001</v>
      </c>
      <c r="X65" s="37">
        <f>SUMIFS(СВЦЭМ!$D$34:$D$777,СВЦЭМ!$A$34:$A$777,$A65,СВЦЭМ!$B$34:$B$777,X$47)+'СЕТ СН'!$G$11+СВЦЭМ!$D$10+'СЕТ СН'!$G$6-'СЕТ СН'!$G$23</f>
        <v>1335.1803334000001</v>
      </c>
      <c r="Y65" s="37">
        <f>SUMIFS(СВЦЭМ!$D$34:$D$777,СВЦЭМ!$A$34:$A$777,$A65,СВЦЭМ!$B$34:$B$777,Y$47)+'СЕТ СН'!$G$11+СВЦЭМ!$D$10+'СЕТ СН'!$G$6-'СЕТ СН'!$G$23</f>
        <v>1405.1008471600001</v>
      </c>
    </row>
    <row r="66" spans="1:26" ht="15.75" x14ac:dyDescent="0.2">
      <c r="A66" s="36">
        <f t="shared" si="1"/>
        <v>43088</v>
      </c>
      <c r="B66" s="37">
        <f>SUMIFS(СВЦЭМ!$D$34:$D$777,СВЦЭМ!$A$34:$A$777,$A66,СВЦЭМ!$B$34:$B$777,B$47)+'СЕТ СН'!$G$11+СВЦЭМ!$D$10+'СЕТ СН'!$G$6-'СЕТ СН'!$G$23</f>
        <v>1411.4766332400002</v>
      </c>
      <c r="C66" s="37">
        <f>SUMIFS(СВЦЭМ!$D$34:$D$777,СВЦЭМ!$A$34:$A$777,$A66,СВЦЭМ!$B$34:$B$777,C$47)+'СЕТ СН'!$G$11+СВЦЭМ!$D$10+'СЕТ СН'!$G$6-'СЕТ СН'!$G$23</f>
        <v>1415.5988956200001</v>
      </c>
      <c r="D66" s="37">
        <f>SUMIFS(СВЦЭМ!$D$34:$D$777,СВЦЭМ!$A$34:$A$777,$A66,СВЦЭМ!$B$34:$B$777,D$47)+'СЕТ СН'!$G$11+СВЦЭМ!$D$10+'СЕТ СН'!$G$6-'СЕТ СН'!$G$23</f>
        <v>1409.6821962900001</v>
      </c>
      <c r="E66" s="37">
        <f>SUMIFS(СВЦЭМ!$D$34:$D$777,СВЦЭМ!$A$34:$A$777,$A66,СВЦЭМ!$B$34:$B$777,E$47)+'СЕТ СН'!$G$11+СВЦЭМ!$D$10+'СЕТ СН'!$G$6-'СЕТ СН'!$G$23</f>
        <v>1407.0243475700001</v>
      </c>
      <c r="F66" s="37">
        <f>SUMIFS(СВЦЭМ!$D$34:$D$777,СВЦЭМ!$A$34:$A$777,$A66,СВЦЭМ!$B$34:$B$777,F$47)+'СЕТ СН'!$G$11+СВЦЭМ!$D$10+'СЕТ СН'!$G$6-'СЕТ СН'!$G$23</f>
        <v>1406.6163165500002</v>
      </c>
      <c r="G66" s="37">
        <f>SUMIFS(СВЦЭМ!$D$34:$D$777,СВЦЭМ!$A$34:$A$777,$A66,СВЦЭМ!$B$34:$B$777,G$47)+'СЕТ СН'!$G$11+СВЦЭМ!$D$10+'СЕТ СН'!$G$6-'СЕТ СН'!$G$23</f>
        <v>1409.37106268</v>
      </c>
      <c r="H66" s="37">
        <f>SUMIFS(СВЦЭМ!$D$34:$D$777,СВЦЭМ!$A$34:$A$777,$A66,СВЦЭМ!$B$34:$B$777,H$47)+'СЕТ СН'!$G$11+СВЦЭМ!$D$10+'СЕТ СН'!$G$6-'СЕТ СН'!$G$23</f>
        <v>1409.240847</v>
      </c>
      <c r="I66" s="37">
        <f>SUMIFS(СВЦЭМ!$D$34:$D$777,СВЦЭМ!$A$34:$A$777,$A66,СВЦЭМ!$B$34:$B$777,I$47)+'СЕТ СН'!$G$11+СВЦЭМ!$D$10+'СЕТ СН'!$G$6-'СЕТ СН'!$G$23</f>
        <v>1351.8805128800002</v>
      </c>
      <c r="J66" s="37">
        <f>SUMIFS(СВЦЭМ!$D$34:$D$777,СВЦЭМ!$A$34:$A$777,$A66,СВЦЭМ!$B$34:$B$777,J$47)+'СЕТ СН'!$G$11+СВЦЭМ!$D$10+'СЕТ СН'!$G$6-'СЕТ СН'!$G$23</f>
        <v>1308.32884663</v>
      </c>
      <c r="K66" s="37">
        <f>SUMIFS(СВЦЭМ!$D$34:$D$777,СВЦЭМ!$A$34:$A$777,$A66,СВЦЭМ!$B$34:$B$777,K$47)+'СЕТ СН'!$G$11+СВЦЭМ!$D$10+'СЕТ СН'!$G$6-'СЕТ СН'!$G$23</f>
        <v>1241.64791468</v>
      </c>
      <c r="L66" s="37">
        <f>SUMIFS(СВЦЭМ!$D$34:$D$777,СВЦЭМ!$A$34:$A$777,$A66,СВЦЭМ!$B$34:$B$777,L$47)+'СЕТ СН'!$G$11+СВЦЭМ!$D$10+'СЕТ СН'!$G$6-'СЕТ СН'!$G$23</f>
        <v>1184.7637182200001</v>
      </c>
      <c r="M66" s="37">
        <f>SUMIFS(СВЦЭМ!$D$34:$D$777,СВЦЭМ!$A$34:$A$777,$A66,СВЦЭМ!$B$34:$B$777,M$47)+'СЕТ СН'!$G$11+СВЦЭМ!$D$10+'СЕТ СН'!$G$6-'СЕТ СН'!$G$23</f>
        <v>1174.6997843400002</v>
      </c>
      <c r="N66" s="37">
        <f>SUMIFS(СВЦЭМ!$D$34:$D$777,СВЦЭМ!$A$34:$A$777,$A66,СВЦЭМ!$B$34:$B$777,N$47)+'СЕТ СН'!$G$11+СВЦЭМ!$D$10+'СЕТ СН'!$G$6-'СЕТ СН'!$G$23</f>
        <v>1192.7386285</v>
      </c>
      <c r="O66" s="37">
        <f>SUMIFS(СВЦЭМ!$D$34:$D$777,СВЦЭМ!$A$34:$A$777,$A66,СВЦЭМ!$B$34:$B$777,O$47)+'СЕТ СН'!$G$11+СВЦЭМ!$D$10+'СЕТ СН'!$G$6-'СЕТ СН'!$G$23</f>
        <v>1191.9890838100002</v>
      </c>
      <c r="P66" s="37">
        <f>SUMIFS(СВЦЭМ!$D$34:$D$777,СВЦЭМ!$A$34:$A$777,$A66,СВЦЭМ!$B$34:$B$777,P$47)+'СЕТ СН'!$G$11+СВЦЭМ!$D$10+'СЕТ СН'!$G$6-'СЕТ СН'!$G$23</f>
        <v>1199.4973369400002</v>
      </c>
      <c r="Q66" s="37">
        <f>SUMIFS(СВЦЭМ!$D$34:$D$777,СВЦЭМ!$A$34:$A$777,$A66,СВЦЭМ!$B$34:$B$777,Q$47)+'СЕТ СН'!$G$11+СВЦЭМ!$D$10+'СЕТ СН'!$G$6-'СЕТ СН'!$G$23</f>
        <v>1203.42993972</v>
      </c>
      <c r="R66" s="37">
        <f>SUMIFS(СВЦЭМ!$D$34:$D$777,СВЦЭМ!$A$34:$A$777,$A66,СВЦЭМ!$B$34:$B$777,R$47)+'СЕТ СН'!$G$11+СВЦЭМ!$D$10+'СЕТ СН'!$G$6-'СЕТ СН'!$G$23</f>
        <v>1198.7646404</v>
      </c>
      <c r="S66" s="37">
        <f>SUMIFS(СВЦЭМ!$D$34:$D$777,СВЦЭМ!$A$34:$A$777,$A66,СВЦЭМ!$B$34:$B$777,S$47)+'СЕТ СН'!$G$11+СВЦЭМ!$D$10+'СЕТ СН'!$G$6-'СЕТ СН'!$G$23</f>
        <v>1176.5093429200001</v>
      </c>
      <c r="T66" s="37">
        <f>SUMIFS(СВЦЭМ!$D$34:$D$777,СВЦЭМ!$A$34:$A$777,$A66,СВЦЭМ!$B$34:$B$777,T$47)+'СЕТ СН'!$G$11+СВЦЭМ!$D$10+'СЕТ СН'!$G$6-'СЕТ СН'!$G$23</f>
        <v>1179.9848767999999</v>
      </c>
      <c r="U66" s="37">
        <f>SUMIFS(СВЦЭМ!$D$34:$D$777,СВЦЭМ!$A$34:$A$777,$A66,СВЦЭМ!$B$34:$B$777,U$47)+'СЕТ СН'!$G$11+СВЦЭМ!$D$10+'СЕТ СН'!$G$6-'СЕТ СН'!$G$23</f>
        <v>1180.5571094700001</v>
      </c>
      <c r="V66" s="37">
        <f>SUMIFS(СВЦЭМ!$D$34:$D$777,СВЦЭМ!$A$34:$A$777,$A66,СВЦЭМ!$B$34:$B$777,V$47)+'СЕТ СН'!$G$11+СВЦЭМ!$D$10+'СЕТ СН'!$G$6-'СЕТ СН'!$G$23</f>
        <v>1170.1905414600001</v>
      </c>
      <c r="W66" s="37">
        <f>SUMIFS(СВЦЭМ!$D$34:$D$777,СВЦЭМ!$A$34:$A$777,$A66,СВЦЭМ!$B$34:$B$777,W$47)+'СЕТ СН'!$G$11+СВЦЭМ!$D$10+'СЕТ СН'!$G$6-'СЕТ СН'!$G$23</f>
        <v>1216.2141155300001</v>
      </c>
      <c r="X66" s="37">
        <f>SUMIFS(СВЦЭМ!$D$34:$D$777,СВЦЭМ!$A$34:$A$777,$A66,СВЦЭМ!$B$34:$B$777,X$47)+'СЕТ СН'!$G$11+СВЦЭМ!$D$10+'СЕТ СН'!$G$6-'СЕТ СН'!$G$23</f>
        <v>1287.9269509600001</v>
      </c>
      <c r="Y66" s="37">
        <f>SUMIFS(СВЦЭМ!$D$34:$D$777,СВЦЭМ!$A$34:$A$777,$A66,СВЦЭМ!$B$34:$B$777,Y$47)+'СЕТ СН'!$G$11+СВЦЭМ!$D$10+'СЕТ СН'!$G$6-'СЕТ СН'!$G$23</f>
        <v>1366.6135671500001</v>
      </c>
    </row>
    <row r="67" spans="1:26" ht="15.75" x14ac:dyDescent="0.2">
      <c r="A67" s="36">
        <f t="shared" si="1"/>
        <v>43089</v>
      </c>
      <c r="B67" s="37">
        <f>SUMIFS(СВЦЭМ!$D$34:$D$777,СВЦЭМ!$A$34:$A$777,$A67,СВЦЭМ!$B$34:$B$777,B$47)+'СЕТ СН'!$G$11+СВЦЭМ!$D$10+'СЕТ СН'!$G$6-'СЕТ СН'!$G$23</f>
        <v>1391.5835592600001</v>
      </c>
      <c r="C67" s="37">
        <f>SUMIFS(СВЦЭМ!$D$34:$D$777,СВЦЭМ!$A$34:$A$777,$A67,СВЦЭМ!$B$34:$B$777,C$47)+'СЕТ СН'!$G$11+СВЦЭМ!$D$10+'СЕТ СН'!$G$6-'СЕТ СН'!$G$23</f>
        <v>1404.4806216400002</v>
      </c>
      <c r="D67" s="37">
        <f>SUMIFS(СВЦЭМ!$D$34:$D$777,СВЦЭМ!$A$34:$A$777,$A67,СВЦЭМ!$B$34:$B$777,D$47)+'СЕТ СН'!$G$11+СВЦЭМ!$D$10+'СЕТ СН'!$G$6-'СЕТ СН'!$G$23</f>
        <v>1404.0584762600001</v>
      </c>
      <c r="E67" s="37">
        <f>SUMIFS(СВЦЭМ!$D$34:$D$777,СВЦЭМ!$A$34:$A$777,$A67,СВЦЭМ!$B$34:$B$777,E$47)+'СЕТ СН'!$G$11+СВЦЭМ!$D$10+'СЕТ СН'!$G$6-'СЕТ СН'!$G$23</f>
        <v>1400.1835823900001</v>
      </c>
      <c r="F67" s="37">
        <f>SUMIFS(СВЦЭМ!$D$34:$D$777,СВЦЭМ!$A$34:$A$777,$A67,СВЦЭМ!$B$34:$B$777,F$47)+'СЕТ СН'!$G$11+СВЦЭМ!$D$10+'СЕТ СН'!$G$6-'СЕТ СН'!$G$23</f>
        <v>1399.09163343</v>
      </c>
      <c r="G67" s="37">
        <f>SUMIFS(СВЦЭМ!$D$34:$D$777,СВЦЭМ!$A$34:$A$777,$A67,СВЦЭМ!$B$34:$B$777,G$47)+'СЕТ СН'!$G$11+СВЦЭМ!$D$10+'СЕТ СН'!$G$6-'СЕТ СН'!$G$23</f>
        <v>1405.7781801200001</v>
      </c>
      <c r="H67" s="37">
        <f>SUMIFS(СВЦЭМ!$D$34:$D$777,СВЦЭМ!$A$34:$A$777,$A67,СВЦЭМ!$B$34:$B$777,H$47)+'СЕТ СН'!$G$11+СВЦЭМ!$D$10+'СЕТ СН'!$G$6-'СЕТ СН'!$G$23</f>
        <v>1406.0048845400001</v>
      </c>
      <c r="I67" s="37">
        <f>SUMIFS(СВЦЭМ!$D$34:$D$777,СВЦЭМ!$A$34:$A$777,$A67,СВЦЭМ!$B$34:$B$777,I$47)+'СЕТ СН'!$G$11+СВЦЭМ!$D$10+'СЕТ СН'!$G$6-'СЕТ СН'!$G$23</f>
        <v>1334.71025519</v>
      </c>
      <c r="J67" s="37">
        <f>SUMIFS(СВЦЭМ!$D$34:$D$777,СВЦЭМ!$A$34:$A$777,$A67,СВЦЭМ!$B$34:$B$777,J$47)+'СЕТ СН'!$G$11+СВЦЭМ!$D$10+'СЕТ СН'!$G$6-'СЕТ СН'!$G$23</f>
        <v>1334.5114170300001</v>
      </c>
      <c r="K67" s="37">
        <f>SUMIFS(СВЦЭМ!$D$34:$D$777,СВЦЭМ!$A$34:$A$777,$A67,СВЦЭМ!$B$34:$B$777,K$47)+'СЕТ СН'!$G$11+СВЦЭМ!$D$10+'СЕТ СН'!$G$6-'СЕТ СН'!$G$23</f>
        <v>1265.3581864500002</v>
      </c>
      <c r="L67" s="37">
        <f>SUMIFS(СВЦЭМ!$D$34:$D$777,СВЦЭМ!$A$34:$A$777,$A67,СВЦЭМ!$B$34:$B$777,L$47)+'СЕТ СН'!$G$11+СВЦЭМ!$D$10+'СЕТ СН'!$G$6-'СЕТ СН'!$G$23</f>
        <v>1196.9182589300001</v>
      </c>
      <c r="M67" s="37">
        <f>SUMIFS(СВЦЭМ!$D$34:$D$777,СВЦЭМ!$A$34:$A$777,$A67,СВЦЭМ!$B$34:$B$777,M$47)+'СЕТ СН'!$G$11+СВЦЭМ!$D$10+'СЕТ СН'!$G$6-'СЕТ СН'!$G$23</f>
        <v>1189.1915165600001</v>
      </c>
      <c r="N67" s="37">
        <f>SUMIFS(СВЦЭМ!$D$34:$D$777,СВЦЭМ!$A$34:$A$777,$A67,СВЦЭМ!$B$34:$B$777,N$47)+'СЕТ СН'!$G$11+СВЦЭМ!$D$10+'СЕТ СН'!$G$6-'СЕТ СН'!$G$23</f>
        <v>1211.7468541700002</v>
      </c>
      <c r="O67" s="37">
        <f>SUMIFS(СВЦЭМ!$D$34:$D$777,СВЦЭМ!$A$34:$A$777,$A67,СВЦЭМ!$B$34:$B$777,O$47)+'СЕТ СН'!$G$11+СВЦЭМ!$D$10+'СЕТ СН'!$G$6-'СЕТ СН'!$G$23</f>
        <v>1223.7649578</v>
      </c>
      <c r="P67" s="37">
        <f>SUMIFS(СВЦЭМ!$D$34:$D$777,СВЦЭМ!$A$34:$A$777,$A67,СВЦЭМ!$B$34:$B$777,P$47)+'СЕТ СН'!$G$11+СВЦЭМ!$D$10+'СЕТ СН'!$G$6-'СЕТ СН'!$G$23</f>
        <v>1229.8682517899999</v>
      </c>
      <c r="Q67" s="37">
        <f>SUMIFS(СВЦЭМ!$D$34:$D$777,СВЦЭМ!$A$34:$A$777,$A67,СВЦЭМ!$B$34:$B$777,Q$47)+'СЕТ СН'!$G$11+СВЦЭМ!$D$10+'СЕТ СН'!$G$6-'СЕТ СН'!$G$23</f>
        <v>1232.6007628899999</v>
      </c>
      <c r="R67" s="37">
        <f>SUMIFS(СВЦЭМ!$D$34:$D$777,СВЦЭМ!$A$34:$A$777,$A67,СВЦЭМ!$B$34:$B$777,R$47)+'СЕТ СН'!$G$11+СВЦЭМ!$D$10+'СЕТ СН'!$G$6-'СЕТ СН'!$G$23</f>
        <v>1231.8941754100001</v>
      </c>
      <c r="S67" s="37">
        <f>SUMIFS(СВЦЭМ!$D$34:$D$777,СВЦЭМ!$A$34:$A$777,$A67,СВЦЭМ!$B$34:$B$777,S$47)+'СЕТ СН'!$G$11+СВЦЭМ!$D$10+'СЕТ СН'!$G$6-'СЕТ СН'!$G$23</f>
        <v>1193.5737841300001</v>
      </c>
      <c r="T67" s="37">
        <f>SUMIFS(СВЦЭМ!$D$34:$D$777,СВЦЭМ!$A$34:$A$777,$A67,СВЦЭМ!$B$34:$B$777,T$47)+'СЕТ СН'!$G$11+СВЦЭМ!$D$10+'СЕТ СН'!$G$6-'СЕТ СН'!$G$23</f>
        <v>1155.7625220900002</v>
      </c>
      <c r="U67" s="37">
        <f>SUMIFS(СВЦЭМ!$D$34:$D$777,СВЦЭМ!$A$34:$A$777,$A67,СВЦЭМ!$B$34:$B$777,U$47)+'СЕТ СН'!$G$11+СВЦЭМ!$D$10+'СЕТ СН'!$G$6-'СЕТ СН'!$G$23</f>
        <v>1162.1135918300001</v>
      </c>
      <c r="V67" s="37">
        <f>SUMIFS(СВЦЭМ!$D$34:$D$777,СВЦЭМ!$A$34:$A$777,$A67,СВЦЭМ!$B$34:$B$777,V$47)+'СЕТ СН'!$G$11+СВЦЭМ!$D$10+'СЕТ СН'!$G$6-'СЕТ СН'!$G$23</f>
        <v>1171.7113614900002</v>
      </c>
      <c r="W67" s="37">
        <f>SUMIFS(СВЦЭМ!$D$34:$D$777,СВЦЭМ!$A$34:$A$777,$A67,СВЦЭМ!$B$34:$B$777,W$47)+'СЕТ СН'!$G$11+СВЦЭМ!$D$10+'СЕТ СН'!$G$6-'СЕТ СН'!$G$23</f>
        <v>1227.0727221100001</v>
      </c>
      <c r="X67" s="37">
        <f>SUMIFS(СВЦЭМ!$D$34:$D$777,СВЦЭМ!$A$34:$A$777,$A67,СВЦЭМ!$B$34:$B$777,X$47)+'СЕТ СН'!$G$11+СВЦЭМ!$D$10+'СЕТ СН'!$G$6-'СЕТ СН'!$G$23</f>
        <v>1259.9276847900001</v>
      </c>
      <c r="Y67" s="37">
        <f>SUMIFS(СВЦЭМ!$D$34:$D$777,СВЦЭМ!$A$34:$A$777,$A67,СВЦЭМ!$B$34:$B$777,Y$47)+'СЕТ СН'!$G$11+СВЦЭМ!$D$10+'СЕТ СН'!$G$6-'СЕТ СН'!$G$23</f>
        <v>1320.31760394</v>
      </c>
    </row>
    <row r="68" spans="1:26" ht="15.75" x14ac:dyDescent="0.2">
      <c r="A68" s="36">
        <f t="shared" si="1"/>
        <v>43090</v>
      </c>
      <c r="B68" s="37">
        <f>SUMIFS(СВЦЭМ!$D$34:$D$777,СВЦЭМ!$A$34:$A$777,$A68,СВЦЭМ!$B$34:$B$777,B$47)+'СЕТ СН'!$G$11+СВЦЭМ!$D$10+'СЕТ СН'!$G$6-'СЕТ СН'!$G$23</f>
        <v>1399.9620048100001</v>
      </c>
      <c r="C68" s="37">
        <f>SUMIFS(СВЦЭМ!$D$34:$D$777,СВЦЭМ!$A$34:$A$777,$A68,СВЦЭМ!$B$34:$B$777,C$47)+'СЕТ СН'!$G$11+СВЦЭМ!$D$10+'СЕТ СН'!$G$6-'СЕТ СН'!$G$23</f>
        <v>1444.4985566100002</v>
      </c>
      <c r="D68" s="37">
        <f>SUMIFS(СВЦЭМ!$D$34:$D$777,СВЦЭМ!$A$34:$A$777,$A68,СВЦЭМ!$B$34:$B$777,D$47)+'СЕТ СН'!$G$11+СВЦЭМ!$D$10+'СЕТ СН'!$G$6-'СЕТ СН'!$G$23</f>
        <v>1480.77986143</v>
      </c>
      <c r="E68" s="37">
        <f>SUMIFS(СВЦЭМ!$D$34:$D$777,СВЦЭМ!$A$34:$A$777,$A68,СВЦЭМ!$B$34:$B$777,E$47)+'СЕТ СН'!$G$11+СВЦЭМ!$D$10+'СЕТ СН'!$G$6-'СЕТ СН'!$G$23</f>
        <v>1489.8586263200004</v>
      </c>
      <c r="F68" s="37">
        <f>SUMIFS(СВЦЭМ!$D$34:$D$777,СВЦЭМ!$A$34:$A$777,$A68,СВЦЭМ!$B$34:$B$777,F$47)+'СЕТ СН'!$G$11+СВЦЭМ!$D$10+'СЕТ СН'!$G$6-'СЕТ СН'!$G$23</f>
        <v>1492.4558892200002</v>
      </c>
      <c r="G68" s="37">
        <f>SUMIFS(СВЦЭМ!$D$34:$D$777,СВЦЭМ!$A$34:$A$777,$A68,СВЦЭМ!$B$34:$B$777,G$47)+'СЕТ СН'!$G$11+СВЦЭМ!$D$10+'СЕТ СН'!$G$6-'СЕТ СН'!$G$23</f>
        <v>1473.3814748000004</v>
      </c>
      <c r="H68" s="37">
        <f>SUMIFS(СВЦЭМ!$D$34:$D$777,СВЦЭМ!$A$34:$A$777,$A68,СВЦЭМ!$B$34:$B$777,H$47)+'СЕТ СН'!$G$11+СВЦЭМ!$D$10+'СЕТ СН'!$G$6-'СЕТ СН'!$G$23</f>
        <v>1410.1810988700001</v>
      </c>
      <c r="I68" s="37">
        <f>SUMIFS(СВЦЭМ!$D$34:$D$777,СВЦЭМ!$A$34:$A$777,$A68,СВЦЭМ!$B$34:$B$777,I$47)+'СЕТ СН'!$G$11+СВЦЭМ!$D$10+'СЕТ СН'!$G$6-'СЕТ СН'!$G$23</f>
        <v>1345.6148059100001</v>
      </c>
      <c r="J68" s="37">
        <f>SUMIFS(СВЦЭМ!$D$34:$D$777,СВЦЭМ!$A$34:$A$777,$A68,СВЦЭМ!$B$34:$B$777,J$47)+'СЕТ СН'!$G$11+СВЦЭМ!$D$10+'СЕТ СН'!$G$6-'СЕТ СН'!$G$23</f>
        <v>1313.0329587000001</v>
      </c>
      <c r="K68" s="37">
        <f>SUMIFS(СВЦЭМ!$D$34:$D$777,СВЦЭМ!$A$34:$A$777,$A68,СВЦЭМ!$B$34:$B$777,K$47)+'СЕТ СН'!$G$11+СВЦЭМ!$D$10+'СЕТ СН'!$G$6-'СЕТ СН'!$G$23</f>
        <v>1257.92331414</v>
      </c>
      <c r="L68" s="37">
        <f>SUMIFS(СВЦЭМ!$D$34:$D$777,СВЦЭМ!$A$34:$A$777,$A68,СВЦЭМ!$B$34:$B$777,L$47)+'СЕТ СН'!$G$11+СВЦЭМ!$D$10+'СЕТ СН'!$G$6-'СЕТ СН'!$G$23</f>
        <v>1204.2098195800002</v>
      </c>
      <c r="M68" s="37">
        <f>SUMIFS(СВЦЭМ!$D$34:$D$777,СВЦЭМ!$A$34:$A$777,$A68,СВЦЭМ!$B$34:$B$777,M$47)+'СЕТ СН'!$G$11+СВЦЭМ!$D$10+'СЕТ СН'!$G$6-'СЕТ СН'!$G$23</f>
        <v>1188.1400493600001</v>
      </c>
      <c r="N68" s="37">
        <f>SUMIFS(СВЦЭМ!$D$34:$D$777,СВЦЭМ!$A$34:$A$777,$A68,СВЦЭМ!$B$34:$B$777,N$47)+'СЕТ СН'!$G$11+СВЦЭМ!$D$10+'СЕТ СН'!$G$6-'СЕТ СН'!$G$23</f>
        <v>1160.3426406400001</v>
      </c>
      <c r="O68" s="37">
        <f>SUMIFS(СВЦЭМ!$D$34:$D$777,СВЦЭМ!$A$34:$A$777,$A68,СВЦЭМ!$B$34:$B$777,O$47)+'СЕТ СН'!$G$11+СВЦЭМ!$D$10+'СЕТ СН'!$G$6-'СЕТ СН'!$G$23</f>
        <v>1150.0835666700002</v>
      </c>
      <c r="P68" s="37">
        <f>SUMIFS(СВЦЭМ!$D$34:$D$777,СВЦЭМ!$A$34:$A$777,$A68,СВЦЭМ!$B$34:$B$777,P$47)+'СЕТ СН'!$G$11+СВЦЭМ!$D$10+'СЕТ СН'!$G$6-'СЕТ СН'!$G$23</f>
        <v>1161.09850325</v>
      </c>
      <c r="Q68" s="37">
        <f>SUMIFS(СВЦЭМ!$D$34:$D$777,СВЦЭМ!$A$34:$A$777,$A68,СВЦЭМ!$B$34:$B$777,Q$47)+'СЕТ СН'!$G$11+СВЦЭМ!$D$10+'СЕТ СН'!$G$6-'СЕТ СН'!$G$23</f>
        <v>1167.7888059200002</v>
      </c>
      <c r="R68" s="37">
        <f>SUMIFS(СВЦЭМ!$D$34:$D$777,СВЦЭМ!$A$34:$A$777,$A68,СВЦЭМ!$B$34:$B$777,R$47)+'СЕТ СН'!$G$11+СВЦЭМ!$D$10+'СЕТ СН'!$G$6-'СЕТ СН'!$G$23</f>
        <v>1164.9007446600001</v>
      </c>
      <c r="S68" s="37">
        <f>SUMIFS(СВЦЭМ!$D$34:$D$777,СВЦЭМ!$A$34:$A$777,$A68,СВЦЭМ!$B$34:$B$777,S$47)+'СЕТ СН'!$G$11+СВЦЭМ!$D$10+'СЕТ СН'!$G$6-'СЕТ СН'!$G$23</f>
        <v>1125.1182467700003</v>
      </c>
      <c r="T68" s="37">
        <f>SUMIFS(СВЦЭМ!$D$34:$D$777,СВЦЭМ!$A$34:$A$777,$A68,СВЦЭМ!$B$34:$B$777,T$47)+'СЕТ СН'!$G$11+СВЦЭМ!$D$10+'СЕТ СН'!$G$6-'СЕТ СН'!$G$23</f>
        <v>1097.3619780800002</v>
      </c>
      <c r="U68" s="37">
        <f>SUMIFS(СВЦЭМ!$D$34:$D$777,СВЦЭМ!$A$34:$A$777,$A68,СВЦЭМ!$B$34:$B$777,U$47)+'СЕТ СН'!$G$11+СВЦЭМ!$D$10+'СЕТ СН'!$G$6-'СЕТ СН'!$G$23</f>
        <v>1103.3021391200002</v>
      </c>
      <c r="V68" s="37">
        <f>SUMIFS(СВЦЭМ!$D$34:$D$777,СВЦЭМ!$A$34:$A$777,$A68,СВЦЭМ!$B$34:$B$777,V$47)+'СЕТ СН'!$G$11+СВЦЭМ!$D$10+'СЕТ СН'!$G$6-'СЕТ СН'!$G$23</f>
        <v>1120.6425893400001</v>
      </c>
      <c r="W68" s="37">
        <f>SUMIFS(СВЦЭМ!$D$34:$D$777,СВЦЭМ!$A$34:$A$777,$A68,СВЦЭМ!$B$34:$B$777,W$47)+'СЕТ СН'!$G$11+СВЦЭМ!$D$10+'СЕТ СН'!$G$6-'СЕТ СН'!$G$23</f>
        <v>1182.4157574800001</v>
      </c>
      <c r="X68" s="37">
        <f>SUMIFS(СВЦЭМ!$D$34:$D$777,СВЦЭМ!$A$34:$A$777,$A68,СВЦЭМ!$B$34:$B$777,X$47)+'СЕТ СН'!$G$11+СВЦЭМ!$D$10+'СЕТ СН'!$G$6-'СЕТ СН'!$G$23</f>
        <v>1254.0661366100001</v>
      </c>
      <c r="Y68" s="37">
        <f>SUMIFS(СВЦЭМ!$D$34:$D$777,СВЦЭМ!$A$34:$A$777,$A68,СВЦЭМ!$B$34:$B$777,Y$47)+'СЕТ СН'!$G$11+СВЦЭМ!$D$10+'СЕТ СН'!$G$6-'СЕТ СН'!$G$23</f>
        <v>1331.1708614800002</v>
      </c>
    </row>
    <row r="69" spans="1:26" ht="15.75" x14ac:dyDescent="0.2">
      <c r="A69" s="36">
        <f t="shared" si="1"/>
        <v>43091</v>
      </c>
      <c r="B69" s="37">
        <f>SUMIFS(СВЦЭМ!$D$34:$D$777,СВЦЭМ!$A$34:$A$777,$A69,СВЦЭМ!$B$34:$B$777,B$47)+'СЕТ СН'!$G$11+СВЦЭМ!$D$10+'СЕТ СН'!$G$6-'СЕТ СН'!$G$23</f>
        <v>1420.4069228200001</v>
      </c>
      <c r="C69" s="37">
        <f>SUMIFS(СВЦЭМ!$D$34:$D$777,СВЦЭМ!$A$34:$A$777,$A69,СВЦЭМ!$B$34:$B$777,C$47)+'СЕТ СН'!$G$11+СВЦЭМ!$D$10+'СЕТ СН'!$G$6-'СЕТ СН'!$G$23</f>
        <v>1443.0572486600001</v>
      </c>
      <c r="D69" s="37">
        <f>SUMIFS(СВЦЭМ!$D$34:$D$777,СВЦЭМ!$A$34:$A$777,$A69,СВЦЭМ!$B$34:$B$777,D$47)+'СЕТ СН'!$G$11+СВЦЭМ!$D$10+'СЕТ СН'!$G$6-'СЕТ СН'!$G$23</f>
        <v>1461.2982587000001</v>
      </c>
      <c r="E69" s="37">
        <f>SUMIFS(СВЦЭМ!$D$34:$D$777,СВЦЭМ!$A$34:$A$777,$A69,СВЦЭМ!$B$34:$B$777,E$47)+'СЕТ СН'!$G$11+СВЦЭМ!$D$10+'СЕТ СН'!$G$6-'СЕТ СН'!$G$23</f>
        <v>1470.3768584899999</v>
      </c>
      <c r="F69" s="37">
        <f>SUMIFS(СВЦЭМ!$D$34:$D$777,СВЦЭМ!$A$34:$A$777,$A69,СВЦЭМ!$B$34:$B$777,F$47)+'СЕТ СН'!$G$11+СВЦЭМ!$D$10+'СЕТ СН'!$G$6-'СЕТ СН'!$G$23</f>
        <v>1473.8591417799998</v>
      </c>
      <c r="G69" s="37">
        <f>SUMIFS(СВЦЭМ!$D$34:$D$777,СВЦЭМ!$A$34:$A$777,$A69,СВЦЭМ!$B$34:$B$777,G$47)+'СЕТ СН'!$G$11+СВЦЭМ!$D$10+'СЕТ СН'!$G$6-'СЕТ СН'!$G$23</f>
        <v>1462.1694242400001</v>
      </c>
      <c r="H69" s="37">
        <f>SUMIFS(СВЦЭМ!$D$34:$D$777,СВЦЭМ!$A$34:$A$777,$A69,СВЦЭМ!$B$34:$B$777,H$47)+'СЕТ СН'!$G$11+СВЦЭМ!$D$10+'СЕТ СН'!$G$6-'СЕТ СН'!$G$23</f>
        <v>1403.67327049</v>
      </c>
      <c r="I69" s="37">
        <f>SUMIFS(СВЦЭМ!$D$34:$D$777,СВЦЭМ!$A$34:$A$777,$A69,СВЦЭМ!$B$34:$B$777,I$47)+'СЕТ СН'!$G$11+СВЦЭМ!$D$10+'СЕТ СН'!$G$6-'СЕТ СН'!$G$23</f>
        <v>1333.09248918</v>
      </c>
      <c r="J69" s="37">
        <f>SUMIFS(СВЦЭМ!$D$34:$D$777,СВЦЭМ!$A$34:$A$777,$A69,СВЦЭМ!$B$34:$B$777,J$47)+'СЕТ СН'!$G$11+СВЦЭМ!$D$10+'СЕТ СН'!$G$6-'СЕТ СН'!$G$23</f>
        <v>1284.9621869600001</v>
      </c>
      <c r="K69" s="37">
        <f>SUMIFS(СВЦЭМ!$D$34:$D$777,СВЦЭМ!$A$34:$A$777,$A69,СВЦЭМ!$B$34:$B$777,K$47)+'СЕТ СН'!$G$11+СВЦЭМ!$D$10+'СЕТ СН'!$G$6-'СЕТ СН'!$G$23</f>
        <v>1218.4315692800001</v>
      </c>
      <c r="L69" s="37">
        <f>SUMIFS(СВЦЭМ!$D$34:$D$777,СВЦЭМ!$A$34:$A$777,$A69,СВЦЭМ!$B$34:$B$777,L$47)+'СЕТ СН'!$G$11+СВЦЭМ!$D$10+'СЕТ СН'!$G$6-'СЕТ СН'!$G$23</f>
        <v>1160.55040966</v>
      </c>
      <c r="M69" s="37">
        <f>SUMIFS(СВЦЭМ!$D$34:$D$777,СВЦЭМ!$A$34:$A$777,$A69,СВЦЭМ!$B$34:$B$777,M$47)+'СЕТ СН'!$G$11+СВЦЭМ!$D$10+'СЕТ СН'!$G$6-'СЕТ СН'!$G$23</f>
        <v>1149.34669293</v>
      </c>
      <c r="N69" s="37">
        <f>SUMIFS(СВЦЭМ!$D$34:$D$777,СВЦЭМ!$A$34:$A$777,$A69,СВЦЭМ!$B$34:$B$777,N$47)+'СЕТ СН'!$G$11+СВЦЭМ!$D$10+'СЕТ СН'!$G$6-'СЕТ СН'!$G$23</f>
        <v>1170.29832014</v>
      </c>
      <c r="O69" s="37">
        <f>SUMIFS(СВЦЭМ!$D$34:$D$777,СВЦЭМ!$A$34:$A$777,$A69,СВЦЭМ!$B$34:$B$777,O$47)+'СЕТ СН'!$G$11+СВЦЭМ!$D$10+'СЕТ СН'!$G$6-'СЕТ СН'!$G$23</f>
        <v>1185.7553667500001</v>
      </c>
      <c r="P69" s="37">
        <f>SUMIFS(СВЦЭМ!$D$34:$D$777,СВЦЭМ!$A$34:$A$777,$A69,СВЦЭМ!$B$34:$B$777,P$47)+'СЕТ СН'!$G$11+СВЦЭМ!$D$10+'СЕТ СН'!$G$6-'СЕТ СН'!$G$23</f>
        <v>1197.0235697300002</v>
      </c>
      <c r="Q69" s="37">
        <f>SUMIFS(СВЦЭМ!$D$34:$D$777,СВЦЭМ!$A$34:$A$777,$A69,СВЦЭМ!$B$34:$B$777,Q$47)+'СЕТ СН'!$G$11+СВЦЭМ!$D$10+'СЕТ СН'!$G$6-'СЕТ СН'!$G$23</f>
        <v>1194.6435975000002</v>
      </c>
      <c r="R69" s="37">
        <f>SUMIFS(СВЦЭМ!$D$34:$D$777,СВЦЭМ!$A$34:$A$777,$A69,СВЦЭМ!$B$34:$B$777,R$47)+'СЕТ СН'!$G$11+СВЦЭМ!$D$10+'СЕТ СН'!$G$6-'СЕТ СН'!$G$23</f>
        <v>1194.8352922900001</v>
      </c>
      <c r="S69" s="37">
        <f>SUMIFS(СВЦЭМ!$D$34:$D$777,СВЦЭМ!$A$34:$A$777,$A69,СВЦЭМ!$B$34:$B$777,S$47)+'СЕТ СН'!$G$11+СВЦЭМ!$D$10+'СЕТ СН'!$G$6-'СЕТ СН'!$G$23</f>
        <v>1172.5175824099999</v>
      </c>
      <c r="T69" s="37">
        <f>SUMIFS(СВЦЭМ!$D$34:$D$777,СВЦЭМ!$A$34:$A$777,$A69,СВЦЭМ!$B$34:$B$777,T$47)+'СЕТ СН'!$G$11+СВЦЭМ!$D$10+'СЕТ СН'!$G$6-'СЕТ СН'!$G$23</f>
        <v>1137.4617259700001</v>
      </c>
      <c r="U69" s="37">
        <f>SUMIFS(СВЦЭМ!$D$34:$D$777,СВЦЭМ!$A$34:$A$777,$A69,СВЦЭМ!$B$34:$B$777,U$47)+'СЕТ СН'!$G$11+СВЦЭМ!$D$10+'СЕТ СН'!$G$6-'СЕТ СН'!$G$23</f>
        <v>1143.1841519300001</v>
      </c>
      <c r="V69" s="37">
        <f>SUMIFS(СВЦЭМ!$D$34:$D$777,СВЦЭМ!$A$34:$A$777,$A69,СВЦЭМ!$B$34:$B$777,V$47)+'СЕТ СН'!$G$11+СВЦЭМ!$D$10+'СЕТ СН'!$G$6-'СЕТ СН'!$G$23</f>
        <v>1154.8831453200003</v>
      </c>
      <c r="W69" s="37">
        <f>SUMIFS(СВЦЭМ!$D$34:$D$777,СВЦЭМ!$A$34:$A$777,$A69,СВЦЭМ!$B$34:$B$777,W$47)+'СЕТ СН'!$G$11+СВЦЭМ!$D$10+'СЕТ СН'!$G$6-'СЕТ СН'!$G$23</f>
        <v>1207.7182261400001</v>
      </c>
      <c r="X69" s="37">
        <f>SUMIFS(СВЦЭМ!$D$34:$D$777,СВЦЭМ!$A$34:$A$777,$A69,СВЦЭМ!$B$34:$B$777,X$47)+'СЕТ СН'!$G$11+СВЦЭМ!$D$10+'СЕТ СН'!$G$6-'СЕТ СН'!$G$23</f>
        <v>1267.9059369600002</v>
      </c>
      <c r="Y69" s="37">
        <f>SUMIFS(СВЦЭМ!$D$34:$D$777,СВЦЭМ!$A$34:$A$777,$A69,СВЦЭМ!$B$34:$B$777,Y$47)+'СЕТ СН'!$G$11+СВЦЭМ!$D$10+'СЕТ СН'!$G$6-'СЕТ СН'!$G$23</f>
        <v>1338.9148834100001</v>
      </c>
    </row>
    <row r="70" spans="1:26" ht="15.75" x14ac:dyDescent="0.2">
      <c r="A70" s="36">
        <f t="shared" si="1"/>
        <v>43092</v>
      </c>
      <c r="B70" s="37">
        <f>SUMIFS(СВЦЭМ!$D$34:$D$777,СВЦЭМ!$A$34:$A$777,$A70,СВЦЭМ!$B$34:$B$777,B$47)+'СЕТ СН'!$G$11+СВЦЭМ!$D$10+'СЕТ СН'!$G$6-'СЕТ СН'!$G$23</f>
        <v>1383.1462651200002</v>
      </c>
      <c r="C70" s="37">
        <f>SUMIFS(СВЦЭМ!$D$34:$D$777,СВЦЭМ!$A$34:$A$777,$A70,СВЦЭМ!$B$34:$B$777,C$47)+'СЕТ СН'!$G$11+СВЦЭМ!$D$10+'СЕТ СН'!$G$6-'СЕТ СН'!$G$23</f>
        <v>1414.9455463000002</v>
      </c>
      <c r="D70" s="37">
        <f>SUMIFS(СВЦЭМ!$D$34:$D$777,СВЦЭМ!$A$34:$A$777,$A70,СВЦЭМ!$B$34:$B$777,D$47)+'СЕТ СН'!$G$11+СВЦЭМ!$D$10+'СЕТ СН'!$G$6-'СЕТ СН'!$G$23</f>
        <v>1445.9956017100001</v>
      </c>
      <c r="E70" s="37">
        <f>SUMIFS(СВЦЭМ!$D$34:$D$777,СВЦЭМ!$A$34:$A$777,$A70,СВЦЭМ!$B$34:$B$777,E$47)+'СЕТ СН'!$G$11+СВЦЭМ!$D$10+'СЕТ СН'!$G$6-'СЕТ СН'!$G$23</f>
        <v>1449.9703174200001</v>
      </c>
      <c r="F70" s="37">
        <f>SUMIFS(СВЦЭМ!$D$34:$D$777,СВЦЭМ!$A$34:$A$777,$A70,СВЦЭМ!$B$34:$B$777,F$47)+'СЕТ СН'!$G$11+СВЦЭМ!$D$10+'СЕТ СН'!$G$6-'СЕТ СН'!$G$23</f>
        <v>1453.5564117700001</v>
      </c>
      <c r="G70" s="37">
        <f>SUMIFS(СВЦЭМ!$D$34:$D$777,СВЦЭМ!$A$34:$A$777,$A70,СВЦЭМ!$B$34:$B$777,G$47)+'СЕТ СН'!$G$11+СВЦЭМ!$D$10+'СЕТ СН'!$G$6-'СЕТ СН'!$G$23</f>
        <v>1454.34470661</v>
      </c>
      <c r="H70" s="37">
        <f>SUMIFS(СВЦЭМ!$D$34:$D$777,СВЦЭМ!$A$34:$A$777,$A70,СВЦЭМ!$B$34:$B$777,H$47)+'СЕТ СН'!$G$11+СВЦЭМ!$D$10+'СЕТ СН'!$G$6-'СЕТ СН'!$G$23</f>
        <v>1446.5056349000001</v>
      </c>
      <c r="I70" s="37">
        <f>SUMIFS(СВЦЭМ!$D$34:$D$777,СВЦЭМ!$A$34:$A$777,$A70,СВЦЭМ!$B$34:$B$777,I$47)+'СЕТ СН'!$G$11+СВЦЭМ!$D$10+'СЕТ СН'!$G$6-'СЕТ СН'!$G$23</f>
        <v>1387.43667157</v>
      </c>
      <c r="J70" s="37">
        <f>SUMIFS(СВЦЭМ!$D$34:$D$777,СВЦЭМ!$A$34:$A$777,$A70,СВЦЭМ!$B$34:$B$777,J$47)+'СЕТ СН'!$G$11+СВЦЭМ!$D$10+'СЕТ СН'!$G$6-'СЕТ СН'!$G$23</f>
        <v>1315.6574481100001</v>
      </c>
      <c r="K70" s="37">
        <f>SUMIFS(СВЦЭМ!$D$34:$D$777,СВЦЭМ!$A$34:$A$777,$A70,СВЦЭМ!$B$34:$B$777,K$47)+'СЕТ СН'!$G$11+СВЦЭМ!$D$10+'СЕТ СН'!$G$6-'СЕТ СН'!$G$23</f>
        <v>1226.2171703800002</v>
      </c>
      <c r="L70" s="37">
        <f>SUMIFS(СВЦЭМ!$D$34:$D$777,СВЦЭМ!$A$34:$A$777,$A70,СВЦЭМ!$B$34:$B$777,L$47)+'СЕТ СН'!$G$11+СВЦЭМ!$D$10+'СЕТ СН'!$G$6-'СЕТ СН'!$G$23</f>
        <v>1146.8738565900001</v>
      </c>
      <c r="M70" s="37">
        <f>SUMIFS(СВЦЭМ!$D$34:$D$777,СВЦЭМ!$A$34:$A$777,$A70,СВЦЭМ!$B$34:$B$777,M$47)+'СЕТ СН'!$G$11+СВЦЭМ!$D$10+'СЕТ СН'!$G$6-'СЕТ СН'!$G$23</f>
        <v>1136.5498288400001</v>
      </c>
      <c r="N70" s="37">
        <f>SUMIFS(СВЦЭМ!$D$34:$D$777,СВЦЭМ!$A$34:$A$777,$A70,СВЦЭМ!$B$34:$B$777,N$47)+'СЕТ СН'!$G$11+СВЦЭМ!$D$10+'СЕТ СН'!$G$6-'СЕТ СН'!$G$23</f>
        <v>1153.5919776800001</v>
      </c>
      <c r="O70" s="37">
        <f>SUMIFS(СВЦЭМ!$D$34:$D$777,СВЦЭМ!$A$34:$A$777,$A70,СВЦЭМ!$B$34:$B$777,O$47)+'СЕТ СН'!$G$11+СВЦЭМ!$D$10+'СЕТ СН'!$G$6-'СЕТ СН'!$G$23</f>
        <v>1175.7818894300001</v>
      </c>
      <c r="P70" s="37">
        <f>SUMIFS(СВЦЭМ!$D$34:$D$777,СВЦЭМ!$A$34:$A$777,$A70,СВЦЭМ!$B$34:$B$777,P$47)+'СЕТ СН'!$G$11+СВЦЭМ!$D$10+'СЕТ СН'!$G$6-'СЕТ СН'!$G$23</f>
        <v>1190.5520347000001</v>
      </c>
      <c r="Q70" s="37">
        <f>SUMIFS(СВЦЭМ!$D$34:$D$777,СВЦЭМ!$A$34:$A$777,$A70,СВЦЭМ!$B$34:$B$777,Q$47)+'СЕТ СН'!$G$11+СВЦЭМ!$D$10+'СЕТ СН'!$G$6-'СЕТ СН'!$G$23</f>
        <v>1192.9945921200001</v>
      </c>
      <c r="R70" s="37">
        <f>SUMIFS(СВЦЭМ!$D$34:$D$777,СВЦЭМ!$A$34:$A$777,$A70,СВЦЭМ!$B$34:$B$777,R$47)+'СЕТ СН'!$G$11+СВЦЭМ!$D$10+'СЕТ СН'!$G$6-'СЕТ СН'!$G$23</f>
        <v>1190.6257514200001</v>
      </c>
      <c r="S70" s="37">
        <f>SUMIFS(СВЦЭМ!$D$34:$D$777,СВЦЭМ!$A$34:$A$777,$A70,СВЦЭМ!$B$34:$B$777,S$47)+'СЕТ СН'!$G$11+СВЦЭМ!$D$10+'СЕТ СН'!$G$6-'СЕТ СН'!$G$23</f>
        <v>1151.6402727900002</v>
      </c>
      <c r="T70" s="37">
        <f>SUMIFS(СВЦЭМ!$D$34:$D$777,СВЦЭМ!$A$34:$A$777,$A70,СВЦЭМ!$B$34:$B$777,T$47)+'СЕТ СН'!$G$11+СВЦЭМ!$D$10+'СЕТ СН'!$G$6-'СЕТ СН'!$G$23</f>
        <v>1119.5984426300001</v>
      </c>
      <c r="U70" s="37">
        <f>SUMIFS(СВЦЭМ!$D$34:$D$777,СВЦЭМ!$A$34:$A$777,$A70,СВЦЭМ!$B$34:$B$777,U$47)+'СЕТ СН'!$G$11+СВЦЭМ!$D$10+'СЕТ СН'!$G$6-'СЕТ СН'!$G$23</f>
        <v>1126.60792836</v>
      </c>
      <c r="V70" s="37">
        <f>SUMIFS(СВЦЭМ!$D$34:$D$777,СВЦЭМ!$A$34:$A$777,$A70,СВЦЭМ!$B$34:$B$777,V$47)+'СЕТ СН'!$G$11+СВЦЭМ!$D$10+'СЕТ СН'!$G$6-'СЕТ СН'!$G$23</f>
        <v>1145.86161255</v>
      </c>
      <c r="W70" s="37">
        <f>SUMIFS(СВЦЭМ!$D$34:$D$777,СВЦЭМ!$A$34:$A$777,$A70,СВЦЭМ!$B$34:$B$777,W$47)+'СЕТ СН'!$G$11+СВЦЭМ!$D$10+'СЕТ СН'!$G$6-'СЕТ СН'!$G$23</f>
        <v>1201.5542303700001</v>
      </c>
      <c r="X70" s="37">
        <f>SUMIFS(СВЦЭМ!$D$34:$D$777,СВЦЭМ!$A$34:$A$777,$A70,СВЦЭМ!$B$34:$B$777,X$47)+'СЕТ СН'!$G$11+СВЦЭМ!$D$10+'СЕТ СН'!$G$6-'СЕТ СН'!$G$23</f>
        <v>1268.0211581200001</v>
      </c>
      <c r="Y70" s="37">
        <f>SUMIFS(СВЦЭМ!$D$34:$D$777,СВЦЭМ!$A$34:$A$777,$A70,СВЦЭМ!$B$34:$B$777,Y$47)+'СЕТ СН'!$G$11+СВЦЭМ!$D$10+'СЕТ СН'!$G$6-'СЕТ СН'!$G$23</f>
        <v>1307.9431842000001</v>
      </c>
    </row>
    <row r="71" spans="1:26" ht="15.75" x14ac:dyDescent="0.2">
      <c r="A71" s="36">
        <f t="shared" si="1"/>
        <v>43093</v>
      </c>
      <c r="B71" s="37">
        <f>SUMIFS(СВЦЭМ!$D$34:$D$777,СВЦЭМ!$A$34:$A$777,$A71,СВЦЭМ!$B$34:$B$777,B$47)+'СЕТ СН'!$G$11+СВЦЭМ!$D$10+'СЕТ СН'!$G$6-'СЕТ СН'!$G$23</f>
        <v>1384.2261818100001</v>
      </c>
      <c r="C71" s="37">
        <f>SUMIFS(СВЦЭМ!$D$34:$D$777,СВЦЭМ!$A$34:$A$777,$A71,СВЦЭМ!$B$34:$B$777,C$47)+'СЕТ СН'!$G$11+СВЦЭМ!$D$10+'СЕТ СН'!$G$6-'СЕТ СН'!$G$23</f>
        <v>1416.0788631400001</v>
      </c>
      <c r="D71" s="37">
        <f>SUMIFS(СВЦЭМ!$D$34:$D$777,СВЦЭМ!$A$34:$A$777,$A71,СВЦЭМ!$B$34:$B$777,D$47)+'СЕТ СН'!$G$11+СВЦЭМ!$D$10+'СЕТ СН'!$G$6-'СЕТ СН'!$G$23</f>
        <v>1451.7463579800001</v>
      </c>
      <c r="E71" s="37">
        <f>SUMIFS(СВЦЭМ!$D$34:$D$777,СВЦЭМ!$A$34:$A$777,$A71,СВЦЭМ!$B$34:$B$777,E$47)+'СЕТ СН'!$G$11+СВЦЭМ!$D$10+'СЕТ СН'!$G$6-'СЕТ СН'!$G$23</f>
        <v>1454.6600480700001</v>
      </c>
      <c r="F71" s="37">
        <f>SUMIFS(СВЦЭМ!$D$34:$D$777,СВЦЭМ!$A$34:$A$777,$A71,СВЦЭМ!$B$34:$B$777,F$47)+'СЕТ СН'!$G$11+СВЦЭМ!$D$10+'СЕТ СН'!$G$6-'СЕТ СН'!$G$23</f>
        <v>1455.8600139600001</v>
      </c>
      <c r="G71" s="37">
        <f>SUMIFS(СВЦЭМ!$D$34:$D$777,СВЦЭМ!$A$34:$A$777,$A71,СВЦЭМ!$B$34:$B$777,G$47)+'СЕТ СН'!$G$11+СВЦЭМ!$D$10+'СЕТ СН'!$G$6-'СЕТ СН'!$G$23</f>
        <v>1456.8081620800001</v>
      </c>
      <c r="H71" s="37">
        <f>SUMIFS(СВЦЭМ!$D$34:$D$777,СВЦЭМ!$A$34:$A$777,$A71,СВЦЭМ!$B$34:$B$777,H$47)+'СЕТ СН'!$G$11+СВЦЭМ!$D$10+'СЕТ СН'!$G$6-'СЕТ СН'!$G$23</f>
        <v>1449.2696627900002</v>
      </c>
      <c r="I71" s="37">
        <f>SUMIFS(СВЦЭМ!$D$34:$D$777,СВЦЭМ!$A$34:$A$777,$A71,СВЦЭМ!$B$34:$B$777,I$47)+'СЕТ СН'!$G$11+СВЦЭМ!$D$10+'СЕТ СН'!$G$6-'СЕТ СН'!$G$23</f>
        <v>1403.9001471500001</v>
      </c>
      <c r="J71" s="37">
        <f>SUMIFS(СВЦЭМ!$D$34:$D$777,СВЦЭМ!$A$34:$A$777,$A71,СВЦЭМ!$B$34:$B$777,J$47)+'СЕТ СН'!$G$11+СВЦЭМ!$D$10+'СЕТ СН'!$G$6-'СЕТ СН'!$G$23</f>
        <v>1343.2558509200001</v>
      </c>
      <c r="K71" s="37">
        <f>SUMIFS(СВЦЭМ!$D$34:$D$777,СВЦЭМ!$A$34:$A$777,$A71,СВЦЭМ!$B$34:$B$777,K$47)+'СЕТ СН'!$G$11+СВЦЭМ!$D$10+'СЕТ СН'!$G$6-'СЕТ СН'!$G$23</f>
        <v>1248.4874138500002</v>
      </c>
      <c r="L71" s="37">
        <f>SUMIFS(СВЦЭМ!$D$34:$D$777,СВЦЭМ!$A$34:$A$777,$A71,СВЦЭМ!$B$34:$B$777,L$47)+'СЕТ СН'!$G$11+СВЦЭМ!$D$10+'СЕТ СН'!$G$6-'СЕТ СН'!$G$23</f>
        <v>1166.0980030400001</v>
      </c>
      <c r="M71" s="37">
        <f>SUMIFS(СВЦЭМ!$D$34:$D$777,СВЦЭМ!$A$34:$A$777,$A71,СВЦЭМ!$B$34:$B$777,M$47)+'СЕТ СН'!$G$11+СВЦЭМ!$D$10+'СЕТ СН'!$G$6-'СЕТ СН'!$G$23</f>
        <v>1144.7838926400002</v>
      </c>
      <c r="N71" s="37">
        <f>SUMIFS(СВЦЭМ!$D$34:$D$777,СВЦЭМ!$A$34:$A$777,$A71,СВЦЭМ!$B$34:$B$777,N$47)+'СЕТ СН'!$G$11+СВЦЭМ!$D$10+'СЕТ СН'!$G$6-'СЕТ СН'!$G$23</f>
        <v>1156.7961309</v>
      </c>
      <c r="O71" s="37">
        <f>SUMIFS(СВЦЭМ!$D$34:$D$777,СВЦЭМ!$A$34:$A$777,$A71,СВЦЭМ!$B$34:$B$777,O$47)+'СЕТ СН'!$G$11+СВЦЭМ!$D$10+'СЕТ СН'!$G$6-'СЕТ СН'!$G$23</f>
        <v>1169.1494931300001</v>
      </c>
      <c r="P71" s="37">
        <f>SUMIFS(СВЦЭМ!$D$34:$D$777,СВЦЭМ!$A$34:$A$777,$A71,СВЦЭМ!$B$34:$B$777,P$47)+'СЕТ СН'!$G$11+СВЦЭМ!$D$10+'СЕТ СН'!$G$6-'СЕТ СН'!$G$23</f>
        <v>1174.56040659</v>
      </c>
      <c r="Q71" s="37">
        <f>SUMIFS(СВЦЭМ!$D$34:$D$777,СВЦЭМ!$A$34:$A$777,$A71,СВЦЭМ!$B$34:$B$777,Q$47)+'СЕТ СН'!$G$11+СВЦЭМ!$D$10+'СЕТ СН'!$G$6-'СЕТ СН'!$G$23</f>
        <v>1177.3502514700001</v>
      </c>
      <c r="R71" s="37">
        <f>SUMIFS(СВЦЭМ!$D$34:$D$777,СВЦЭМ!$A$34:$A$777,$A71,СВЦЭМ!$B$34:$B$777,R$47)+'СЕТ СН'!$G$11+СВЦЭМ!$D$10+'СЕТ СН'!$G$6-'СЕТ СН'!$G$23</f>
        <v>1175.5510419700001</v>
      </c>
      <c r="S71" s="37">
        <f>SUMIFS(СВЦЭМ!$D$34:$D$777,СВЦЭМ!$A$34:$A$777,$A71,СВЦЭМ!$B$34:$B$777,S$47)+'СЕТ СН'!$G$11+СВЦЭМ!$D$10+'СЕТ СН'!$G$6-'СЕТ СН'!$G$23</f>
        <v>1141.9780295</v>
      </c>
      <c r="T71" s="37">
        <f>SUMIFS(СВЦЭМ!$D$34:$D$777,СВЦЭМ!$A$34:$A$777,$A71,СВЦЭМ!$B$34:$B$777,T$47)+'СЕТ СН'!$G$11+СВЦЭМ!$D$10+'СЕТ СН'!$G$6-'СЕТ СН'!$G$23</f>
        <v>1101.89726034</v>
      </c>
      <c r="U71" s="37">
        <f>SUMIFS(СВЦЭМ!$D$34:$D$777,СВЦЭМ!$A$34:$A$777,$A71,СВЦЭМ!$B$34:$B$777,U$47)+'СЕТ СН'!$G$11+СВЦЭМ!$D$10+'СЕТ СН'!$G$6-'СЕТ СН'!$G$23</f>
        <v>1106.6739941500002</v>
      </c>
      <c r="V71" s="37">
        <f>SUMIFS(СВЦЭМ!$D$34:$D$777,СВЦЭМ!$A$34:$A$777,$A71,СВЦЭМ!$B$34:$B$777,V$47)+'СЕТ СН'!$G$11+СВЦЭМ!$D$10+'СЕТ СН'!$G$6-'СЕТ СН'!$G$23</f>
        <v>1123.3133773700001</v>
      </c>
      <c r="W71" s="37">
        <f>SUMIFS(СВЦЭМ!$D$34:$D$777,СВЦЭМ!$A$34:$A$777,$A71,СВЦЭМ!$B$34:$B$777,W$47)+'СЕТ СН'!$G$11+СВЦЭМ!$D$10+'СЕТ СН'!$G$6-'СЕТ СН'!$G$23</f>
        <v>1177.0073296800001</v>
      </c>
      <c r="X71" s="37">
        <f>SUMIFS(СВЦЭМ!$D$34:$D$777,СВЦЭМ!$A$34:$A$777,$A71,СВЦЭМ!$B$34:$B$777,X$47)+'СЕТ СН'!$G$11+СВЦЭМ!$D$10+'СЕТ СН'!$G$6-'СЕТ СН'!$G$23</f>
        <v>1252.29870719</v>
      </c>
      <c r="Y71" s="37">
        <f>SUMIFS(СВЦЭМ!$D$34:$D$777,СВЦЭМ!$A$34:$A$777,$A71,СВЦЭМ!$B$34:$B$777,Y$47)+'СЕТ СН'!$G$11+СВЦЭМ!$D$10+'СЕТ СН'!$G$6-'СЕТ СН'!$G$23</f>
        <v>1321.97598343</v>
      </c>
    </row>
    <row r="72" spans="1:26" ht="15.75" x14ac:dyDescent="0.2">
      <c r="A72" s="36">
        <f t="shared" si="1"/>
        <v>43094</v>
      </c>
      <c r="B72" s="37">
        <f>SUMIFS(СВЦЭМ!$D$34:$D$777,СВЦЭМ!$A$34:$A$777,$A72,СВЦЭМ!$B$34:$B$777,B$47)+'СЕТ СН'!$G$11+СВЦЭМ!$D$10+'СЕТ СН'!$G$6-'СЕТ СН'!$G$23</f>
        <v>1412.18398703</v>
      </c>
      <c r="C72" s="37">
        <f>SUMIFS(СВЦЭМ!$D$34:$D$777,СВЦЭМ!$A$34:$A$777,$A72,СВЦЭМ!$B$34:$B$777,C$47)+'СЕТ СН'!$G$11+СВЦЭМ!$D$10+'СЕТ СН'!$G$6-'СЕТ СН'!$G$23</f>
        <v>1444.2840835000002</v>
      </c>
      <c r="D72" s="37">
        <f>SUMIFS(СВЦЭМ!$D$34:$D$777,СВЦЭМ!$A$34:$A$777,$A72,СВЦЭМ!$B$34:$B$777,D$47)+'СЕТ СН'!$G$11+СВЦЭМ!$D$10+'СЕТ СН'!$G$6-'СЕТ СН'!$G$23</f>
        <v>1486.2316964500001</v>
      </c>
      <c r="E72" s="37">
        <f>SUMIFS(СВЦЭМ!$D$34:$D$777,СВЦЭМ!$A$34:$A$777,$A72,СВЦЭМ!$B$34:$B$777,E$47)+'СЕТ СН'!$G$11+СВЦЭМ!$D$10+'СЕТ СН'!$G$6-'СЕТ СН'!$G$23</f>
        <v>1496.1556835199999</v>
      </c>
      <c r="F72" s="37">
        <f>SUMIFS(СВЦЭМ!$D$34:$D$777,СВЦЭМ!$A$34:$A$777,$A72,СВЦЭМ!$B$34:$B$777,F$47)+'СЕТ СН'!$G$11+СВЦЭМ!$D$10+'СЕТ СН'!$G$6-'СЕТ СН'!$G$23</f>
        <v>1496.5695176500003</v>
      </c>
      <c r="G72" s="37">
        <f>SUMIFS(СВЦЭМ!$D$34:$D$777,СВЦЭМ!$A$34:$A$777,$A72,СВЦЭМ!$B$34:$B$777,G$47)+'СЕТ СН'!$G$11+СВЦЭМ!$D$10+'СЕТ СН'!$G$6-'СЕТ СН'!$G$23</f>
        <v>1482.9550826100003</v>
      </c>
      <c r="H72" s="37">
        <f>SUMIFS(СВЦЭМ!$D$34:$D$777,СВЦЭМ!$A$34:$A$777,$A72,СВЦЭМ!$B$34:$B$777,H$47)+'СЕТ СН'!$G$11+СВЦЭМ!$D$10+'СЕТ СН'!$G$6-'СЕТ СН'!$G$23</f>
        <v>1428.2850385400002</v>
      </c>
      <c r="I72" s="37">
        <f>SUMIFS(СВЦЭМ!$D$34:$D$777,СВЦЭМ!$A$34:$A$777,$A72,СВЦЭМ!$B$34:$B$777,I$47)+'СЕТ СН'!$G$11+СВЦЭМ!$D$10+'СЕТ СН'!$G$6-'СЕТ СН'!$G$23</f>
        <v>1332.45912494</v>
      </c>
      <c r="J72" s="37">
        <f>SUMIFS(СВЦЭМ!$D$34:$D$777,СВЦЭМ!$A$34:$A$777,$A72,СВЦЭМ!$B$34:$B$777,J$47)+'СЕТ СН'!$G$11+СВЦЭМ!$D$10+'СЕТ СН'!$G$6-'СЕТ СН'!$G$23</f>
        <v>1298.3592335600001</v>
      </c>
      <c r="K72" s="37">
        <f>SUMIFS(СВЦЭМ!$D$34:$D$777,СВЦЭМ!$A$34:$A$777,$A72,СВЦЭМ!$B$34:$B$777,K$47)+'СЕТ СН'!$G$11+СВЦЭМ!$D$10+'СЕТ СН'!$G$6-'СЕТ СН'!$G$23</f>
        <v>1226.94206762</v>
      </c>
      <c r="L72" s="37">
        <f>SUMIFS(СВЦЭМ!$D$34:$D$777,СВЦЭМ!$A$34:$A$777,$A72,СВЦЭМ!$B$34:$B$777,L$47)+'СЕТ СН'!$G$11+СВЦЭМ!$D$10+'СЕТ СН'!$G$6-'СЕТ СН'!$G$23</f>
        <v>1163.7865782900001</v>
      </c>
      <c r="M72" s="37">
        <f>SUMIFS(СВЦЭМ!$D$34:$D$777,СВЦЭМ!$A$34:$A$777,$A72,СВЦЭМ!$B$34:$B$777,M$47)+'СЕТ СН'!$G$11+СВЦЭМ!$D$10+'СЕТ СН'!$G$6-'СЕТ СН'!$G$23</f>
        <v>1155.24703346</v>
      </c>
      <c r="N72" s="37">
        <f>SUMIFS(СВЦЭМ!$D$34:$D$777,СВЦЭМ!$A$34:$A$777,$A72,СВЦЭМ!$B$34:$B$777,N$47)+'СЕТ СН'!$G$11+СВЦЭМ!$D$10+'СЕТ СН'!$G$6-'СЕТ СН'!$G$23</f>
        <v>1170.7671986500002</v>
      </c>
      <c r="O72" s="37">
        <f>SUMIFS(СВЦЭМ!$D$34:$D$777,СВЦЭМ!$A$34:$A$777,$A72,СВЦЭМ!$B$34:$B$777,O$47)+'СЕТ СН'!$G$11+СВЦЭМ!$D$10+'СЕТ СН'!$G$6-'СЕТ СН'!$G$23</f>
        <v>1180.0036007800002</v>
      </c>
      <c r="P72" s="37">
        <f>SUMIFS(СВЦЭМ!$D$34:$D$777,СВЦЭМ!$A$34:$A$777,$A72,СВЦЭМ!$B$34:$B$777,P$47)+'СЕТ СН'!$G$11+СВЦЭМ!$D$10+'СЕТ СН'!$G$6-'СЕТ СН'!$G$23</f>
        <v>1186.1903426400002</v>
      </c>
      <c r="Q72" s="37">
        <f>SUMIFS(СВЦЭМ!$D$34:$D$777,СВЦЭМ!$A$34:$A$777,$A72,СВЦЭМ!$B$34:$B$777,Q$47)+'СЕТ СН'!$G$11+СВЦЭМ!$D$10+'СЕТ СН'!$G$6-'СЕТ СН'!$G$23</f>
        <v>1187.44470548</v>
      </c>
      <c r="R72" s="37">
        <f>SUMIFS(СВЦЭМ!$D$34:$D$777,СВЦЭМ!$A$34:$A$777,$A72,СВЦЭМ!$B$34:$B$777,R$47)+'СЕТ СН'!$G$11+СВЦЭМ!$D$10+'СЕТ СН'!$G$6-'СЕТ СН'!$G$23</f>
        <v>1190.5153855800002</v>
      </c>
      <c r="S72" s="37">
        <f>SUMIFS(СВЦЭМ!$D$34:$D$777,СВЦЭМ!$A$34:$A$777,$A72,СВЦЭМ!$B$34:$B$777,S$47)+'СЕТ СН'!$G$11+СВЦЭМ!$D$10+'СЕТ СН'!$G$6-'СЕТ СН'!$G$23</f>
        <v>1164.08223613</v>
      </c>
      <c r="T72" s="37">
        <f>SUMIFS(СВЦЭМ!$D$34:$D$777,СВЦЭМ!$A$34:$A$777,$A72,СВЦЭМ!$B$34:$B$777,T$47)+'СЕТ СН'!$G$11+СВЦЭМ!$D$10+'СЕТ СН'!$G$6-'СЕТ СН'!$G$23</f>
        <v>1130.6740497100002</v>
      </c>
      <c r="U72" s="37">
        <f>SUMIFS(СВЦЭМ!$D$34:$D$777,СВЦЭМ!$A$34:$A$777,$A72,СВЦЭМ!$B$34:$B$777,U$47)+'СЕТ СН'!$G$11+СВЦЭМ!$D$10+'СЕТ СН'!$G$6-'СЕТ СН'!$G$23</f>
        <v>1132.9929227800001</v>
      </c>
      <c r="V72" s="37">
        <f>SUMIFS(СВЦЭМ!$D$34:$D$777,СВЦЭМ!$A$34:$A$777,$A72,СВЦЭМ!$B$34:$B$777,V$47)+'СЕТ СН'!$G$11+СВЦЭМ!$D$10+'СЕТ СН'!$G$6-'СЕТ СН'!$G$23</f>
        <v>1149.7591794900002</v>
      </c>
      <c r="W72" s="37">
        <f>SUMIFS(СВЦЭМ!$D$34:$D$777,СВЦЭМ!$A$34:$A$777,$A72,СВЦЭМ!$B$34:$B$777,W$47)+'СЕТ СН'!$G$11+СВЦЭМ!$D$10+'СЕТ СН'!$G$6-'СЕТ СН'!$G$23</f>
        <v>1208.0806176000001</v>
      </c>
      <c r="X72" s="37">
        <f>SUMIFS(СВЦЭМ!$D$34:$D$777,СВЦЭМ!$A$34:$A$777,$A72,СВЦЭМ!$B$34:$B$777,X$47)+'СЕТ СН'!$G$11+СВЦЭМ!$D$10+'СЕТ СН'!$G$6-'СЕТ СН'!$G$23</f>
        <v>1278.1271633600002</v>
      </c>
      <c r="Y72" s="37">
        <f>SUMIFS(СВЦЭМ!$D$34:$D$777,СВЦЭМ!$A$34:$A$777,$A72,СВЦЭМ!$B$34:$B$777,Y$47)+'СЕТ СН'!$G$11+СВЦЭМ!$D$10+'СЕТ СН'!$G$6-'СЕТ СН'!$G$23</f>
        <v>1346.3337591000002</v>
      </c>
    </row>
    <row r="73" spans="1:26" ht="15.75" x14ac:dyDescent="0.2">
      <c r="A73" s="36">
        <f t="shared" si="1"/>
        <v>43095</v>
      </c>
      <c r="B73" s="37">
        <f>SUMIFS(СВЦЭМ!$D$34:$D$777,СВЦЭМ!$A$34:$A$777,$A73,СВЦЭМ!$B$34:$B$777,B$47)+'СЕТ СН'!$G$11+СВЦЭМ!$D$10+'СЕТ СН'!$G$6-'СЕТ СН'!$G$23</f>
        <v>1404.8813013900001</v>
      </c>
      <c r="C73" s="37">
        <f>SUMIFS(СВЦЭМ!$D$34:$D$777,СВЦЭМ!$A$34:$A$777,$A73,СВЦЭМ!$B$34:$B$777,C$47)+'СЕТ СН'!$G$11+СВЦЭМ!$D$10+'СЕТ СН'!$G$6-'СЕТ СН'!$G$23</f>
        <v>1441.7082732600002</v>
      </c>
      <c r="D73" s="37">
        <f>SUMIFS(СВЦЭМ!$D$34:$D$777,СВЦЭМ!$A$34:$A$777,$A73,СВЦЭМ!$B$34:$B$777,D$47)+'СЕТ СН'!$G$11+СВЦЭМ!$D$10+'СЕТ СН'!$G$6-'СЕТ СН'!$G$23</f>
        <v>1477.3371804200001</v>
      </c>
      <c r="E73" s="37">
        <f>SUMIFS(СВЦЭМ!$D$34:$D$777,СВЦЭМ!$A$34:$A$777,$A73,СВЦЭМ!$B$34:$B$777,E$47)+'СЕТ СН'!$G$11+СВЦЭМ!$D$10+'СЕТ СН'!$G$6-'СЕТ СН'!$G$23</f>
        <v>1480.5935663999999</v>
      </c>
      <c r="F73" s="37">
        <f>SUMIFS(СВЦЭМ!$D$34:$D$777,СВЦЭМ!$A$34:$A$777,$A73,СВЦЭМ!$B$34:$B$777,F$47)+'СЕТ СН'!$G$11+СВЦЭМ!$D$10+'СЕТ СН'!$G$6-'СЕТ СН'!$G$23</f>
        <v>1484.527587</v>
      </c>
      <c r="G73" s="37">
        <f>SUMIFS(СВЦЭМ!$D$34:$D$777,СВЦЭМ!$A$34:$A$777,$A73,СВЦЭМ!$B$34:$B$777,G$47)+'СЕТ СН'!$G$11+СВЦЭМ!$D$10+'СЕТ СН'!$G$6-'СЕТ СН'!$G$23</f>
        <v>1474.8836286400001</v>
      </c>
      <c r="H73" s="37">
        <f>SUMIFS(СВЦЭМ!$D$34:$D$777,СВЦЭМ!$A$34:$A$777,$A73,СВЦЭМ!$B$34:$B$777,H$47)+'СЕТ СН'!$G$11+СВЦЭМ!$D$10+'СЕТ СН'!$G$6-'СЕТ СН'!$G$23</f>
        <v>1426.39390067</v>
      </c>
      <c r="I73" s="37">
        <f>SUMIFS(СВЦЭМ!$D$34:$D$777,СВЦЭМ!$A$34:$A$777,$A73,СВЦЭМ!$B$34:$B$777,I$47)+'СЕТ СН'!$G$11+СВЦЭМ!$D$10+'СЕТ СН'!$G$6-'СЕТ СН'!$G$23</f>
        <v>1346.3797969300001</v>
      </c>
      <c r="J73" s="37">
        <f>SUMIFS(СВЦЭМ!$D$34:$D$777,СВЦЭМ!$A$34:$A$777,$A73,СВЦЭМ!$B$34:$B$777,J$47)+'СЕТ СН'!$G$11+СВЦЭМ!$D$10+'СЕТ СН'!$G$6-'СЕТ СН'!$G$23</f>
        <v>1300.6096182200001</v>
      </c>
      <c r="K73" s="37">
        <f>SUMIFS(СВЦЭМ!$D$34:$D$777,СВЦЭМ!$A$34:$A$777,$A73,СВЦЭМ!$B$34:$B$777,K$47)+'СЕТ СН'!$G$11+СВЦЭМ!$D$10+'СЕТ СН'!$G$6-'СЕТ СН'!$G$23</f>
        <v>1226.9641109500001</v>
      </c>
      <c r="L73" s="37">
        <f>SUMIFS(СВЦЭМ!$D$34:$D$777,СВЦЭМ!$A$34:$A$777,$A73,СВЦЭМ!$B$34:$B$777,L$47)+'СЕТ СН'!$G$11+СВЦЭМ!$D$10+'СЕТ СН'!$G$6-'СЕТ СН'!$G$23</f>
        <v>1166.0319040900001</v>
      </c>
      <c r="M73" s="37">
        <f>SUMIFS(СВЦЭМ!$D$34:$D$777,СВЦЭМ!$A$34:$A$777,$A73,СВЦЭМ!$B$34:$B$777,M$47)+'СЕТ СН'!$G$11+СВЦЭМ!$D$10+'СЕТ СН'!$G$6-'СЕТ СН'!$G$23</f>
        <v>1159.7728630000001</v>
      </c>
      <c r="N73" s="37">
        <f>SUMIFS(СВЦЭМ!$D$34:$D$777,СВЦЭМ!$A$34:$A$777,$A73,СВЦЭМ!$B$34:$B$777,N$47)+'СЕТ СН'!$G$11+СВЦЭМ!$D$10+'СЕТ СН'!$G$6-'СЕТ СН'!$G$23</f>
        <v>1175.3683397000002</v>
      </c>
      <c r="O73" s="37">
        <f>SUMIFS(СВЦЭМ!$D$34:$D$777,СВЦЭМ!$A$34:$A$777,$A73,СВЦЭМ!$B$34:$B$777,O$47)+'СЕТ СН'!$G$11+СВЦЭМ!$D$10+'СЕТ СН'!$G$6-'СЕТ СН'!$G$23</f>
        <v>1183.8864237499999</v>
      </c>
      <c r="P73" s="37">
        <f>SUMIFS(СВЦЭМ!$D$34:$D$777,СВЦЭМ!$A$34:$A$777,$A73,СВЦЭМ!$B$34:$B$777,P$47)+'СЕТ СН'!$G$11+СВЦЭМ!$D$10+'СЕТ СН'!$G$6-'СЕТ СН'!$G$23</f>
        <v>1201.94512646</v>
      </c>
      <c r="Q73" s="37">
        <f>SUMIFS(СВЦЭМ!$D$34:$D$777,СВЦЭМ!$A$34:$A$777,$A73,СВЦЭМ!$B$34:$B$777,Q$47)+'СЕТ СН'!$G$11+СВЦЭМ!$D$10+'СЕТ СН'!$G$6-'СЕТ СН'!$G$23</f>
        <v>1204.01878491</v>
      </c>
      <c r="R73" s="37">
        <f>SUMIFS(СВЦЭМ!$D$34:$D$777,СВЦЭМ!$A$34:$A$777,$A73,СВЦЭМ!$B$34:$B$777,R$47)+'СЕТ СН'!$G$11+СВЦЭМ!$D$10+'СЕТ СН'!$G$6-'СЕТ СН'!$G$23</f>
        <v>1204.22653728</v>
      </c>
      <c r="S73" s="37">
        <f>SUMIFS(СВЦЭМ!$D$34:$D$777,СВЦЭМ!$A$34:$A$777,$A73,СВЦЭМ!$B$34:$B$777,S$47)+'СЕТ СН'!$G$11+СВЦЭМ!$D$10+'СЕТ СН'!$G$6-'СЕТ СН'!$G$23</f>
        <v>1173.2327259900001</v>
      </c>
      <c r="T73" s="37">
        <f>SUMIFS(СВЦЭМ!$D$34:$D$777,СВЦЭМ!$A$34:$A$777,$A73,СВЦЭМ!$B$34:$B$777,T$47)+'СЕТ СН'!$G$11+СВЦЭМ!$D$10+'СЕТ СН'!$G$6-'СЕТ СН'!$G$23</f>
        <v>1135.8604821500001</v>
      </c>
      <c r="U73" s="37">
        <f>SUMIFS(СВЦЭМ!$D$34:$D$777,СВЦЭМ!$A$34:$A$777,$A73,СВЦЭМ!$B$34:$B$777,U$47)+'СЕТ СН'!$G$11+СВЦЭМ!$D$10+'СЕТ СН'!$G$6-'СЕТ СН'!$G$23</f>
        <v>1140.0939639600001</v>
      </c>
      <c r="V73" s="37">
        <f>SUMIFS(СВЦЭМ!$D$34:$D$777,СВЦЭМ!$A$34:$A$777,$A73,СВЦЭМ!$B$34:$B$777,V$47)+'СЕТ СН'!$G$11+СВЦЭМ!$D$10+'СЕТ СН'!$G$6-'СЕТ СН'!$G$23</f>
        <v>1156.5086458900003</v>
      </c>
      <c r="W73" s="37">
        <f>SUMIFS(СВЦЭМ!$D$34:$D$777,СВЦЭМ!$A$34:$A$777,$A73,СВЦЭМ!$B$34:$B$777,W$47)+'СЕТ СН'!$G$11+СВЦЭМ!$D$10+'СЕТ СН'!$G$6-'СЕТ СН'!$G$23</f>
        <v>1211.1355190000002</v>
      </c>
      <c r="X73" s="37">
        <f>SUMIFS(СВЦЭМ!$D$34:$D$777,СВЦЭМ!$A$34:$A$777,$A73,СВЦЭМ!$B$34:$B$777,X$47)+'СЕТ СН'!$G$11+СВЦЭМ!$D$10+'СЕТ СН'!$G$6-'СЕТ СН'!$G$23</f>
        <v>1287.80199638</v>
      </c>
      <c r="Y73" s="37">
        <f>SUMIFS(СВЦЭМ!$D$34:$D$777,СВЦЭМ!$A$34:$A$777,$A73,СВЦЭМ!$B$34:$B$777,Y$47)+'СЕТ СН'!$G$11+СВЦЭМ!$D$10+'СЕТ СН'!$G$6-'СЕТ СН'!$G$23</f>
        <v>1353.75183055</v>
      </c>
    </row>
    <row r="74" spans="1:26" ht="15.75" x14ac:dyDescent="0.2">
      <c r="A74" s="36">
        <f t="shared" si="1"/>
        <v>43096</v>
      </c>
      <c r="B74" s="37">
        <f>SUMIFS(СВЦЭМ!$D$34:$D$777,СВЦЭМ!$A$34:$A$777,$A74,СВЦЭМ!$B$34:$B$777,B$47)+'СЕТ СН'!$G$11+СВЦЭМ!$D$10+'СЕТ СН'!$G$6-'СЕТ СН'!$G$23</f>
        <v>1403.9463173700001</v>
      </c>
      <c r="C74" s="37">
        <f>SUMIFS(СВЦЭМ!$D$34:$D$777,СВЦЭМ!$A$34:$A$777,$A74,СВЦЭМ!$B$34:$B$777,C$47)+'СЕТ СН'!$G$11+СВЦЭМ!$D$10+'СЕТ СН'!$G$6-'СЕТ СН'!$G$23</f>
        <v>1443.89370493</v>
      </c>
      <c r="D74" s="37">
        <f>SUMIFS(СВЦЭМ!$D$34:$D$777,СВЦЭМ!$A$34:$A$777,$A74,СВЦЭМ!$B$34:$B$777,D$47)+'СЕТ СН'!$G$11+СВЦЭМ!$D$10+'СЕТ СН'!$G$6-'СЕТ СН'!$G$23</f>
        <v>1483.49418831</v>
      </c>
      <c r="E74" s="37">
        <f>SUMIFS(СВЦЭМ!$D$34:$D$777,СВЦЭМ!$A$34:$A$777,$A74,СВЦЭМ!$B$34:$B$777,E$47)+'СЕТ СН'!$G$11+СВЦЭМ!$D$10+'СЕТ СН'!$G$6-'СЕТ СН'!$G$23</f>
        <v>1495.4812224300003</v>
      </c>
      <c r="F74" s="37">
        <f>SUMIFS(СВЦЭМ!$D$34:$D$777,СВЦЭМ!$A$34:$A$777,$A74,СВЦЭМ!$B$34:$B$777,F$47)+'СЕТ СН'!$G$11+СВЦЭМ!$D$10+'СЕТ СН'!$G$6-'СЕТ СН'!$G$23</f>
        <v>1496.0348459900001</v>
      </c>
      <c r="G74" s="37">
        <f>SUMIFS(СВЦЭМ!$D$34:$D$777,СВЦЭМ!$A$34:$A$777,$A74,СВЦЭМ!$B$34:$B$777,G$47)+'СЕТ СН'!$G$11+СВЦЭМ!$D$10+'СЕТ СН'!$G$6-'СЕТ СН'!$G$23</f>
        <v>1477.2641128300002</v>
      </c>
      <c r="H74" s="37">
        <f>SUMIFS(СВЦЭМ!$D$34:$D$777,СВЦЭМ!$A$34:$A$777,$A74,СВЦЭМ!$B$34:$B$777,H$47)+'СЕТ СН'!$G$11+СВЦЭМ!$D$10+'СЕТ СН'!$G$6-'СЕТ СН'!$G$23</f>
        <v>1418.8800716300002</v>
      </c>
      <c r="I74" s="37">
        <f>SUMIFS(СВЦЭМ!$D$34:$D$777,СВЦЭМ!$A$34:$A$777,$A74,СВЦЭМ!$B$34:$B$777,I$47)+'СЕТ СН'!$G$11+СВЦЭМ!$D$10+'СЕТ СН'!$G$6-'СЕТ СН'!$G$23</f>
        <v>1343.5915432100001</v>
      </c>
      <c r="J74" s="37">
        <f>SUMIFS(СВЦЭМ!$D$34:$D$777,СВЦЭМ!$A$34:$A$777,$A74,СВЦЭМ!$B$34:$B$777,J$47)+'СЕТ СН'!$G$11+СВЦЭМ!$D$10+'СЕТ СН'!$G$6-'СЕТ СН'!$G$23</f>
        <v>1291.29357759</v>
      </c>
      <c r="K74" s="37">
        <f>SUMIFS(СВЦЭМ!$D$34:$D$777,СВЦЭМ!$A$34:$A$777,$A74,СВЦЭМ!$B$34:$B$777,K$47)+'СЕТ СН'!$G$11+СВЦЭМ!$D$10+'СЕТ СН'!$G$6-'СЕТ СН'!$G$23</f>
        <v>1218.0140935000002</v>
      </c>
      <c r="L74" s="37">
        <f>SUMIFS(СВЦЭМ!$D$34:$D$777,СВЦЭМ!$A$34:$A$777,$A74,СВЦЭМ!$B$34:$B$777,L$47)+'СЕТ СН'!$G$11+СВЦЭМ!$D$10+'СЕТ СН'!$G$6-'СЕТ СН'!$G$23</f>
        <v>1162.96470428</v>
      </c>
      <c r="M74" s="37">
        <f>SUMIFS(СВЦЭМ!$D$34:$D$777,СВЦЭМ!$A$34:$A$777,$A74,СВЦЭМ!$B$34:$B$777,M$47)+'СЕТ СН'!$G$11+СВЦЭМ!$D$10+'СЕТ СН'!$G$6-'СЕТ СН'!$G$23</f>
        <v>1152.5105134500002</v>
      </c>
      <c r="N74" s="37">
        <f>SUMIFS(СВЦЭМ!$D$34:$D$777,СВЦЭМ!$A$34:$A$777,$A74,СВЦЭМ!$B$34:$B$777,N$47)+'СЕТ СН'!$G$11+СВЦЭМ!$D$10+'СЕТ СН'!$G$6-'СЕТ СН'!$G$23</f>
        <v>1156.83151316</v>
      </c>
      <c r="O74" s="37">
        <f>SUMIFS(СВЦЭМ!$D$34:$D$777,СВЦЭМ!$A$34:$A$777,$A74,СВЦЭМ!$B$34:$B$777,O$47)+'СЕТ СН'!$G$11+СВЦЭМ!$D$10+'СЕТ СН'!$G$6-'СЕТ СН'!$G$23</f>
        <v>1168.0562421900001</v>
      </c>
      <c r="P74" s="37">
        <f>SUMIFS(СВЦЭМ!$D$34:$D$777,СВЦЭМ!$A$34:$A$777,$A74,СВЦЭМ!$B$34:$B$777,P$47)+'СЕТ СН'!$G$11+СВЦЭМ!$D$10+'СЕТ СН'!$G$6-'СЕТ СН'!$G$23</f>
        <v>1185.7046881500003</v>
      </c>
      <c r="Q74" s="37">
        <f>SUMIFS(СВЦЭМ!$D$34:$D$777,СВЦЭМ!$A$34:$A$777,$A74,СВЦЭМ!$B$34:$B$777,Q$47)+'СЕТ СН'!$G$11+СВЦЭМ!$D$10+'СЕТ СН'!$G$6-'СЕТ СН'!$G$23</f>
        <v>1193.4707651000001</v>
      </c>
      <c r="R74" s="37">
        <f>SUMIFS(СВЦЭМ!$D$34:$D$777,СВЦЭМ!$A$34:$A$777,$A74,СВЦЭМ!$B$34:$B$777,R$47)+'СЕТ СН'!$G$11+СВЦЭМ!$D$10+'СЕТ СН'!$G$6-'СЕТ СН'!$G$23</f>
        <v>1191.1046640900001</v>
      </c>
      <c r="S74" s="37">
        <f>SUMIFS(СВЦЭМ!$D$34:$D$777,СВЦЭМ!$A$34:$A$777,$A74,СВЦЭМ!$B$34:$B$777,S$47)+'СЕТ СН'!$G$11+СВЦЭМ!$D$10+'СЕТ СН'!$G$6-'СЕТ СН'!$G$23</f>
        <v>1155.5601436300001</v>
      </c>
      <c r="T74" s="37">
        <f>SUMIFS(СВЦЭМ!$D$34:$D$777,СВЦЭМ!$A$34:$A$777,$A74,СВЦЭМ!$B$34:$B$777,T$47)+'СЕТ СН'!$G$11+СВЦЭМ!$D$10+'СЕТ СН'!$G$6-'СЕТ СН'!$G$23</f>
        <v>1129.8470255100001</v>
      </c>
      <c r="U74" s="37">
        <f>SUMIFS(СВЦЭМ!$D$34:$D$777,СВЦЭМ!$A$34:$A$777,$A74,СВЦЭМ!$B$34:$B$777,U$47)+'СЕТ СН'!$G$11+СВЦЭМ!$D$10+'СЕТ СН'!$G$6-'СЕТ СН'!$G$23</f>
        <v>1133.3574442000001</v>
      </c>
      <c r="V74" s="37">
        <f>SUMIFS(СВЦЭМ!$D$34:$D$777,СВЦЭМ!$A$34:$A$777,$A74,СВЦЭМ!$B$34:$B$777,V$47)+'СЕТ СН'!$G$11+СВЦЭМ!$D$10+'СЕТ СН'!$G$6-'СЕТ СН'!$G$23</f>
        <v>1143.5819455800001</v>
      </c>
      <c r="W74" s="37">
        <f>SUMIFS(СВЦЭМ!$D$34:$D$777,СВЦЭМ!$A$34:$A$777,$A74,СВЦЭМ!$B$34:$B$777,W$47)+'СЕТ СН'!$G$11+СВЦЭМ!$D$10+'СЕТ СН'!$G$6-'СЕТ СН'!$G$23</f>
        <v>1196.9823154400001</v>
      </c>
      <c r="X74" s="37">
        <f>SUMIFS(СВЦЭМ!$D$34:$D$777,СВЦЭМ!$A$34:$A$777,$A74,СВЦЭМ!$B$34:$B$777,X$47)+'СЕТ СН'!$G$11+СВЦЭМ!$D$10+'СЕТ СН'!$G$6-'СЕТ СН'!$G$23</f>
        <v>1262.50615711</v>
      </c>
      <c r="Y74" s="37">
        <f>SUMIFS(СВЦЭМ!$D$34:$D$777,СВЦЭМ!$A$34:$A$777,$A74,СВЦЭМ!$B$34:$B$777,Y$47)+'СЕТ СН'!$G$11+СВЦЭМ!$D$10+'СЕТ СН'!$G$6-'СЕТ СН'!$G$23</f>
        <v>1335.7372996800002</v>
      </c>
    </row>
    <row r="75" spans="1:26" ht="15.75" x14ac:dyDescent="0.2">
      <c r="A75" s="36">
        <f t="shared" si="1"/>
        <v>43097</v>
      </c>
      <c r="B75" s="37">
        <f>SUMIFS(СВЦЭМ!$D$34:$D$777,СВЦЭМ!$A$34:$A$777,$A75,СВЦЭМ!$B$34:$B$777,B$47)+'СЕТ СН'!$G$11+СВЦЭМ!$D$10+'СЕТ СН'!$G$6-'СЕТ СН'!$G$23</f>
        <v>1391.2552624</v>
      </c>
      <c r="C75" s="37">
        <f>SUMIFS(СВЦЭМ!$D$34:$D$777,СВЦЭМ!$A$34:$A$777,$A75,СВЦЭМ!$B$34:$B$777,C$47)+'СЕТ СН'!$G$11+СВЦЭМ!$D$10+'СЕТ СН'!$G$6-'СЕТ СН'!$G$23</f>
        <v>1398.09670656</v>
      </c>
      <c r="D75" s="37">
        <f>SUMIFS(СВЦЭМ!$D$34:$D$777,СВЦЭМ!$A$34:$A$777,$A75,СВЦЭМ!$B$34:$B$777,D$47)+'СЕТ СН'!$G$11+СВЦЭМ!$D$10+'СЕТ СН'!$G$6-'СЕТ СН'!$G$23</f>
        <v>1404.1373241200001</v>
      </c>
      <c r="E75" s="37">
        <f>SUMIFS(СВЦЭМ!$D$34:$D$777,СВЦЭМ!$A$34:$A$777,$A75,СВЦЭМ!$B$34:$B$777,E$47)+'СЕТ СН'!$G$11+СВЦЭМ!$D$10+'СЕТ СН'!$G$6-'СЕТ СН'!$G$23</f>
        <v>1400.9163788600001</v>
      </c>
      <c r="F75" s="37">
        <f>SUMIFS(СВЦЭМ!$D$34:$D$777,СВЦЭМ!$A$34:$A$777,$A75,СВЦЭМ!$B$34:$B$777,F$47)+'СЕТ СН'!$G$11+СВЦЭМ!$D$10+'СЕТ СН'!$G$6-'СЕТ СН'!$G$23</f>
        <v>1399.95648379</v>
      </c>
      <c r="G75" s="37">
        <f>SUMIFS(СВЦЭМ!$D$34:$D$777,СВЦЭМ!$A$34:$A$777,$A75,СВЦЭМ!$B$34:$B$777,G$47)+'СЕТ СН'!$G$11+СВЦЭМ!$D$10+'СЕТ СН'!$G$6-'СЕТ СН'!$G$23</f>
        <v>1406.1699082100001</v>
      </c>
      <c r="H75" s="37">
        <f>SUMIFS(СВЦЭМ!$D$34:$D$777,СВЦЭМ!$A$34:$A$777,$A75,СВЦЭМ!$B$34:$B$777,H$47)+'СЕТ СН'!$G$11+СВЦЭМ!$D$10+'СЕТ СН'!$G$6-'СЕТ СН'!$G$23</f>
        <v>1396.5939747700002</v>
      </c>
      <c r="I75" s="37">
        <f>SUMIFS(СВЦЭМ!$D$34:$D$777,СВЦЭМ!$A$34:$A$777,$A75,СВЦЭМ!$B$34:$B$777,I$47)+'СЕТ СН'!$G$11+СВЦЭМ!$D$10+'СЕТ СН'!$G$6-'СЕТ СН'!$G$23</f>
        <v>1319.0756089800002</v>
      </c>
      <c r="J75" s="37">
        <f>SUMIFS(СВЦЭМ!$D$34:$D$777,СВЦЭМ!$A$34:$A$777,$A75,СВЦЭМ!$B$34:$B$777,J$47)+'СЕТ СН'!$G$11+СВЦЭМ!$D$10+'СЕТ СН'!$G$6-'СЕТ СН'!$G$23</f>
        <v>1263.0465854600002</v>
      </c>
      <c r="K75" s="37">
        <f>SUMIFS(СВЦЭМ!$D$34:$D$777,СВЦЭМ!$A$34:$A$777,$A75,СВЦЭМ!$B$34:$B$777,K$47)+'СЕТ СН'!$G$11+СВЦЭМ!$D$10+'СЕТ СН'!$G$6-'СЕТ СН'!$G$23</f>
        <v>1204.4184771000002</v>
      </c>
      <c r="L75" s="37">
        <f>SUMIFS(СВЦЭМ!$D$34:$D$777,СВЦЭМ!$A$34:$A$777,$A75,СВЦЭМ!$B$34:$B$777,L$47)+'СЕТ СН'!$G$11+СВЦЭМ!$D$10+'СЕТ СН'!$G$6-'СЕТ СН'!$G$23</f>
        <v>1194.6837926200001</v>
      </c>
      <c r="M75" s="37">
        <f>SUMIFS(СВЦЭМ!$D$34:$D$777,СВЦЭМ!$A$34:$A$777,$A75,СВЦЭМ!$B$34:$B$777,M$47)+'СЕТ СН'!$G$11+СВЦЭМ!$D$10+'СЕТ СН'!$G$6-'СЕТ СН'!$G$23</f>
        <v>1207.6766555300001</v>
      </c>
      <c r="N75" s="37">
        <f>SUMIFS(СВЦЭМ!$D$34:$D$777,СВЦЭМ!$A$34:$A$777,$A75,СВЦЭМ!$B$34:$B$777,N$47)+'СЕТ СН'!$G$11+СВЦЭМ!$D$10+'СЕТ СН'!$G$6-'СЕТ СН'!$G$23</f>
        <v>1225.0500063000002</v>
      </c>
      <c r="O75" s="37">
        <f>SUMIFS(СВЦЭМ!$D$34:$D$777,СВЦЭМ!$A$34:$A$777,$A75,СВЦЭМ!$B$34:$B$777,O$47)+'СЕТ СН'!$G$11+СВЦЭМ!$D$10+'СЕТ СН'!$G$6-'СЕТ СН'!$G$23</f>
        <v>1236.5026541500001</v>
      </c>
      <c r="P75" s="37">
        <f>SUMIFS(СВЦЭМ!$D$34:$D$777,СВЦЭМ!$A$34:$A$777,$A75,СВЦЭМ!$B$34:$B$777,P$47)+'СЕТ СН'!$G$11+СВЦЭМ!$D$10+'СЕТ СН'!$G$6-'СЕТ СН'!$G$23</f>
        <v>1241.6811576400003</v>
      </c>
      <c r="Q75" s="37">
        <f>SUMIFS(СВЦЭМ!$D$34:$D$777,СВЦЭМ!$A$34:$A$777,$A75,СВЦЭМ!$B$34:$B$777,Q$47)+'СЕТ СН'!$G$11+СВЦЭМ!$D$10+'СЕТ СН'!$G$6-'СЕТ СН'!$G$23</f>
        <v>1251.30714728</v>
      </c>
      <c r="R75" s="37">
        <f>SUMIFS(СВЦЭМ!$D$34:$D$777,СВЦЭМ!$A$34:$A$777,$A75,СВЦЭМ!$B$34:$B$777,R$47)+'СЕТ СН'!$G$11+СВЦЭМ!$D$10+'СЕТ СН'!$G$6-'СЕТ СН'!$G$23</f>
        <v>1261.2064443200002</v>
      </c>
      <c r="S75" s="37">
        <f>SUMIFS(СВЦЭМ!$D$34:$D$777,СВЦЭМ!$A$34:$A$777,$A75,СВЦЭМ!$B$34:$B$777,S$47)+'СЕТ СН'!$G$11+СВЦЭМ!$D$10+'СЕТ СН'!$G$6-'СЕТ СН'!$G$23</f>
        <v>1250.9684002300003</v>
      </c>
      <c r="T75" s="37">
        <f>SUMIFS(СВЦЭМ!$D$34:$D$777,СВЦЭМ!$A$34:$A$777,$A75,СВЦЭМ!$B$34:$B$777,T$47)+'СЕТ СН'!$G$11+СВЦЭМ!$D$10+'СЕТ СН'!$G$6-'СЕТ СН'!$G$23</f>
        <v>1247.37872902</v>
      </c>
      <c r="U75" s="37">
        <f>SUMIFS(СВЦЭМ!$D$34:$D$777,СВЦЭМ!$A$34:$A$777,$A75,СВЦЭМ!$B$34:$B$777,U$47)+'СЕТ СН'!$G$11+СВЦЭМ!$D$10+'СЕТ СН'!$G$6-'СЕТ СН'!$G$23</f>
        <v>1246.6417138700001</v>
      </c>
      <c r="V75" s="37">
        <f>SUMIFS(СВЦЭМ!$D$34:$D$777,СВЦЭМ!$A$34:$A$777,$A75,СВЦЭМ!$B$34:$B$777,V$47)+'СЕТ СН'!$G$11+СВЦЭМ!$D$10+'СЕТ СН'!$G$6-'СЕТ СН'!$G$23</f>
        <v>1231.3176692600002</v>
      </c>
      <c r="W75" s="37">
        <f>SUMIFS(СВЦЭМ!$D$34:$D$777,СВЦЭМ!$A$34:$A$777,$A75,СВЦЭМ!$B$34:$B$777,W$47)+'СЕТ СН'!$G$11+СВЦЭМ!$D$10+'СЕТ СН'!$G$6-'СЕТ СН'!$G$23</f>
        <v>1233.9665835600001</v>
      </c>
      <c r="X75" s="37">
        <f>SUMIFS(СВЦЭМ!$D$34:$D$777,СВЦЭМ!$A$34:$A$777,$A75,СВЦЭМ!$B$34:$B$777,X$47)+'СЕТ СН'!$G$11+СВЦЭМ!$D$10+'СЕТ СН'!$G$6-'СЕТ СН'!$G$23</f>
        <v>1197.6748699800003</v>
      </c>
      <c r="Y75" s="37">
        <f>SUMIFS(СВЦЭМ!$D$34:$D$777,СВЦЭМ!$A$34:$A$777,$A75,СВЦЭМ!$B$34:$B$777,Y$47)+'СЕТ СН'!$G$11+СВЦЭМ!$D$10+'СЕТ СН'!$G$6-'СЕТ СН'!$G$23</f>
        <v>1253.0459876300001</v>
      </c>
    </row>
    <row r="76" spans="1:26" ht="15.75" x14ac:dyDescent="0.2">
      <c r="A76" s="36">
        <f t="shared" si="1"/>
        <v>43098</v>
      </c>
      <c r="B76" s="37">
        <f>SUMIFS(СВЦЭМ!$D$34:$D$777,СВЦЭМ!$A$34:$A$777,$A76,СВЦЭМ!$B$34:$B$777,B$47)+'СЕТ СН'!$G$11+СВЦЭМ!$D$10+'СЕТ СН'!$G$6-'СЕТ СН'!$G$23</f>
        <v>1337.9969995000001</v>
      </c>
      <c r="C76" s="37">
        <f>SUMIFS(СВЦЭМ!$D$34:$D$777,СВЦЭМ!$A$34:$A$777,$A76,СВЦЭМ!$B$34:$B$777,C$47)+'СЕТ СН'!$G$11+СВЦЭМ!$D$10+'СЕТ СН'!$G$6-'СЕТ СН'!$G$23</f>
        <v>1380.03307135</v>
      </c>
      <c r="D76" s="37">
        <f>SUMIFS(СВЦЭМ!$D$34:$D$777,СВЦЭМ!$A$34:$A$777,$A76,СВЦЭМ!$B$34:$B$777,D$47)+'СЕТ СН'!$G$11+СВЦЭМ!$D$10+'СЕТ СН'!$G$6-'СЕТ СН'!$G$23</f>
        <v>1401.8621880300002</v>
      </c>
      <c r="E76" s="37">
        <f>SUMIFS(СВЦЭМ!$D$34:$D$777,СВЦЭМ!$A$34:$A$777,$A76,СВЦЭМ!$B$34:$B$777,E$47)+'СЕТ СН'!$G$11+СВЦЭМ!$D$10+'СЕТ СН'!$G$6-'СЕТ СН'!$G$23</f>
        <v>1399.4181646900001</v>
      </c>
      <c r="F76" s="37">
        <f>SUMIFS(СВЦЭМ!$D$34:$D$777,СВЦЭМ!$A$34:$A$777,$A76,СВЦЭМ!$B$34:$B$777,F$47)+'СЕТ СН'!$G$11+СВЦЭМ!$D$10+'СЕТ СН'!$G$6-'СЕТ СН'!$G$23</f>
        <v>1398.4122884000001</v>
      </c>
      <c r="G76" s="37">
        <f>SUMIFS(СВЦЭМ!$D$34:$D$777,СВЦЭМ!$A$34:$A$777,$A76,СВЦЭМ!$B$34:$B$777,G$47)+'СЕТ СН'!$G$11+СВЦЭМ!$D$10+'СЕТ СН'!$G$6-'СЕТ СН'!$G$23</f>
        <v>1402.3199346000001</v>
      </c>
      <c r="H76" s="37">
        <f>SUMIFS(СВЦЭМ!$D$34:$D$777,СВЦЭМ!$A$34:$A$777,$A76,СВЦЭМ!$B$34:$B$777,H$47)+'СЕТ СН'!$G$11+СВЦЭМ!$D$10+'СЕТ СН'!$G$6-'СЕТ СН'!$G$23</f>
        <v>1365.9823595500002</v>
      </c>
      <c r="I76" s="37">
        <f>SUMIFS(СВЦЭМ!$D$34:$D$777,СВЦЭМ!$A$34:$A$777,$A76,СВЦЭМ!$B$34:$B$777,I$47)+'СЕТ СН'!$G$11+СВЦЭМ!$D$10+'СЕТ СН'!$G$6-'СЕТ СН'!$G$23</f>
        <v>1297.3888604400001</v>
      </c>
      <c r="J76" s="37">
        <f>SUMIFS(СВЦЭМ!$D$34:$D$777,СВЦЭМ!$A$34:$A$777,$A76,СВЦЭМ!$B$34:$B$777,J$47)+'СЕТ СН'!$G$11+СВЦЭМ!$D$10+'СЕТ СН'!$G$6-'СЕТ СН'!$G$23</f>
        <v>1242.06367037</v>
      </c>
      <c r="K76" s="37">
        <f>SUMIFS(СВЦЭМ!$D$34:$D$777,СВЦЭМ!$A$34:$A$777,$A76,СВЦЭМ!$B$34:$B$777,K$47)+'СЕТ СН'!$G$11+СВЦЭМ!$D$10+'СЕТ СН'!$G$6-'СЕТ СН'!$G$23</f>
        <v>1192.9817751600001</v>
      </c>
      <c r="L76" s="37">
        <f>SUMIFS(СВЦЭМ!$D$34:$D$777,СВЦЭМ!$A$34:$A$777,$A76,СВЦЭМ!$B$34:$B$777,L$47)+'СЕТ СН'!$G$11+СВЦЭМ!$D$10+'СЕТ СН'!$G$6-'СЕТ СН'!$G$23</f>
        <v>1191.6501166600001</v>
      </c>
      <c r="M76" s="37">
        <f>SUMIFS(СВЦЭМ!$D$34:$D$777,СВЦЭМ!$A$34:$A$777,$A76,СВЦЭМ!$B$34:$B$777,M$47)+'СЕТ СН'!$G$11+СВЦЭМ!$D$10+'СЕТ СН'!$G$6-'СЕТ СН'!$G$23</f>
        <v>1205.02666269</v>
      </c>
      <c r="N76" s="37">
        <f>SUMIFS(СВЦЭМ!$D$34:$D$777,СВЦЭМ!$A$34:$A$777,$A76,СВЦЭМ!$B$34:$B$777,N$47)+'СЕТ СН'!$G$11+СВЦЭМ!$D$10+'СЕТ СН'!$G$6-'СЕТ СН'!$G$23</f>
        <v>1222.65189455</v>
      </c>
      <c r="O76" s="37">
        <f>SUMIFS(СВЦЭМ!$D$34:$D$777,СВЦЭМ!$A$34:$A$777,$A76,СВЦЭМ!$B$34:$B$777,O$47)+'СЕТ СН'!$G$11+СВЦЭМ!$D$10+'СЕТ СН'!$G$6-'СЕТ СН'!$G$23</f>
        <v>1221.7001468000001</v>
      </c>
      <c r="P76" s="37">
        <f>SUMIFS(СВЦЭМ!$D$34:$D$777,СВЦЭМ!$A$34:$A$777,$A76,СВЦЭМ!$B$34:$B$777,P$47)+'СЕТ СН'!$G$11+СВЦЭМ!$D$10+'СЕТ СН'!$G$6-'СЕТ СН'!$G$23</f>
        <v>1221.6090122200001</v>
      </c>
      <c r="Q76" s="37">
        <f>SUMIFS(СВЦЭМ!$D$34:$D$777,СВЦЭМ!$A$34:$A$777,$A76,СВЦЭМ!$B$34:$B$777,Q$47)+'СЕТ СН'!$G$11+СВЦЭМ!$D$10+'СЕТ СН'!$G$6-'СЕТ СН'!$G$23</f>
        <v>1228.74851878</v>
      </c>
      <c r="R76" s="37">
        <f>SUMIFS(СВЦЭМ!$D$34:$D$777,СВЦЭМ!$A$34:$A$777,$A76,СВЦЭМ!$B$34:$B$777,R$47)+'СЕТ СН'!$G$11+СВЦЭМ!$D$10+'СЕТ СН'!$G$6-'СЕТ СН'!$G$23</f>
        <v>1235.8485022300001</v>
      </c>
      <c r="S76" s="37">
        <f>SUMIFS(СВЦЭМ!$D$34:$D$777,СВЦЭМ!$A$34:$A$777,$A76,СВЦЭМ!$B$34:$B$777,S$47)+'СЕТ СН'!$G$11+СВЦЭМ!$D$10+'СЕТ СН'!$G$6-'СЕТ СН'!$G$23</f>
        <v>1218.4677635300002</v>
      </c>
      <c r="T76" s="37">
        <f>SUMIFS(СВЦЭМ!$D$34:$D$777,СВЦЭМ!$A$34:$A$777,$A76,СВЦЭМ!$B$34:$B$777,T$47)+'СЕТ СН'!$G$11+СВЦЭМ!$D$10+'СЕТ СН'!$G$6-'СЕТ СН'!$G$23</f>
        <v>1208.99133972</v>
      </c>
      <c r="U76" s="37">
        <f>SUMIFS(СВЦЭМ!$D$34:$D$777,СВЦЭМ!$A$34:$A$777,$A76,СВЦЭМ!$B$34:$B$777,U$47)+'СЕТ СН'!$G$11+СВЦЭМ!$D$10+'СЕТ СН'!$G$6-'СЕТ СН'!$G$23</f>
        <v>1213.9085010300003</v>
      </c>
      <c r="V76" s="37">
        <f>SUMIFS(СВЦЭМ!$D$34:$D$777,СВЦЭМ!$A$34:$A$777,$A76,СВЦЭМ!$B$34:$B$777,V$47)+'СЕТ СН'!$G$11+СВЦЭМ!$D$10+'СЕТ СН'!$G$6-'СЕТ СН'!$G$23</f>
        <v>1195.4503572900001</v>
      </c>
      <c r="W76" s="37">
        <f>SUMIFS(СВЦЭМ!$D$34:$D$777,СВЦЭМ!$A$34:$A$777,$A76,СВЦЭМ!$B$34:$B$777,W$47)+'СЕТ СН'!$G$11+СВЦЭМ!$D$10+'СЕТ СН'!$G$6-'СЕТ СН'!$G$23</f>
        <v>1213.7603765700001</v>
      </c>
      <c r="X76" s="37">
        <f>SUMIFS(СВЦЭМ!$D$34:$D$777,СВЦЭМ!$A$34:$A$777,$A76,СВЦЭМ!$B$34:$B$777,X$47)+'СЕТ СН'!$G$11+СВЦЭМ!$D$10+'СЕТ СН'!$G$6-'СЕТ СН'!$G$23</f>
        <v>1240.6897470500001</v>
      </c>
      <c r="Y76" s="37">
        <f>SUMIFS(СВЦЭМ!$D$34:$D$777,СВЦЭМ!$A$34:$A$777,$A76,СВЦЭМ!$B$34:$B$777,Y$47)+'СЕТ СН'!$G$11+СВЦЭМ!$D$10+'СЕТ СН'!$G$6-'СЕТ СН'!$G$23</f>
        <v>1295.6273505400002</v>
      </c>
    </row>
    <row r="77" spans="1:26" ht="15.75" x14ac:dyDescent="0.2">
      <c r="A77" s="36">
        <f t="shared" si="1"/>
        <v>43099</v>
      </c>
      <c r="B77" s="37">
        <f>SUMIFS(СВЦЭМ!$D$34:$D$777,СВЦЭМ!$A$34:$A$777,$A77,СВЦЭМ!$B$34:$B$777,B$47)+'СЕТ СН'!$G$11+СВЦЭМ!$D$10+'СЕТ СН'!$G$6-'СЕТ СН'!$G$23</f>
        <v>1307.7886030100001</v>
      </c>
      <c r="C77" s="37">
        <f>SUMIFS(СВЦЭМ!$D$34:$D$777,СВЦЭМ!$A$34:$A$777,$A77,СВЦЭМ!$B$34:$B$777,C$47)+'СЕТ СН'!$G$11+СВЦЭМ!$D$10+'СЕТ СН'!$G$6-'СЕТ СН'!$G$23</f>
        <v>1355.1739678400002</v>
      </c>
      <c r="D77" s="37">
        <f>SUMIFS(СВЦЭМ!$D$34:$D$777,СВЦЭМ!$A$34:$A$777,$A77,СВЦЭМ!$B$34:$B$777,D$47)+'СЕТ СН'!$G$11+СВЦЭМ!$D$10+'СЕТ СН'!$G$6-'СЕТ СН'!$G$23</f>
        <v>1386.3193556400001</v>
      </c>
      <c r="E77" s="37">
        <f>SUMIFS(СВЦЭМ!$D$34:$D$777,СВЦЭМ!$A$34:$A$777,$A77,СВЦЭМ!$B$34:$B$777,E$47)+'СЕТ СН'!$G$11+СВЦЭМ!$D$10+'СЕТ СН'!$G$6-'СЕТ СН'!$G$23</f>
        <v>1393.8607603500002</v>
      </c>
      <c r="F77" s="37">
        <f>SUMIFS(СВЦЭМ!$D$34:$D$777,СВЦЭМ!$A$34:$A$777,$A77,СВЦЭМ!$B$34:$B$777,F$47)+'СЕТ СН'!$G$11+СВЦЭМ!$D$10+'СЕТ СН'!$G$6-'СЕТ СН'!$G$23</f>
        <v>1393.5406054700002</v>
      </c>
      <c r="G77" s="37">
        <f>SUMIFS(СВЦЭМ!$D$34:$D$777,СВЦЭМ!$A$34:$A$777,$A77,СВЦЭМ!$B$34:$B$777,G$47)+'СЕТ СН'!$G$11+СВЦЭМ!$D$10+'СЕТ СН'!$G$6-'СЕТ СН'!$G$23</f>
        <v>1390.3417640700002</v>
      </c>
      <c r="H77" s="37">
        <f>SUMIFS(СВЦЭМ!$D$34:$D$777,СВЦЭМ!$A$34:$A$777,$A77,СВЦЭМ!$B$34:$B$777,H$47)+'СЕТ СН'!$G$11+СВЦЭМ!$D$10+'СЕТ СН'!$G$6-'СЕТ СН'!$G$23</f>
        <v>1374.7578305500001</v>
      </c>
      <c r="I77" s="37">
        <f>SUMIFS(СВЦЭМ!$D$34:$D$777,СВЦЭМ!$A$34:$A$777,$A77,СВЦЭМ!$B$34:$B$777,I$47)+'СЕТ СН'!$G$11+СВЦЭМ!$D$10+'СЕТ СН'!$G$6-'СЕТ СН'!$G$23</f>
        <v>1327.3972643700001</v>
      </c>
      <c r="J77" s="37">
        <f>SUMIFS(СВЦЭМ!$D$34:$D$777,СВЦЭМ!$A$34:$A$777,$A77,СВЦЭМ!$B$34:$B$777,J$47)+'СЕТ СН'!$G$11+СВЦЭМ!$D$10+'СЕТ СН'!$G$6-'СЕТ СН'!$G$23</f>
        <v>1262.1090056</v>
      </c>
      <c r="K77" s="37">
        <f>SUMIFS(СВЦЭМ!$D$34:$D$777,СВЦЭМ!$A$34:$A$777,$A77,СВЦЭМ!$B$34:$B$777,K$47)+'СЕТ СН'!$G$11+СВЦЭМ!$D$10+'СЕТ СН'!$G$6-'СЕТ СН'!$G$23</f>
        <v>1192.73186796</v>
      </c>
      <c r="L77" s="37">
        <f>SUMIFS(СВЦЭМ!$D$34:$D$777,СВЦЭМ!$A$34:$A$777,$A77,СВЦЭМ!$B$34:$B$777,L$47)+'СЕТ СН'!$G$11+СВЦЭМ!$D$10+'СЕТ СН'!$G$6-'СЕТ СН'!$G$23</f>
        <v>1180.1314661400002</v>
      </c>
      <c r="M77" s="37">
        <f>SUMIFS(СВЦЭМ!$D$34:$D$777,СВЦЭМ!$A$34:$A$777,$A77,СВЦЭМ!$B$34:$B$777,M$47)+'СЕТ СН'!$G$11+СВЦЭМ!$D$10+'СЕТ СН'!$G$6-'СЕТ СН'!$G$23</f>
        <v>1189.6303271100001</v>
      </c>
      <c r="N77" s="37">
        <f>SUMIFS(СВЦЭМ!$D$34:$D$777,СВЦЭМ!$A$34:$A$777,$A77,СВЦЭМ!$B$34:$B$777,N$47)+'СЕТ СН'!$G$11+СВЦЭМ!$D$10+'СЕТ СН'!$G$6-'СЕТ СН'!$G$23</f>
        <v>1200.6607870700002</v>
      </c>
      <c r="O77" s="37">
        <f>SUMIFS(СВЦЭМ!$D$34:$D$777,СВЦЭМ!$A$34:$A$777,$A77,СВЦЭМ!$B$34:$B$777,O$47)+'СЕТ СН'!$G$11+СВЦЭМ!$D$10+'СЕТ СН'!$G$6-'СЕТ СН'!$G$23</f>
        <v>1210.4886737900001</v>
      </c>
      <c r="P77" s="37">
        <f>SUMIFS(СВЦЭМ!$D$34:$D$777,СВЦЭМ!$A$34:$A$777,$A77,СВЦЭМ!$B$34:$B$777,P$47)+'СЕТ СН'!$G$11+СВЦЭМ!$D$10+'СЕТ СН'!$G$6-'СЕТ СН'!$G$23</f>
        <v>1212.6916035400002</v>
      </c>
      <c r="Q77" s="37">
        <f>SUMIFS(СВЦЭМ!$D$34:$D$777,СВЦЭМ!$A$34:$A$777,$A77,СВЦЭМ!$B$34:$B$777,Q$47)+'СЕТ СН'!$G$11+СВЦЭМ!$D$10+'СЕТ СН'!$G$6-'СЕТ СН'!$G$23</f>
        <v>1223.67928499</v>
      </c>
      <c r="R77" s="37">
        <f>SUMIFS(СВЦЭМ!$D$34:$D$777,СВЦЭМ!$A$34:$A$777,$A77,СВЦЭМ!$B$34:$B$777,R$47)+'СЕТ СН'!$G$11+СВЦЭМ!$D$10+'СЕТ СН'!$G$6-'СЕТ СН'!$G$23</f>
        <v>1217.8819874100002</v>
      </c>
      <c r="S77" s="37">
        <f>SUMIFS(СВЦЭМ!$D$34:$D$777,СВЦЭМ!$A$34:$A$777,$A77,СВЦЭМ!$B$34:$B$777,S$47)+'СЕТ СН'!$G$11+СВЦЭМ!$D$10+'СЕТ СН'!$G$6-'СЕТ СН'!$G$23</f>
        <v>1195.11459846</v>
      </c>
      <c r="T77" s="37">
        <f>SUMIFS(СВЦЭМ!$D$34:$D$777,СВЦЭМ!$A$34:$A$777,$A77,СВЦЭМ!$B$34:$B$777,T$47)+'СЕТ СН'!$G$11+СВЦЭМ!$D$10+'СЕТ СН'!$G$6-'СЕТ СН'!$G$23</f>
        <v>1192.5234529700001</v>
      </c>
      <c r="U77" s="37">
        <f>SUMIFS(СВЦЭМ!$D$34:$D$777,СВЦЭМ!$A$34:$A$777,$A77,СВЦЭМ!$B$34:$B$777,U$47)+'СЕТ СН'!$G$11+СВЦЭМ!$D$10+'СЕТ СН'!$G$6-'СЕТ СН'!$G$23</f>
        <v>1192.5085477300001</v>
      </c>
      <c r="V77" s="37">
        <f>SUMIFS(СВЦЭМ!$D$34:$D$777,СВЦЭМ!$A$34:$A$777,$A77,СВЦЭМ!$B$34:$B$777,V$47)+'СЕТ СН'!$G$11+СВЦЭМ!$D$10+'СЕТ СН'!$G$6-'СЕТ СН'!$G$23</f>
        <v>1172.6790554199999</v>
      </c>
      <c r="W77" s="37">
        <f>SUMIFS(СВЦЭМ!$D$34:$D$777,СВЦЭМ!$A$34:$A$777,$A77,СВЦЭМ!$B$34:$B$777,W$47)+'СЕТ СН'!$G$11+СВЦЭМ!$D$10+'СЕТ СН'!$G$6-'СЕТ СН'!$G$23</f>
        <v>1190.9336319200002</v>
      </c>
      <c r="X77" s="37">
        <f>SUMIFS(СВЦЭМ!$D$34:$D$777,СВЦЭМ!$A$34:$A$777,$A77,СВЦЭМ!$B$34:$B$777,X$47)+'СЕТ СН'!$G$11+СВЦЭМ!$D$10+'СЕТ СН'!$G$6-'СЕТ СН'!$G$23</f>
        <v>1218.7354434599999</v>
      </c>
      <c r="Y77" s="37">
        <f>SUMIFS(СВЦЭМ!$D$34:$D$777,СВЦЭМ!$A$34:$A$777,$A77,СВЦЭМ!$B$34:$B$777,Y$47)+'СЕТ СН'!$G$11+СВЦЭМ!$D$10+'СЕТ СН'!$G$6-'СЕТ СН'!$G$23</f>
        <v>1297.8728423</v>
      </c>
    </row>
    <row r="78" spans="1:26" ht="15.75" x14ac:dyDescent="0.2">
      <c r="A78" s="36">
        <f t="shared" si="1"/>
        <v>43100</v>
      </c>
      <c r="B78" s="37">
        <f>SUMIFS(СВЦЭМ!$D$34:$D$777,СВЦЭМ!$A$34:$A$777,$A78,СВЦЭМ!$B$34:$B$777,B$47)+'СЕТ СН'!$G$11+СВЦЭМ!$D$10+'СЕТ СН'!$G$6-'СЕТ СН'!$G$23</f>
        <v>1344.3681980200001</v>
      </c>
      <c r="C78" s="37">
        <f>SUMIFS(СВЦЭМ!$D$34:$D$777,СВЦЭМ!$A$34:$A$777,$A78,СВЦЭМ!$B$34:$B$777,C$47)+'СЕТ СН'!$G$11+СВЦЭМ!$D$10+'СЕТ СН'!$G$6-'СЕТ СН'!$G$23</f>
        <v>1373.7516568800002</v>
      </c>
      <c r="D78" s="37">
        <f>SUMIFS(СВЦЭМ!$D$34:$D$777,СВЦЭМ!$A$34:$A$777,$A78,СВЦЭМ!$B$34:$B$777,D$47)+'СЕТ СН'!$G$11+СВЦЭМ!$D$10+'СЕТ СН'!$G$6-'СЕТ СН'!$G$23</f>
        <v>1394.7335393200001</v>
      </c>
      <c r="E78" s="37">
        <f>SUMIFS(СВЦЭМ!$D$34:$D$777,СВЦЭМ!$A$34:$A$777,$A78,СВЦЭМ!$B$34:$B$777,E$47)+'СЕТ СН'!$G$11+СВЦЭМ!$D$10+'СЕТ СН'!$G$6-'СЕТ СН'!$G$23</f>
        <v>1388.2784466400001</v>
      </c>
      <c r="F78" s="37">
        <f>SUMIFS(СВЦЭМ!$D$34:$D$777,СВЦЭМ!$A$34:$A$777,$A78,СВЦЭМ!$B$34:$B$777,F$47)+'СЕТ СН'!$G$11+СВЦЭМ!$D$10+'СЕТ СН'!$G$6-'СЕТ СН'!$G$23</f>
        <v>1386.1950224200002</v>
      </c>
      <c r="G78" s="37">
        <f>SUMIFS(СВЦЭМ!$D$34:$D$777,СВЦЭМ!$A$34:$A$777,$A78,СВЦЭМ!$B$34:$B$777,G$47)+'СЕТ СН'!$G$11+СВЦЭМ!$D$10+'СЕТ СН'!$G$6-'СЕТ СН'!$G$23</f>
        <v>1387.0076351800001</v>
      </c>
      <c r="H78" s="37">
        <f>SUMIFS(СВЦЭМ!$D$34:$D$777,СВЦЭМ!$A$34:$A$777,$A78,СВЦЭМ!$B$34:$B$777,H$47)+'СЕТ СН'!$G$11+СВЦЭМ!$D$10+'СЕТ СН'!$G$6-'СЕТ СН'!$G$23</f>
        <v>1392.2123045300002</v>
      </c>
      <c r="I78" s="37">
        <f>SUMIFS(СВЦЭМ!$D$34:$D$777,СВЦЭМ!$A$34:$A$777,$A78,СВЦЭМ!$B$34:$B$777,I$47)+'СЕТ СН'!$G$11+СВЦЭМ!$D$10+'СЕТ СН'!$G$6-'СЕТ СН'!$G$23</f>
        <v>1360.5580246300001</v>
      </c>
      <c r="J78" s="37">
        <f>SUMIFS(СВЦЭМ!$D$34:$D$777,СВЦЭМ!$A$34:$A$777,$A78,СВЦЭМ!$B$34:$B$777,J$47)+'СЕТ СН'!$G$11+СВЦЭМ!$D$10+'СЕТ СН'!$G$6-'СЕТ СН'!$G$23</f>
        <v>1302.0942054500001</v>
      </c>
      <c r="K78" s="37">
        <f>SUMIFS(СВЦЭМ!$D$34:$D$777,СВЦЭМ!$A$34:$A$777,$A78,СВЦЭМ!$B$34:$B$777,K$47)+'СЕТ СН'!$G$11+СВЦЭМ!$D$10+'СЕТ СН'!$G$6-'СЕТ СН'!$G$23</f>
        <v>1236.8508070300002</v>
      </c>
      <c r="L78" s="37">
        <f>SUMIFS(СВЦЭМ!$D$34:$D$777,СВЦЭМ!$A$34:$A$777,$A78,СВЦЭМ!$B$34:$B$777,L$47)+'СЕТ СН'!$G$11+СВЦЭМ!$D$10+'СЕТ СН'!$G$6-'СЕТ СН'!$G$23</f>
        <v>1212.3522241500002</v>
      </c>
      <c r="M78" s="37">
        <f>SUMIFS(СВЦЭМ!$D$34:$D$777,СВЦЭМ!$A$34:$A$777,$A78,СВЦЭМ!$B$34:$B$777,M$47)+'СЕТ СН'!$G$11+СВЦЭМ!$D$10+'СЕТ СН'!$G$6-'СЕТ СН'!$G$23</f>
        <v>1211.4356531600001</v>
      </c>
      <c r="N78" s="37">
        <f>SUMIFS(СВЦЭМ!$D$34:$D$777,СВЦЭМ!$A$34:$A$777,$A78,СВЦЭМ!$B$34:$B$777,N$47)+'СЕТ СН'!$G$11+СВЦЭМ!$D$10+'СЕТ СН'!$G$6-'СЕТ СН'!$G$23</f>
        <v>1218.0226041500002</v>
      </c>
      <c r="O78" s="37">
        <f>SUMIFS(СВЦЭМ!$D$34:$D$777,СВЦЭМ!$A$34:$A$777,$A78,СВЦЭМ!$B$34:$B$777,O$47)+'СЕТ СН'!$G$11+СВЦЭМ!$D$10+'СЕТ СН'!$G$6-'СЕТ СН'!$G$23</f>
        <v>1233.0114754100002</v>
      </c>
      <c r="P78" s="37">
        <f>SUMIFS(СВЦЭМ!$D$34:$D$777,СВЦЭМ!$A$34:$A$777,$A78,СВЦЭМ!$B$34:$B$777,P$47)+'СЕТ СН'!$G$11+СВЦЭМ!$D$10+'СЕТ СН'!$G$6-'СЕТ СН'!$G$23</f>
        <v>1238.4297431800001</v>
      </c>
      <c r="Q78" s="37">
        <f>SUMIFS(СВЦЭМ!$D$34:$D$777,СВЦЭМ!$A$34:$A$777,$A78,СВЦЭМ!$B$34:$B$777,Q$47)+'СЕТ СН'!$G$11+СВЦЭМ!$D$10+'СЕТ СН'!$G$6-'СЕТ СН'!$G$23</f>
        <v>1241.35112994</v>
      </c>
      <c r="R78" s="37">
        <f>SUMIFS(СВЦЭМ!$D$34:$D$777,СВЦЭМ!$A$34:$A$777,$A78,СВЦЭМ!$B$34:$B$777,R$47)+'СЕТ СН'!$G$11+СВЦЭМ!$D$10+'СЕТ СН'!$G$6-'СЕТ СН'!$G$23</f>
        <v>1236.93494648</v>
      </c>
      <c r="S78" s="37">
        <f>SUMIFS(СВЦЭМ!$D$34:$D$777,СВЦЭМ!$A$34:$A$777,$A78,СВЦЭМ!$B$34:$B$777,S$47)+'СЕТ СН'!$G$11+СВЦЭМ!$D$10+'СЕТ СН'!$G$6-'СЕТ СН'!$G$23</f>
        <v>1202.722986</v>
      </c>
      <c r="T78" s="37">
        <f>SUMIFS(СВЦЭМ!$D$34:$D$777,СВЦЭМ!$A$34:$A$777,$A78,СВЦЭМ!$B$34:$B$777,T$47)+'СЕТ СН'!$G$11+СВЦЭМ!$D$10+'СЕТ СН'!$G$6-'СЕТ СН'!$G$23</f>
        <v>1169.7729160300003</v>
      </c>
      <c r="U78" s="37">
        <f>SUMIFS(СВЦЭМ!$D$34:$D$777,СВЦЭМ!$A$34:$A$777,$A78,СВЦЭМ!$B$34:$B$777,U$47)+'СЕТ СН'!$G$11+СВЦЭМ!$D$10+'СЕТ СН'!$G$6-'СЕТ СН'!$G$23</f>
        <v>1171.1689154900002</v>
      </c>
      <c r="V78" s="37">
        <f>SUMIFS(СВЦЭМ!$D$34:$D$777,СВЦЭМ!$A$34:$A$777,$A78,СВЦЭМ!$B$34:$B$777,V$47)+'СЕТ СН'!$G$11+СВЦЭМ!$D$10+'СЕТ СН'!$G$6-'СЕТ СН'!$G$23</f>
        <v>1159.6075774100002</v>
      </c>
      <c r="W78" s="37">
        <f>SUMIFS(СВЦЭМ!$D$34:$D$777,СВЦЭМ!$A$34:$A$777,$A78,СВЦЭМ!$B$34:$B$777,W$47)+'СЕТ СН'!$G$11+СВЦЭМ!$D$10+'СЕТ СН'!$G$6-'СЕТ СН'!$G$23</f>
        <v>1132.9272622200001</v>
      </c>
      <c r="X78" s="37">
        <f>SUMIFS(СВЦЭМ!$D$34:$D$777,СВЦЭМ!$A$34:$A$777,$A78,СВЦЭМ!$B$34:$B$777,X$47)+'СЕТ СН'!$G$11+СВЦЭМ!$D$10+'СЕТ СН'!$G$6-'СЕТ СН'!$G$23</f>
        <v>1165.2145061799999</v>
      </c>
      <c r="Y78" s="37">
        <f>SUMIFS(СВЦЭМ!$D$34:$D$777,СВЦЭМ!$A$34:$A$777,$A78,СВЦЭМ!$B$34:$B$777,Y$47)+'СЕТ СН'!$G$11+СВЦЭМ!$D$10+'СЕТ СН'!$G$6-'СЕТ СН'!$G$23</f>
        <v>1231.1600052900001</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7"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18"/>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19"/>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01.12.2017</v>
      </c>
      <c r="B84" s="37">
        <f>SUMIFS(СВЦЭМ!$D$34:$D$777,СВЦЭМ!$A$34:$A$777,$A84,СВЦЭМ!$B$34:$B$777,B$83)+'СЕТ СН'!$H$11+СВЦЭМ!$D$10+'СЕТ СН'!$H$6-'СЕТ СН'!$H$23</f>
        <v>1466.4894870399999</v>
      </c>
      <c r="C84" s="37">
        <f>SUMIFS(СВЦЭМ!$D$34:$D$777,СВЦЭМ!$A$34:$A$777,$A84,СВЦЭМ!$B$34:$B$777,C$83)+'СЕТ СН'!$H$11+СВЦЭМ!$D$10+'СЕТ СН'!$H$6-'СЕТ СН'!$H$23</f>
        <v>1531.6607333699999</v>
      </c>
      <c r="D84" s="37">
        <f>SUMIFS(СВЦЭМ!$D$34:$D$777,СВЦЭМ!$A$34:$A$777,$A84,СВЦЭМ!$B$34:$B$777,D$83)+'СЕТ СН'!$H$11+СВЦЭМ!$D$10+'СЕТ СН'!$H$6-'СЕТ СН'!$H$23</f>
        <v>1529.7934465600001</v>
      </c>
      <c r="E84" s="37">
        <f>SUMIFS(СВЦЭМ!$D$34:$D$777,СВЦЭМ!$A$34:$A$777,$A84,СВЦЭМ!$B$34:$B$777,E$83)+'СЕТ СН'!$H$11+СВЦЭМ!$D$10+'СЕТ СН'!$H$6-'СЕТ СН'!$H$23</f>
        <v>1541.4895148700002</v>
      </c>
      <c r="F84" s="37">
        <f>SUMIFS(СВЦЭМ!$D$34:$D$777,СВЦЭМ!$A$34:$A$777,$A84,СВЦЭМ!$B$34:$B$777,F$83)+'СЕТ СН'!$H$11+СВЦЭМ!$D$10+'СЕТ СН'!$H$6-'СЕТ СН'!$H$23</f>
        <v>1547.5498968000002</v>
      </c>
      <c r="G84" s="37">
        <f>SUMIFS(СВЦЭМ!$D$34:$D$777,СВЦЭМ!$A$34:$A$777,$A84,СВЦЭМ!$B$34:$B$777,G$83)+'СЕТ СН'!$H$11+СВЦЭМ!$D$10+'СЕТ СН'!$H$6-'СЕТ СН'!$H$23</f>
        <v>1526.46802342</v>
      </c>
      <c r="H84" s="37">
        <f>SUMIFS(СВЦЭМ!$D$34:$D$777,СВЦЭМ!$A$34:$A$777,$A84,СВЦЭМ!$B$34:$B$777,H$83)+'СЕТ СН'!$H$11+СВЦЭМ!$D$10+'СЕТ СН'!$H$6-'СЕТ СН'!$H$23</f>
        <v>1456.34748902</v>
      </c>
      <c r="I84" s="37">
        <f>SUMIFS(СВЦЭМ!$D$34:$D$777,СВЦЭМ!$A$34:$A$777,$A84,СВЦЭМ!$B$34:$B$777,I$83)+'СЕТ СН'!$H$11+СВЦЭМ!$D$10+'СЕТ СН'!$H$6-'СЕТ СН'!$H$23</f>
        <v>1373.3477687</v>
      </c>
      <c r="J84" s="37">
        <f>SUMIFS(СВЦЭМ!$D$34:$D$777,СВЦЭМ!$A$34:$A$777,$A84,СВЦЭМ!$B$34:$B$777,J$83)+'СЕТ СН'!$H$11+СВЦЭМ!$D$10+'СЕТ СН'!$H$6-'СЕТ СН'!$H$23</f>
        <v>1312.5499298499999</v>
      </c>
      <c r="K84" s="37">
        <f>SUMIFS(СВЦЭМ!$D$34:$D$777,СВЦЭМ!$A$34:$A$777,$A84,СВЦЭМ!$B$34:$B$777,K$83)+'СЕТ СН'!$H$11+СВЦЭМ!$D$10+'СЕТ СН'!$H$6-'СЕТ СН'!$H$23</f>
        <v>1258.0192864999999</v>
      </c>
      <c r="L84" s="37">
        <f>SUMIFS(СВЦЭМ!$D$34:$D$777,СВЦЭМ!$A$34:$A$777,$A84,СВЦЭМ!$B$34:$B$777,L$83)+'СЕТ СН'!$H$11+СВЦЭМ!$D$10+'СЕТ СН'!$H$6-'СЕТ СН'!$H$23</f>
        <v>1213.7203633499998</v>
      </c>
      <c r="M84" s="37">
        <f>SUMIFS(СВЦЭМ!$D$34:$D$777,СВЦЭМ!$A$34:$A$777,$A84,СВЦЭМ!$B$34:$B$777,M$83)+'СЕТ СН'!$H$11+СВЦЭМ!$D$10+'СЕТ СН'!$H$6-'СЕТ СН'!$H$23</f>
        <v>1207.3219814700001</v>
      </c>
      <c r="N84" s="37">
        <f>SUMIFS(СВЦЭМ!$D$34:$D$777,СВЦЭМ!$A$34:$A$777,$A84,СВЦЭМ!$B$34:$B$777,N$83)+'СЕТ СН'!$H$11+СВЦЭМ!$D$10+'СЕТ СН'!$H$6-'СЕТ СН'!$H$23</f>
        <v>1233.8003276099998</v>
      </c>
      <c r="O84" s="37">
        <f>SUMIFS(СВЦЭМ!$D$34:$D$777,СВЦЭМ!$A$34:$A$777,$A84,СВЦЭМ!$B$34:$B$777,O$83)+'СЕТ СН'!$H$11+СВЦЭМ!$D$10+'СЕТ СН'!$H$6-'СЕТ СН'!$H$23</f>
        <v>1239.87681032</v>
      </c>
      <c r="P84" s="37">
        <f>SUMIFS(СВЦЭМ!$D$34:$D$777,СВЦЭМ!$A$34:$A$777,$A84,СВЦЭМ!$B$34:$B$777,P$83)+'СЕТ СН'!$H$11+СВЦЭМ!$D$10+'СЕТ СН'!$H$6-'СЕТ СН'!$H$23</f>
        <v>1244.8404183600001</v>
      </c>
      <c r="Q84" s="37">
        <f>SUMIFS(СВЦЭМ!$D$34:$D$777,СВЦЭМ!$A$34:$A$777,$A84,СВЦЭМ!$B$34:$B$777,Q$83)+'СЕТ СН'!$H$11+СВЦЭМ!$D$10+'СЕТ СН'!$H$6-'СЕТ СН'!$H$23</f>
        <v>1247.2130559100001</v>
      </c>
      <c r="R84" s="37">
        <f>SUMIFS(СВЦЭМ!$D$34:$D$777,СВЦЭМ!$A$34:$A$777,$A84,СВЦЭМ!$B$34:$B$777,R$83)+'СЕТ СН'!$H$11+СВЦЭМ!$D$10+'СЕТ СН'!$H$6-'СЕТ СН'!$H$23</f>
        <v>1253.75704421</v>
      </c>
      <c r="S84" s="37">
        <f>SUMIFS(СВЦЭМ!$D$34:$D$777,СВЦЭМ!$A$34:$A$777,$A84,СВЦЭМ!$B$34:$B$777,S$83)+'СЕТ СН'!$H$11+СВЦЭМ!$D$10+'СЕТ СН'!$H$6-'СЕТ СН'!$H$23</f>
        <v>1223.1127461999999</v>
      </c>
      <c r="T84" s="37">
        <f>SUMIFS(СВЦЭМ!$D$34:$D$777,СВЦЭМ!$A$34:$A$777,$A84,СВЦЭМ!$B$34:$B$777,T$83)+'СЕТ СН'!$H$11+СВЦЭМ!$D$10+'СЕТ СН'!$H$6-'СЕТ СН'!$H$23</f>
        <v>1187.0226410499999</v>
      </c>
      <c r="U84" s="37">
        <f>SUMIFS(СВЦЭМ!$D$34:$D$777,СВЦЭМ!$A$34:$A$777,$A84,СВЦЭМ!$B$34:$B$777,U$83)+'СЕТ СН'!$H$11+СВЦЭМ!$D$10+'СЕТ СН'!$H$6-'СЕТ СН'!$H$23</f>
        <v>1188.9166313800001</v>
      </c>
      <c r="V84" s="37">
        <f>SUMIFS(СВЦЭМ!$D$34:$D$777,СВЦЭМ!$A$34:$A$777,$A84,СВЦЭМ!$B$34:$B$777,V$83)+'СЕТ СН'!$H$11+СВЦЭМ!$D$10+'СЕТ СН'!$H$6-'СЕТ СН'!$H$23</f>
        <v>1198.17805288</v>
      </c>
      <c r="W84" s="37">
        <f>SUMIFS(СВЦЭМ!$D$34:$D$777,СВЦЭМ!$A$34:$A$777,$A84,СВЦЭМ!$B$34:$B$777,W$83)+'СЕТ СН'!$H$11+СВЦЭМ!$D$10+'СЕТ СН'!$H$6-'СЕТ СН'!$H$23</f>
        <v>1278.6053845599999</v>
      </c>
      <c r="X84" s="37">
        <f>SUMIFS(СВЦЭМ!$D$34:$D$777,СВЦЭМ!$A$34:$A$777,$A84,СВЦЭМ!$B$34:$B$777,X$83)+'СЕТ СН'!$H$11+СВЦЭМ!$D$10+'СЕТ СН'!$H$6-'СЕТ СН'!$H$23</f>
        <v>1350.59713207</v>
      </c>
      <c r="Y84" s="37">
        <f>SUMIFS(СВЦЭМ!$D$34:$D$777,СВЦЭМ!$A$34:$A$777,$A84,СВЦЭМ!$B$34:$B$777,Y$83)+'СЕТ СН'!$H$11+СВЦЭМ!$D$10+'СЕТ СН'!$H$6-'СЕТ СН'!$H$23</f>
        <v>1423.7756191100002</v>
      </c>
      <c r="AA84" s="46"/>
    </row>
    <row r="85" spans="1:27" ht="15.75" x14ac:dyDescent="0.2">
      <c r="A85" s="36">
        <f>A84+1</f>
        <v>43071</v>
      </c>
      <c r="B85" s="37">
        <f>SUMIFS(СВЦЭМ!$D$34:$D$777,СВЦЭМ!$A$34:$A$777,$A85,СВЦЭМ!$B$34:$B$777,B$83)+'СЕТ СН'!$H$11+СВЦЭМ!$D$10+'СЕТ СН'!$H$6-'СЕТ СН'!$H$23</f>
        <v>1463.5721681099999</v>
      </c>
      <c r="C85" s="37">
        <f>SUMIFS(СВЦЭМ!$D$34:$D$777,СВЦЭМ!$A$34:$A$777,$A85,СВЦЭМ!$B$34:$B$777,C$83)+'СЕТ СН'!$H$11+СВЦЭМ!$D$10+'СЕТ СН'!$H$6-'СЕТ СН'!$H$23</f>
        <v>1550.8419774100003</v>
      </c>
      <c r="D85" s="37">
        <f>SUMIFS(СВЦЭМ!$D$34:$D$777,СВЦЭМ!$A$34:$A$777,$A85,СВЦЭМ!$B$34:$B$777,D$83)+'СЕТ СН'!$H$11+СВЦЭМ!$D$10+'СЕТ СН'!$H$6-'СЕТ СН'!$H$23</f>
        <v>1555.0364292499999</v>
      </c>
      <c r="E85" s="37">
        <f>SUMIFS(СВЦЭМ!$D$34:$D$777,СВЦЭМ!$A$34:$A$777,$A85,СВЦЭМ!$B$34:$B$777,E$83)+'СЕТ СН'!$H$11+СВЦЭМ!$D$10+'СЕТ СН'!$H$6-'СЕТ СН'!$H$23</f>
        <v>1552.7742562799999</v>
      </c>
      <c r="F85" s="37">
        <f>SUMIFS(СВЦЭМ!$D$34:$D$777,СВЦЭМ!$A$34:$A$777,$A85,СВЦЭМ!$B$34:$B$777,F$83)+'СЕТ СН'!$H$11+СВЦЭМ!$D$10+'СЕТ СН'!$H$6-'СЕТ СН'!$H$23</f>
        <v>1553.50347861</v>
      </c>
      <c r="G85" s="37">
        <f>SUMIFS(СВЦЭМ!$D$34:$D$777,СВЦЭМ!$A$34:$A$777,$A85,СВЦЭМ!$B$34:$B$777,G$83)+'СЕТ СН'!$H$11+СВЦЭМ!$D$10+'СЕТ СН'!$H$6-'СЕТ СН'!$H$23</f>
        <v>1554.8567848100001</v>
      </c>
      <c r="H85" s="37">
        <f>SUMIFS(СВЦЭМ!$D$34:$D$777,СВЦЭМ!$A$34:$A$777,$A85,СВЦЭМ!$B$34:$B$777,H$83)+'СЕТ СН'!$H$11+СВЦЭМ!$D$10+'СЕТ СН'!$H$6-'СЕТ СН'!$H$23</f>
        <v>1547.7588022300001</v>
      </c>
      <c r="I85" s="37">
        <f>SUMIFS(СВЦЭМ!$D$34:$D$777,СВЦЭМ!$A$34:$A$777,$A85,СВЦЭМ!$B$34:$B$777,I$83)+'СЕТ СН'!$H$11+СВЦЭМ!$D$10+'СЕТ СН'!$H$6-'СЕТ СН'!$H$23</f>
        <v>1455.9916938400002</v>
      </c>
      <c r="J85" s="37">
        <f>SUMIFS(СВЦЭМ!$D$34:$D$777,СВЦЭМ!$A$34:$A$777,$A85,СВЦЭМ!$B$34:$B$777,J$83)+'СЕТ СН'!$H$11+СВЦЭМ!$D$10+'СЕТ СН'!$H$6-'СЕТ СН'!$H$23</f>
        <v>1365.7237003400001</v>
      </c>
      <c r="K85" s="37">
        <f>SUMIFS(СВЦЭМ!$D$34:$D$777,СВЦЭМ!$A$34:$A$777,$A85,СВЦЭМ!$B$34:$B$777,K$83)+'СЕТ СН'!$H$11+СВЦЭМ!$D$10+'СЕТ СН'!$H$6-'СЕТ СН'!$H$23</f>
        <v>1317.1595793900001</v>
      </c>
      <c r="L85" s="37">
        <f>SUMIFS(СВЦЭМ!$D$34:$D$777,СВЦЭМ!$A$34:$A$777,$A85,СВЦЭМ!$B$34:$B$777,L$83)+'СЕТ СН'!$H$11+СВЦЭМ!$D$10+'СЕТ СН'!$H$6-'СЕТ СН'!$H$23</f>
        <v>1198.1348546499999</v>
      </c>
      <c r="M85" s="37">
        <f>SUMIFS(СВЦЭМ!$D$34:$D$777,СВЦЭМ!$A$34:$A$777,$A85,СВЦЭМ!$B$34:$B$777,M$83)+'СЕТ СН'!$H$11+СВЦЭМ!$D$10+'СЕТ СН'!$H$6-'СЕТ СН'!$H$23</f>
        <v>1183.4169305099999</v>
      </c>
      <c r="N85" s="37">
        <f>SUMIFS(СВЦЭМ!$D$34:$D$777,СВЦЭМ!$A$34:$A$777,$A85,СВЦЭМ!$B$34:$B$777,N$83)+'СЕТ СН'!$H$11+СВЦЭМ!$D$10+'СЕТ СН'!$H$6-'СЕТ СН'!$H$23</f>
        <v>1177.6265807899999</v>
      </c>
      <c r="O85" s="37">
        <f>SUMIFS(СВЦЭМ!$D$34:$D$777,СВЦЭМ!$A$34:$A$777,$A85,СВЦЭМ!$B$34:$B$777,O$83)+'СЕТ СН'!$H$11+СВЦЭМ!$D$10+'СЕТ СН'!$H$6-'СЕТ СН'!$H$23</f>
        <v>1169.9823296099999</v>
      </c>
      <c r="P85" s="37">
        <f>SUMIFS(СВЦЭМ!$D$34:$D$777,СВЦЭМ!$A$34:$A$777,$A85,СВЦЭМ!$B$34:$B$777,P$83)+'СЕТ СН'!$H$11+СВЦЭМ!$D$10+'СЕТ СН'!$H$6-'СЕТ СН'!$H$23</f>
        <v>1161.6505617500002</v>
      </c>
      <c r="Q85" s="37">
        <f>SUMIFS(СВЦЭМ!$D$34:$D$777,СВЦЭМ!$A$34:$A$777,$A85,СВЦЭМ!$B$34:$B$777,Q$83)+'СЕТ СН'!$H$11+СВЦЭМ!$D$10+'СЕТ СН'!$H$6-'СЕТ СН'!$H$23</f>
        <v>1165.4421670000002</v>
      </c>
      <c r="R85" s="37">
        <f>SUMIFS(СВЦЭМ!$D$34:$D$777,СВЦЭМ!$A$34:$A$777,$A85,СВЦЭМ!$B$34:$B$777,R$83)+'СЕТ СН'!$H$11+СВЦЭМ!$D$10+'СЕТ СН'!$H$6-'СЕТ СН'!$H$23</f>
        <v>1169.6149449200002</v>
      </c>
      <c r="S85" s="37">
        <f>SUMIFS(СВЦЭМ!$D$34:$D$777,СВЦЭМ!$A$34:$A$777,$A85,СВЦЭМ!$B$34:$B$777,S$83)+'СЕТ СН'!$H$11+СВЦЭМ!$D$10+'СЕТ СН'!$H$6-'СЕТ СН'!$H$23</f>
        <v>1189.3284794699998</v>
      </c>
      <c r="T85" s="37">
        <f>SUMIFS(СВЦЭМ!$D$34:$D$777,СВЦЭМ!$A$34:$A$777,$A85,СВЦЭМ!$B$34:$B$777,T$83)+'СЕТ СН'!$H$11+СВЦЭМ!$D$10+'СЕТ СН'!$H$6-'СЕТ СН'!$H$23</f>
        <v>1226.2769843400001</v>
      </c>
      <c r="U85" s="37">
        <f>SUMIFS(СВЦЭМ!$D$34:$D$777,СВЦЭМ!$A$34:$A$777,$A85,СВЦЭМ!$B$34:$B$777,U$83)+'СЕТ СН'!$H$11+СВЦЭМ!$D$10+'СЕТ СН'!$H$6-'СЕТ СН'!$H$23</f>
        <v>1267.0998619900001</v>
      </c>
      <c r="V85" s="37">
        <f>SUMIFS(СВЦЭМ!$D$34:$D$777,СВЦЭМ!$A$34:$A$777,$A85,СВЦЭМ!$B$34:$B$777,V$83)+'СЕТ СН'!$H$11+СВЦЭМ!$D$10+'СЕТ СН'!$H$6-'СЕТ СН'!$H$23</f>
        <v>1268.94664173</v>
      </c>
      <c r="W85" s="37">
        <f>SUMIFS(СВЦЭМ!$D$34:$D$777,СВЦЭМ!$A$34:$A$777,$A85,СВЦЭМ!$B$34:$B$777,W$83)+'СЕТ СН'!$H$11+СВЦЭМ!$D$10+'СЕТ СН'!$H$6-'СЕТ СН'!$H$23</f>
        <v>1303.7024907300001</v>
      </c>
      <c r="X85" s="37">
        <f>SUMIFS(СВЦЭМ!$D$34:$D$777,СВЦЭМ!$A$34:$A$777,$A85,СВЦЭМ!$B$34:$B$777,X$83)+'СЕТ СН'!$H$11+СВЦЭМ!$D$10+'СЕТ СН'!$H$6-'СЕТ СН'!$H$23</f>
        <v>1370.45631443</v>
      </c>
      <c r="Y85" s="37">
        <f>SUMIFS(СВЦЭМ!$D$34:$D$777,СВЦЭМ!$A$34:$A$777,$A85,СВЦЭМ!$B$34:$B$777,Y$83)+'СЕТ СН'!$H$11+СВЦЭМ!$D$10+'СЕТ СН'!$H$6-'СЕТ СН'!$H$23</f>
        <v>1410.6448194</v>
      </c>
    </row>
    <row r="86" spans="1:27" ht="15.75" x14ac:dyDescent="0.2">
      <c r="A86" s="36">
        <f t="shared" ref="A86:A114" si="2">A85+1</f>
        <v>43072</v>
      </c>
      <c r="B86" s="37">
        <f>SUMIFS(СВЦЭМ!$D$34:$D$777,СВЦЭМ!$A$34:$A$777,$A86,СВЦЭМ!$B$34:$B$777,B$83)+'СЕТ СН'!$H$11+СВЦЭМ!$D$10+'СЕТ СН'!$H$6-'СЕТ СН'!$H$23</f>
        <v>1467.1498134200001</v>
      </c>
      <c r="C86" s="37">
        <f>SUMIFS(СВЦЭМ!$D$34:$D$777,СВЦЭМ!$A$34:$A$777,$A86,СВЦЭМ!$B$34:$B$777,C$83)+'СЕТ СН'!$H$11+СВЦЭМ!$D$10+'СЕТ СН'!$H$6-'СЕТ СН'!$H$23</f>
        <v>1553.35620427</v>
      </c>
      <c r="D86" s="37">
        <f>SUMIFS(СВЦЭМ!$D$34:$D$777,СВЦЭМ!$A$34:$A$777,$A86,СВЦЭМ!$B$34:$B$777,D$83)+'СЕТ СН'!$H$11+СВЦЭМ!$D$10+'СЕТ СН'!$H$6-'СЕТ СН'!$H$23</f>
        <v>1557.9351905799999</v>
      </c>
      <c r="E86" s="37">
        <f>SUMIFS(СВЦЭМ!$D$34:$D$777,СВЦЭМ!$A$34:$A$777,$A86,СВЦЭМ!$B$34:$B$777,E$83)+'СЕТ СН'!$H$11+СВЦЭМ!$D$10+'СЕТ СН'!$H$6-'СЕТ СН'!$H$23</f>
        <v>1555.2787644499999</v>
      </c>
      <c r="F86" s="37">
        <f>SUMIFS(СВЦЭМ!$D$34:$D$777,СВЦЭМ!$A$34:$A$777,$A86,СВЦЭМ!$B$34:$B$777,F$83)+'СЕТ СН'!$H$11+СВЦЭМ!$D$10+'СЕТ СН'!$H$6-'СЕТ СН'!$H$23</f>
        <v>1553.27780876</v>
      </c>
      <c r="G86" s="37">
        <f>SUMIFS(СВЦЭМ!$D$34:$D$777,СВЦЭМ!$A$34:$A$777,$A86,СВЦЭМ!$B$34:$B$777,G$83)+'СЕТ СН'!$H$11+СВЦЭМ!$D$10+'СЕТ СН'!$H$6-'СЕТ СН'!$H$23</f>
        <v>1556.17289721</v>
      </c>
      <c r="H86" s="37">
        <f>SUMIFS(СВЦЭМ!$D$34:$D$777,СВЦЭМ!$A$34:$A$777,$A86,СВЦЭМ!$B$34:$B$777,H$83)+'СЕТ СН'!$H$11+СВЦЭМ!$D$10+'СЕТ СН'!$H$6-'СЕТ СН'!$H$23</f>
        <v>1547.3525731300001</v>
      </c>
      <c r="I86" s="37">
        <f>SUMIFS(СВЦЭМ!$D$34:$D$777,СВЦЭМ!$A$34:$A$777,$A86,СВЦЭМ!$B$34:$B$777,I$83)+'СЕТ СН'!$H$11+СВЦЭМ!$D$10+'СЕТ СН'!$H$6-'СЕТ СН'!$H$23</f>
        <v>1451.3259999400002</v>
      </c>
      <c r="J86" s="37">
        <f>SUMIFS(СВЦЭМ!$D$34:$D$777,СВЦЭМ!$A$34:$A$777,$A86,СВЦЭМ!$B$34:$B$777,J$83)+'СЕТ СН'!$H$11+СВЦЭМ!$D$10+'СЕТ СН'!$H$6-'СЕТ СН'!$H$23</f>
        <v>1359.9051609900002</v>
      </c>
      <c r="K86" s="37">
        <f>SUMIFS(СВЦЭМ!$D$34:$D$777,СВЦЭМ!$A$34:$A$777,$A86,СВЦЭМ!$B$34:$B$777,K$83)+'СЕТ СН'!$H$11+СВЦЭМ!$D$10+'СЕТ СН'!$H$6-'СЕТ СН'!$H$23</f>
        <v>1279.7494290200002</v>
      </c>
      <c r="L86" s="37">
        <f>SUMIFS(СВЦЭМ!$D$34:$D$777,СВЦЭМ!$A$34:$A$777,$A86,СВЦЭМ!$B$34:$B$777,L$83)+'СЕТ СН'!$H$11+СВЦЭМ!$D$10+'СЕТ СН'!$H$6-'СЕТ СН'!$H$23</f>
        <v>1196.2371283299999</v>
      </c>
      <c r="M86" s="37">
        <f>SUMIFS(СВЦЭМ!$D$34:$D$777,СВЦЭМ!$A$34:$A$777,$A86,СВЦЭМ!$B$34:$B$777,M$83)+'СЕТ СН'!$H$11+СВЦЭМ!$D$10+'СЕТ СН'!$H$6-'СЕТ СН'!$H$23</f>
        <v>1185.4794161499999</v>
      </c>
      <c r="N86" s="37">
        <f>SUMIFS(СВЦЭМ!$D$34:$D$777,СВЦЭМ!$A$34:$A$777,$A86,СВЦЭМ!$B$34:$B$777,N$83)+'СЕТ СН'!$H$11+СВЦЭМ!$D$10+'СЕТ СН'!$H$6-'СЕТ СН'!$H$23</f>
        <v>1177.5355453299999</v>
      </c>
      <c r="O86" s="37">
        <f>SUMIFS(СВЦЭМ!$D$34:$D$777,СВЦЭМ!$A$34:$A$777,$A86,СВЦЭМ!$B$34:$B$777,O$83)+'СЕТ СН'!$H$11+СВЦЭМ!$D$10+'СЕТ СН'!$H$6-'СЕТ СН'!$H$23</f>
        <v>1175.8908245600001</v>
      </c>
      <c r="P86" s="37">
        <f>SUMIFS(СВЦЭМ!$D$34:$D$777,СВЦЭМ!$A$34:$A$777,$A86,СВЦЭМ!$B$34:$B$777,P$83)+'СЕТ СН'!$H$11+СВЦЭМ!$D$10+'СЕТ СН'!$H$6-'СЕТ СН'!$H$23</f>
        <v>1171.8618261199999</v>
      </c>
      <c r="Q86" s="37">
        <f>SUMIFS(СВЦЭМ!$D$34:$D$777,СВЦЭМ!$A$34:$A$777,$A86,СВЦЭМ!$B$34:$B$777,Q$83)+'СЕТ СН'!$H$11+СВЦЭМ!$D$10+'СЕТ СН'!$H$6-'СЕТ СН'!$H$23</f>
        <v>1170.8489110999999</v>
      </c>
      <c r="R86" s="37">
        <f>SUMIFS(СВЦЭМ!$D$34:$D$777,СВЦЭМ!$A$34:$A$777,$A86,СВЦЭМ!$B$34:$B$777,R$83)+'СЕТ СН'!$H$11+СВЦЭМ!$D$10+'СЕТ СН'!$H$6-'СЕТ СН'!$H$23</f>
        <v>1172.6667800300002</v>
      </c>
      <c r="S86" s="37">
        <f>SUMIFS(СВЦЭМ!$D$34:$D$777,СВЦЭМ!$A$34:$A$777,$A86,СВЦЭМ!$B$34:$B$777,S$83)+'СЕТ СН'!$H$11+СВЦЭМ!$D$10+'СЕТ СН'!$H$6-'СЕТ СН'!$H$23</f>
        <v>1193.03483052</v>
      </c>
      <c r="T86" s="37">
        <f>SUMIFS(СВЦЭМ!$D$34:$D$777,СВЦЭМ!$A$34:$A$777,$A86,СВЦЭМ!$B$34:$B$777,T$83)+'СЕТ СН'!$H$11+СВЦЭМ!$D$10+'СЕТ СН'!$H$6-'СЕТ СН'!$H$23</f>
        <v>1246.5566281800002</v>
      </c>
      <c r="U86" s="37">
        <f>SUMIFS(СВЦЭМ!$D$34:$D$777,СВЦЭМ!$A$34:$A$777,$A86,СВЦЭМ!$B$34:$B$777,U$83)+'СЕТ СН'!$H$11+СВЦЭМ!$D$10+'СЕТ СН'!$H$6-'СЕТ СН'!$H$23</f>
        <v>1314.7493508900002</v>
      </c>
      <c r="V86" s="37">
        <f>SUMIFS(СВЦЭМ!$D$34:$D$777,СВЦЭМ!$A$34:$A$777,$A86,СВЦЭМ!$B$34:$B$777,V$83)+'СЕТ СН'!$H$11+СВЦЭМ!$D$10+'СЕТ СН'!$H$6-'СЕТ СН'!$H$23</f>
        <v>1286.2633423100001</v>
      </c>
      <c r="W86" s="37">
        <f>SUMIFS(СВЦЭМ!$D$34:$D$777,СВЦЭМ!$A$34:$A$777,$A86,СВЦЭМ!$B$34:$B$777,W$83)+'СЕТ СН'!$H$11+СВЦЭМ!$D$10+'СЕТ СН'!$H$6-'СЕТ СН'!$H$23</f>
        <v>1311.1516548499999</v>
      </c>
      <c r="X86" s="37">
        <f>SUMIFS(СВЦЭМ!$D$34:$D$777,СВЦЭМ!$A$34:$A$777,$A86,СВЦЭМ!$B$34:$B$777,X$83)+'СЕТ СН'!$H$11+СВЦЭМ!$D$10+'СЕТ СН'!$H$6-'СЕТ СН'!$H$23</f>
        <v>1377.9307481599999</v>
      </c>
      <c r="Y86" s="37">
        <f>SUMIFS(СВЦЭМ!$D$34:$D$777,СВЦЭМ!$A$34:$A$777,$A86,СВЦЭМ!$B$34:$B$777,Y$83)+'СЕТ СН'!$H$11+СВЦЭМ!$D$10+'СЕТ СН'!$H$6-'СЕТ СН'!$H$23</f>
        <v>1420.9305188000003</v>
      </c>
    </row>
    <row r="87" spans="1:27" ht="15.75" x14ac:dyDescent="0.2">
      <c r="A87" s="36">
        <f t="shared" si="2"/>
        <v>43073</v>
      </c>
      <c r="B87" s="37">
        <f>SUMIFS(СВЦЭМ!$D$34:$D$777,СВЦЭМ!$A$34:$A$777,$A87,СВЦЭМ!$B$34:$B$777,B$83)+'СЕТ СН'!$H$11+СВЦЭМ!$D$10+'СЕТ СН'!$H$6-'СЕТ СН'!$H$23</f>
        <v>1472.5798609900003</v>
      </c>
      <c r="C87" s="37">
        <f>SUMIFS(СВЦЭМ!$D$34:$D$777,СВЦЭМ!$A$34:$A$777,$A87,СВЦЭМ!$B$34:$B$777,C$83)+'СЕТ СН'!$H$11+СВЦЭМ!$D$10+'СЕТ СН'!$H$6-'СЕТ СН'!$H$23</f>
        <v>1505.1028560300001</v>
      </c>
      <c r="D87" s="37">
        <f>SUMIFS(СВЦЭМ!$D$34:$D$777,СВЦЭМ!$A$34:$A$777,$A87,СВЦЭМ!$B$34:$B$777,D$83)+'СЕТ СН'!$H$11+СВЦЭМ!$D$10+'СЕТ СН'!$H$6-'СЕТ СН'!$H$23</f>
        <v>1539.9507838700001</v>
      </c>
      <c r="E87" s="37">
        <f>SUMIFS(СВЦЭМ!$D$34:$D$777,СВЦЭМ!$A$34:$A$777,$A87,СВЦЭМ!$B$34:$B$777,E$83)+'СЕТ СН'!$H$11+СВЦЭМ!$D$10+'СЕТ СН'!$H$6-'СЕТ СН'!$H$23</f>
        <v>1546.30978301</v>
      </c>
      <c r="F87" s="37">
        <f>SUMIFS(СВЦЭМ!$D$34:$D$777,СВЦЭМ!$A$34:$A$777,$A87,СВЦЭМ!$B$34:$B$777,F$83)+'СЕТ СН'!$H$11+СВЦЭМ!$D$10+'СЕТ СН'!$H$6-'СЕТ СН'!$H$23</f>
        <v>1541.7181362700003</v>
      </c>
      <c r="G87" s="37">
        <f>SUMIFS(СВЦЭМ!$D$34:$D$777,СВЦЭМ!$A$34:$A$777,$A87,СВЦЭМ!$B$34:$B$777,G$83)+'СЕТ СН'!$H$11+СВЦЭМ!$D$10+'СЕТ СН'!$H$6-'СЕТ СН'!$H$23</f>
        <v>1530.63053442</v>
      </c>
      <c r="H87" s="37">
        <f>SUMIFS(СВЦЭМ!$D$34:$D$777,СВЦЭМ!$A$34:$A$777,$A87,СВЦЭМ!$B$34:$B$777,H$83)+'СЕТ СН'!$H$11+СВЦЭМ!$D$10+'СЕТ СН'!$H$6-'СЕТ СН'!$H$23</f>
        <v>1487.8597979000001</v>
      </c>
      <c r="I87" s="37">
        <f>SUMIFS(СВЦЭМ!$D$34:$D$777,СВЦЭМ!$A$34:$A$777,$A87,СВЦЭМ!$B$34:$B$777,I$83)+'СЕТ СН'!$H$11+СВЦЭМ!$D$10+'СЕТ СН'!$H$6-'СЕТ СН'!$H$23</f>
        <v>1409.93435864</v>
      </c>
      <c r="J87" s="37">
        <f>SUMIFS(СВЦЭМ!$D$34:$D$777,СВЦЭМ!$A$34:$A$777,$A87,СВЦЭМ!$B$34:$B$777,J$83)+'СЕТ СН'!$H$11+СВЦЭМ!$D$10+'СЕТ СН'!$H$6-'СЕТ СН'!$H$23</f>
        <v>1377.77458643</v>
      </c>
      <c r="K87" s="37">
        <f>SUMIFS(СВЦЭМ!$D$34:$D$777,СВЦЭМ!$A$34:$A$777,$A87,СВЦЭМ!$B$34:$B$777,K$83)+'СЕТ СН'!$H$11+СВЦЭМ!$D$10+'СЕТ СН'!$H$6-'СЕТ СН'!$H$23</f>
        <v>1272.6248979800002</v>
      </c>
      <c r="L87" s="37">
        <f>SUMIFS(СВЦЭМ!$D$34:$D$777,СВЦЭМ!$A$34:$A$777,$A87,СВЦЭМ!$B$34:$B$777,L$83)+'СЕТ СН'!$H$11+СВЦЭМ!$D$10+'СЕТ СН'!$H$6-'СЕТ СН'!$H$23</f>
        <v>1214.8848210900001</v>
      </c>
      <c r="M87" s="37">
        <f>SUMIFS(СВЦЭМ!$D$34:$D$777,СВЦЭМ!$A$34:$A$777,$A87,СВЦЭМ!$B$34:$B$777,M$83)+'СЕТ СН'!$H$11+СВЦЭМ!$D$10+'СЕТ СН'!$H$6-'СЕТ СН'!$H$23</f>
        <v>1189.2802929300001</v>
      </c>
      <c r="N87" s="37">
        <f>SUMIFS(СВЦЭМ!$D$34:$D$777,СВЦЭМ!$A$34:$A$777,$A87,СВЦЭМ!$B$34:$B$777,N$83)+'СЕТ СН'!$H$11+СВЦЭМ!$D$10+'СЕТ СН'!$H$6-'СЕТ СН'!$H$23</f>
        <v>1247.4053885399999</v>
      </c>
      <c r="O87" s="37">
        <f>SUMIFS(СВЦЭМ!$D$34:$D$777,СВЦЭМ!$A$34:$A$777,$A87,СВЦЭМ!$B$34:$B$777,O$83)+'СЕТ СН'!$H$11+СВЦЭМ!$D$10+'СЕТ СН'!$H$6-'СЕТ СН'!$H$23</f>
        <v>1254.4402945100001</v>
      </c>
      <c r="P87" s="37">
        <f>SUMIFS(СВЦЭМ!$D$34:$D$777,СВЦЭМ!$A$34:$A$777,$A87,СВЦЭМ!$B$34:$B$777,P$83)+'СЕТ СН'!$H$11+СВЦЭМ!$D$10+'СЕТ СН'!$H$6-'СЕТ СН'!$H$23</f>
        <v>1263.0030051600002</v>
      </c>
      <c r="Q87" s="37">
        <f>SUMIFS(СВЦЭМ!$D$34:$D$777,СВЦЭМ!$A$34:$A$777,$A87,СВЦЭМ!$B$34:$B$777,Q$83)+'СЕТ СН'!$H$11+СВЦЭМ!$D$10+'СЕТ СН'!$H$6-'СЕТ СН'!$H$23</f>
        <v>1264.4274884299998</v>
      </c>
      <c r="R87" s="37">
        <f>SUMIFS(СВЦЭМ!$D$34:$D$777,СВЦЭМ!$A$34:$A$777,$A87,СВЦЭМ!$B$34:$B$777,R$83)+'СЕТ СН'!$H$11+СВЦЭМ!$D$10+'СЕТ СН'!$H$6-'СЕТ СН'!$H$23</f>
        <v>1269.8376562600001</v>
      </c>
      <c r="S87" s="37">
        <f>SUMIFS(СВЦЭМ!$D$34:$D$777,СВЦЭМ!$A$34:$A$777,$A87,СВЦЭМ!$B$34:$B$777,S$83)+'СЕТ СН'!$H$11+СВЦЭМ!$D$10+'СЕТ СН'!$H$6-'СЕТ СН'!$H$23</f>
        <v>1193.3857161000001</v>
      </c>
      <c r="T87" s="37">
        <f>SUMIFS(СВЦЭМ!$D$34:$D$777,СВЦЭМ!$A$34:$A$777,$A87,СВЦЭМ!$B$34:$B$777,T$83)+'СЕТ СН'!$H$11+СВЦЭМ!$D$10+'СЕТ СН'!$H$6-'СЕТ СН'!$H$23</f>
        <v>1195.9530488</v>
      </c>
      <c r="U87" s="37">
        <f>SUMIFS(СВЦЭМ!$D$34:$D$777,СВЦЭМ!$A$34:$A$777,$A87,СВЦЭМ!$B$34:$B$777,U$83)+'СЕТ СН'!$H$11+СВЦЭМ!$D$10+'СЕТ СН'!$H$6-'СЕТ СН'!$H$23</f>
        <v>1179.9285782100001</v>
      </c>
      <c r="V87" s="37">
        <f>SUMIFS(СВЦЭМ!$D$34:$D$777,СВЦЭМ!$A$34:$A$777,$A87,СВЦЭМ!$B$34:$B$777,V$83)+'СЕТ СН'!$H$11+СВЦЭМ!$D$10+'СЕТ СН'!$H$6-'СЕТ СН'!$H$23</f>
        <v>1179.93974819</v>
      </c>
      <c r="W87" s="37">
        <f>SUMIFS(СВЦЭМ!$D$34:$D$777,СВЦЭМ!$A$34:$A$777,$A87,СВЦЭМ!$B$34:$B$777,W$83)+'СЕТ СН'!$H$11+СВЦЭМ!$D$10+'СЕТ СН'!$H$6-'СЕТ СН'!$H$23</f>
        <v>1256.7969756900002</v>
      </c>
      <c r="X87" s="37">
        <f>SUMIFS(СВЦЭМ!$D$34:$D$777,СВЦЭМ!$A$34:$A$777,$A87,СВЦЭМ!$B$34:$B$777,X$83)+'СЕТ СН'!$H$11+СВЦЭМ!$D$10+'СЕТ СН'!$H$6-'СЕТ СН'!$H$23</f>
        <v>1339.9200809600002</v>
      </c>
      <c r="Y87" s="37">
        <f>SUMIFS(СВЦЭМ!$D$34:$D$777,СВЦЭМ!$A$34:$A$777,$A87,СВЦЭМ!$B$34:$B$777,Y$83)+'СЕТ СН'!$H$11+СВЦЭМ!$D$10+'СЕТ СН'!$H$6-'СЕТ СН'!$H$23</f>
        <v>1392.03821307</v>
      </c>
    </row>
    <row r="88" spans="1:27" ht="15.75" x14ac:dyDescent="0.2">
      <c r="A88" s="36">
        <f t="shared" si="2"/>
        <v>43074</v>
      </c>
      <c r="B88" s="37">
        <f>SUMIFS(СВЦЭМ!$D$34:$D$777,СВЦЭМ!$A$34:$A$777,$A88,СВЦЭМ!$B$34:$B$777,B$83)+'СЕТ СН'!$H$11+СВЦЭМ!$D$10+'СЕТ СН'!$H$6-'СЕТ СН'!$H$23</f>
        <v>1464.3861388099999</v>
      </c>
      <c r="C88" s="37">
        <f>SUMIFS(СВЦЭМ!$D$34:$D$777,СВЦЭМ!$A$34:$A$777,$A88,СВЦЭМ!$B$34:$B$777,C$83)+'СЕТ СН'!$H$11+СВЦЭМ!$D$10+'СЕТ СН'!$H$6-'СЕТ СН'!$H$23</f>
        <v>1503.8888277199999</v>
      </c>
      <c r="D88" s="37">
        <f>SUMIFS(СВЦЭМ!$D$34:$D$777,СВЦЭМ!$A$34:$A$777,$A88,СВЦЭМ!$B$34:$B$777,D$83)+'СЕТ СН'!$H$11+СВЦЭМ!$D$10+'СЕТ СН'!$H$6-'СЕТ СН'!$H$23</f>
        <v>1547.7720210699999</v>
      </c>
      <c r="E88" s="37">
        <f>SUMIFS(СВЦЭМ!$D$34:$D$777,СВЦЭМ!$A$34:$A$777,$A88,СВЦЭМ!$B$34:$B$777,E$83)+'СЕТ СН'!$H$11+СВЦЭМ!$D$10+'СЕТ СН'!$H$6-'СЕТ СН'!$H$23</f>
        <v>1564.2139843</v>
      </c>
      <c r="F88" s="37">
        <f>SUMIFS(СВЦЭМ!$D$34:$D$777,СВЦЭМ!$A$34:$A$777,$A88,СВЦЭМ!$B$34:$B$777,F$83)+'СЕТ СН'!$H$11+СВЦЭМ!$D$10+'СЕТ СН'!$H$6-'СЕТ СН'!$H$23</f>
        <v>1555.6397785899999</v>
      </c>
      <c r="G88" s="37">
        <f>SUMIFS(СВЦЭМ!$D$34:$D$777,СВЦЭМ!$A$34:$A$777,$A88,СВЦЭМ!$B$34:$B$777,G$83)+'СЕТ СН'!$H$11+СВЦЭМ!$D$10+'СЕТ СН'!$H$6-'СЕТ СН'!$H$23</f>
        <v>1538.3421546</v>
      </c>
      <c r="H88" s="37">
        <f>SUMIFS(СВЦЭМ!$D$34:$D$777,СВЦЭМ!$A$34:$A$777,$A88,СВЦЭМ!$B$34:$B$777,H$83)+'СЕТ СН'!$H$11+СВЦЭМ!$D$10+'СЕТ СН'!$H$6-'СЕТ СН'!$H$23</f>
        <v>1465.9992281499999</v>
      </c>
      <c r="I88" s="37">
        <f>SUMIFS(СВЦЭМ!$D$34:$D$777,СВЦЭМ!$A$34:$A$777,$A88,СВЦЭМ!$B$34:$B$777,I$83)+'СЕТ СН'!$H$11+СВЦЭМ!$D$10+'СЕТ СН'!$H$6-'СЕТ СН'!$H$23</f>
        <v>1434.3111530700003</v>
      </c>
      <c r="J88" s="37">
        <f>SUMIFS(СВЦЭМ!$D$34:$D$777,СВЦЭМ!$A$34:$A$777,$A88,СВЦЭМ!$B$34:$B$777,J$83)+'СЕТ СН'!$H$11+СВЦЭМ!$D$10+'СЕТ СН'!$H$6-'СЕТ СН'!$H$23</f>
        <v>1374.7969217099999</v>
      </c>
      <c r="K88" s="37">
        <f>SUMIFS(СВЦЭМ!$D$34:$D$777,СВЦЭМ!$A$34:$A$777,$A88,СВЦЭМ!$B$34:$B$777,K$83)+'СЕТ СН'!$H$11+СВЦЭМ!$D$10+'СЕТ СН'!$H$6-'СЕТ СН'!$H$23</f>
        <v>1306.2146717700002</v>
      </c>
      <c r="L88" s="37">
        <f>SUMIFS(СВЦЭМ!$D$34:$D$777,СВЦЭМ!$A$34:$A$777,$A88,СВЦЭМ!$B$34:$B$777,L$83)+'СЕТ СН'!$H$11+СВЦЭМ!$D$10+'СЕТ СН'!$H$6-'СЕТ СН'!$H$23</f>
        <v>1240.7565487299998</v>
      </c>
      <c r="M88" s="37">
        <f>SUMIFS(СВЦЭМ!$D$34:$D$777,СВЦЭМ!$A$34:$A$777,$A88,СВЦЭМ!$B$34:$B$777,M$83)+'СЕТ СН'!$H$11+СВЦЭМ!$D$10+'СЕТ СН'!$H$6-'СЕТ СН'!$H$23</f>
        <v>1226.1652164799998</v>
      </c>
      <c r="N88" s="37">
        <f>SUMIFS(СВЦЭМ!$D$34:$D$777,СВЦЭМ!$A$34:$A$777,$A88,СВЦЭМ!$B$34:$B$777,N$83)+'СЕТ СН'!$H$11+СВЦЭМ!$D$10+'СЕТ СН'!$H$6-'СЕТ СН'!$H$23</f>
        <v>1240.71129217</v>
      </c>
      <c r="O88" s="37">
        <f>SUMIFS(СВЦЭМ!$D$34:$D$777,СВЦЭМ!$A$34:$A$777,$A88,СВЦЭМ!$B$34:$B$777,O$83)+'СЕТ СН'!$H$11+СВЦЭМ!$D$10+'СЕТ СН'!$H$6-'СЕТ СН'!$H$23</f>
        <v>1249.9603243800002</v>
      </c>
      <c r="P88" s="37">
        <f>SUMIFS(СВЦЭМ!$D$34:$D$777,СВЦЭМ!$A$34:$A$777,$A88,СВЦЭМ!$B$34:$B$777,P$83)+'СЕТ СН'!$H$11+СВЦЭМ!$D$10+'СЕТ СН'!$H$6-'СЕТ СН'!$H$23</f>
        <v>1258.0010511599999</v>
      </c>
      <c r="Q88" s="37">
        <f>SUMIFS(СВЦЭМ!$D$34:$D$777,СВЦЭМ!$A$34:$A$777,$A88,СВЦЭМ!$B$34:$B$777,Q$83)+'СЕТ СН'!$H$11+СВЦЭМ!$D$10+'СЕТ СН'!$H$6-'СЕТ СН'!$H$23</f>
        <v>1264.4325698600001</v>
      </c>
      <c r="R88" s="37">
        <f>SUMIFS(СВЦЭМ!$D$34:$D$777,СВЦЭМ!$A$34:$A$777,$A88,СВЦЭМ!$B$34:$B$777,R$83)+'СЕТ СН'!$H$11+СВЦЭМ!$D$10+'СЕТ СН'!$H$6-'СЕТ СН'!$H$23</f>
        <v>1256.28287434</v>
      </c>
      <c r="S88" s="37">
        <f>SUMIFS(СВЦЭМ!$D$34:$D$777,СВЦЭМ!$A$34:$A$777,$A88,СВЦЭМ!$B$34:$B$777,S$83)+'СЕТ СН'!$H$11+СВЦЭМ!$D$10+'СЕТ СН'!$H$6-'СЕТ СН'!$H$23</f>
        <v>1228.88977024</v>
      </c>
      <c r="T88" s="37">
        <f>SUMIFS(СВЦЭМ!$D$34:$D$777,СВЦЭМ!$A$34:$A$777,$A88,СВЦЭМ!$B$34:$B$777,T$83)+'СЕТ СН'!$H$11+СВЦЭМ!$D$10+'СЕТ СН'!$H$6-'СЕТ СН'!$H$23</f>
        <v>1194.3926375599999</v>
      </c>
      <c r="U88" s="37">
        <f>SUMIFS(СВЦЭМ!$D$34:$D$777,СВЦЭМ!$A$34:$A$777,$A88,СВЦЭМ!$B$34:$B$777,U$83)+'СЕТ СН'!$H$11+СВЦЭМ!$D$10+'СЕТ СН'!$H$6-'СЕТ СН'!$H$23</f>
        <v>1201.9622451199998</v>
      </c>
      <c r="V88" s="37">
        <f>SUMIFS(СВЦЭМ!$D$34:$D$777,СВЦЭМ!$A$34:$A$777,$A88,СВЦЭМ!$B$34:$B$777,V$83)+'СЕТ СН'!$H$11+СВЦЭМ!$D$10+'СЕТ СН'!$H$6-'СЕТ СН'!$H$23</f>
        <v>1221.07295712</v>
      </c>
      <c r="W88" s="37">
        <f>SUMIFS(СВЦЭМ!$D$34:$D$777,СВЦЭМ!$A$34:$A$777,$A88,СВЦЭМ!$B$34:$B$777,W$83)+'СЕТ СН'!$H$11+СВЦЭМ!$D$10+'СЕТ СН'!$H$6-'СЕТ СН'!$H$23</f>
        <v>1278.4726703299998</v>
      </c>
      <c r="X88" s="37">
        <f>SUMIFS(СВЦЭМ!$D$34:$D$777,СВЦЭМ!$A$34:$A$777,$A88,СВЦЭМ!$B$34:$B$777,X$83)+'СЕТ СН'!$H$11+СВЦЭМ!$D$10+'СЕТ СН'!$H$6-'СЕТ СН'!$H$23</f>
        <v>1348.91727468</v>
      </c>
      <c r="Y88" s="37">
        <f>SUMIFS(СВЦЭМ!$D$34:$D$777,СВЦЭМ!$A$34:$A$777,$A88,СВЦЭМ!$B$34:$B$777,Y$83)+'СЕТ СН'!$H$11+СВЦЭМ!$D$10+'СЕТ СН'!$H$6-'СЕТ СН'!$H$23</f>
        <v>1431.9589348600002</v>
      </c>
    </row>
    <row r="89" spans="1:27" ht="15.75" x14ac:dyDescent="0.2">
      <c r="A89" s="36">
        <f t="shared" si="2"/>
        <v>43075</v>
      </c>
      <c r="B89" s="37">
        <f>SUMIFS(СВЦЭМ!$D$34:$D$777,СВЦЭМ!$A$34:$A$777,$A89,СВЦЭМ!$B$34:$B$777,B$83)+'СЕТ СН'!$H$11+СВЦЭМ!$D$10+'СЕТ СН'!$H$6-'СЕТ СН'!$H$23</f>
        <v>1474.53474646</v>
      </c>
      <c r="C89" s="37">
        <f>SUMIFS(СВЦЭМ!$D$34:$D$777,СВЦЭМ!$A$34:$A$777,$A89,СВЦЭМ!$B$34:$B$777,C$83)+'СЕТ СН'!$H$11+СВЦЭМ!$D$10+'СЕТ СН'!$H$6-'СЕТ СН'!$H$23</f>
        <v>1512.3660963900002</v>
      </c>
      <c r="D89" s="37">
        <f>SUMIFS(СВЦЭМ!$D$34:$D$777,СВЦЭМ!$A$34:$A$777,$A89,СВЦЭМ!$B$34:$B$777,D$83)+'СЕТ СН'!$H$11+СВЦЭМ!$D$10+'СЕТ СН'!$H$6-'СЕТ СН'!$H$23</f>
        <v>1560.79326618</v>
      </c>
      <c r="E89" s="37">
        <f>SUMIFS(СВЦЭМ!$D$34:$D$777,СВЦЭМ!$A$34:$A$777,$A89,СВЦЭМ!$B$34:$B$777,E$83)+'СЕТ СН'!$H$11+СВЦЭМ!$D$10+'СЕТ СН'!$H$6-'СЕТ СН'!$H$23</f>
        <v>1570.9108374500001</v>
      </c>
      <c r="F89" s="37">
        <f>SUMIFS(СВЦЭМ!$D$34:$D$777,СВЦЭМ!$A$34:$A$777,$A89,СВЦЭМ!$B$34:$B$777,F$83)+'СЕТ СН'!$H$11+СВЦЭМ!$D$10+'СЕТ СН'!$H$6-'СЕТ СН'!$H$23</f>
        <v>1569.8016076100002</v>
      </c>
      <c r="G89" s="37">
        <f>SUMIFS(СВЦЭМ!$D$34:$D$777,СВЦЭМ!$A$34:$A$777,$A89,СВЦЭМ!$B$34:$B$777,G$83)+'СЕТ СН'!$H$11+СВЦЭМ!$D$10+'СЕТ СН'!$H$6-'СЕТ СН'!$H$23</f>
        <v>1552.3608648600002</v>
      </c>
      <c r="H89" s="37">
        <f>SUMIFS(СВЦЭМ!$D$34:$D$777,СВЦЭМ!$A$34:$A$777,$A89,СВЦЭМ!$B$34:$B$777,H$83)+'СЕТ СН'!$H$11+СВЦЭМ!$D$10+'СЕТ СН'!$H$6-'СЕТ СН'!$H$23</f>
        <v>1480.5366106700003</v>
      </c>
      <c r="I89" s="37">
        <f>SUMIFS(СВЦЭМ!$D$34:$D$777,СВЦЭМ!$A$34:$A$777,$A89,СВЦЭМ!$B$34:$B$777,I$83)+'СЕТ СН'!$H$11+СВЦЭМ!$D$10+'СЕТ СН'!$H$6-'СЕТ СН'!$H$23</f>
        <v>1454.0721349800001</v>
      </c>
      <c r="J89" s="37">
        <f>SUMIFS(СВЦЭМ!$D$34:$D$777,СВЦЭМ!$A$34:$A$777,$A89,СВЦЭМ!$B$34:$B$777,J$83)+'СЕТ СН'!$H$11+СВЦЭМ!$D$10+'СЕТ СН'!$H$6-'СЕТ СН'!$H$23</f>
        <v>1399.6563984600002</v>
      </c>
      <c r="K89" s="37">
        <f>SUMIFS(СВЦЭМ!$D$34:$D$777,СВЦЭМ!$A$34:$A$777,$A89,СВЦЭМ!$B$34:$B$777,K$83)+'СЕТ СН'!$H$11+СВЦЭМ!$D$10+'СЕТ СН'!$H$6-'СЕТ СН'!$H$23</f>
        <v>1363.77893356</v>
      </c>
      <c r="L89" s="37">
        <f>SUMIFS(СВЦЭМ!$D$34:$D$777,СВЦЭМ!$A$34:$A$777,$A89,СВЦЭМ!$B$34:$B$777,L$83)+'СЕТ СН'!$H$11+СВЦЭМ!$D$10+'СЕТ СН'!$H$6-'СЕТ СН'!$H$23</f>
        <v>1300.48610977</v>
      </c>
      <c r="M89" s="37">
        <f>SUMIFS(СВЦЭМ!$D$34:$D$777,СВЦЭМ!$A$34:$A$777,$A89,СВЦЭМ!$B$34:$B$777,M$83)+'СЕТ СН'!$H$11+СВЦЭМ!$D$10+'СЕТ СН'!$H$6-'СЕТ СН'!$H$23</f>
        <v>1293.7611517</v>
      </c>
      <c r="N89" s="37">
        <f>SUMIFS(СВЦЭМ!$D$34:$D$777,СВЦЭМ!$A$34:$A$777,$A89,СВЦЭМ!$B$34:$B$777,N$83)+'СЕТ СН'!$H$11+СВЦЭМ!$D$10+'СЕТ СН'!$H$6-'СЕТ СН'!$H$23</f>
        <v>1290.74252458</v>
      </c>
      <c r="O89" s="37">
        <f>SUMIFS(СВЦЭМ!$D$34:$D$777,СВЦЭМ!$A$34:$A$777,$A89,СВЦЭМ!$B$34:$B$777,O$83)+'СЕТ СН'!$H$11+СВЦЭМ!$D$10+'СЕТ СН'!$H$6-'СЕТ СН'!$H$23</f>
        <v>1290.6592658999998</v>
      </c>
      <c r="P89" s="37">
        <f>SUMIFS(СВЦЭМ!$D$34:$D$777,СВЦЭМ!$A$34:$A$777,$A89,СВЦЭМ!$B$34:$B$777,P$83)+'СЕТ СН'!$H$11+СВЦЭМ!$D$10+'СЕТ СН'!$H$6-'СЕТ СН'!$H$23</f>
        <v>1299.8309438299998</v>
      </c>
      <c r="Q89" s="37">
        <f>SUMIFS(СВЦЭМ!$D$34:$D$777,СВЦЭМ!$A$34:$A$777,$A89,СВЦЭМ!$B$34:$B$777,Q$83)+'СЕТ СН'!$H$11+СВЦЭМ!$D$10+'СЕТ СН'!$H$6-'СЕТ СН'!$H$23</f>
        <v>1303.3036513800002</v>
      </c>
      <c r="R89" s="37">
        <f>SUMIFS(СВЦЭМ!$D$34:$D$777,СВЦЭМ!$A$34:$A$777,$A89,СВЦЭМ!$B$34:$B$777,R$83)+'СЕТ СН'!$H$11+СВЦЭМ!$D$10+'СЕТ СН'!$H$6-'СЕТ СН'!$H$23</f>
        <v>1303.3212504399999</v>
      </c>
      <c r="S89" s="37">
        <f>SUMIFS(СВЦЭМ!$D$34:$D$777,СВЦЭМ!$A$34:$A$777,$A89,СВЦЭМ!$B$34:$B$777,S$83)+'СЕТ СН'!$H$11+СВЦЭМ!$D$10+'СЕТ СН'!$H$6-'СЕТ СН'!$H$23</f>
        <v>1277.0486608199999</v>
      </c>
      <c r="T89" s="37">
        <f>SUMIFS(СВЦЭМ!$D$34:$D$777,СВЦЭМ!$A$34:$A$777,$A89,СВЦЭМ!$B$34:$B$777,T$83)+'СЕТ СН'!$H$11+СВЦЭМ!$D$10+'СЕТ СН'!$H$6-'СЕТ СН'!$H$23</f>
        <v>1245.4951333399999</v>
      </c>
      <c r="U89" s="37">
        <f>SUMIFS(СВЦЭМ!$D$34:$D$777,СВЦЭМ!$A$34:$A$777,$A89,СВЦЭМ!$B$34:$B$777,U$83)+'СЕТ СН'!$H$11+СВЦЭМ!$D$10+'СЕТ СН'!$H$6-'СЕТ СН'!$H$23</f>
        <v>1249.62686016</v>
      </c>
      <c r="V89" s="37">
        <f>SUMIFS(СВЦЭМ!$D$34:$D$777,СВЦЭМ!$A$34:$A$777,$A89,СВЦЭМ!$B$34:$B$777,V$83)+'СЕТ СН'!$H$11+СВЦЭМ!$D$10+'СЕТ СН'!$H$6-'СЕТ СН'!$H$23</f>
        <v>1263.6871562699998</v>
      </c>
      <c r="W89" s="37">
        <f>SUMIFS(СВЦЭМ!$D$34:$D$777,СВЦЭМ!$A$34:$A$777,$A89,СВЦЭМ!$B$34:$B$777,W$83)+'СЕТ СН'!$H$11+СВЦЭМ!$D$10+'СЕТ СН'!$H$6-'СЕТ СН'!$H$23</f>
        <v>1321.2025494099998</v>
      </c>
      <c r="X89" s="37">
        <f>SUMIFS(СВЦЭМ!$D$34:$D$777,СВЦЭМ!$A$34:$A$777,$A89,СВЦЭМ!$B$34:$B$777,X$83)+'СЕТ СН'!$H$11+СВЦЭМ!$D$10+'СЕТ СН'!$H$6-'СЕТ СН'!$H$23</f>
        <v>1398.9174046900002</v>
      </c>
      <c r="Y89" s="37">
        <f>SUMIFS(СВЦЭМ!$D$34:$D$777,СВЦЭМ!$A$34:$A$777,$A89,СВЦЭМ!$B$34:$B$777,Y$83)+'СЕТ СН'!$H$11+СВЦЭМ!$D$10+'СЕТ СН'!$H$6-'СЕТ СН'!$H$23</f>
        <v>1467.5065099100002</v>
      </c>
    </row>
    <row r="90" spans="1:27" ht="15.75" x14ac:dyDescent="0.2">
      <c r="A90" s="36">
        <f t="shared" si="2"/>
        <v>43076</v>
      </c>
      <c r="B90" s="37">
        <f>SUMIFS(СВЦЭМ!$D$34:$D$777,СВЦЭМ!$A$34:$A$777,$A90,СВЦЭМ!$B$34:$B$777,B$83)+'СЕТ СН'!$H$11+СВЦЭМ!$D$10+'СЕТ СН'!$H$6-'СЕТ СН'!$H$23</f>
        <v>1493.9812619300001</v>
      </c>
      <c r="C90" s="37">
        <f>SUMIFS(СВЦЭМ!$D$34:$D$777,СВЦЭМ!$A$34:$A$777,$A90,СВЦЭМ!$B$34:$B$777,C$83)+'СЕТ СН'!$H$11+СВЦЭМ!$D$10+'СЕТ СН'!$H$6-'СЕТ СН'!$H$23</f>
        <v>1553.11538728</v>
      </c>
      <c r="D90" s="37">
        <f>SUMIFS(СВЦЭМ!$D$34:$D$777,СВЦЭМ!$A$34:$A$777,$A90,СВЦЭМ!$B$34:$B$777,D$83)+'СЕТ СН'!$H$11+СВЦЭМ!$D$10+'СЕТ СН'!$H$6-'СЕТ СН'!$H$23</f>
        <v>1584.8560918399999</v>
      </c>
      <c r="E90" s="37">
        <f>SUMIFS(СВЦЭМ!$D$34:$D$777,СВЦЭМ!$A$34:$A$777,$A90,СВЦЭМ!$B$34:$B$777,E$83)+'СЕТ СН'!$H$11+СВЦЭМ!$D$10+'СЕТ СН'!$H$6-'СЕТ СН'!$H$23</f>
        <v>1594.5569997400003</v>
      </c>
      <c r="F90" s="37">
        <f>SUMIFS(СВЦЭМ!$D$34:$D$777,СВЦЭМ!$A$34:$A$777,$A90,СВЦЭМ!$B$34:$B$777,F$83)+'СЕТ СН'!$H$11+СВЦЭМ!$D$10+'СЕТ СН'!$H$6-'СЕТ СН'!$H$23</f>
        <v>1596.5715398100001</v>
      </c>
      <c r="G90" s="37">
        <f>SUMIFS(СВЦЭМ!$D$34:$D$777,СВЦЭМ!$A$34:$A$777,$A90,СВЦЭМ!$B$34:$B$777,G$83)+'СЕТ СН'!$H$11+СВЦЭМ!$D$10+'СЕТ СН'!$H$6-'СЕТ СН'!$H$23</f>
        <v>1592.0384401199999</v>
      </c>
      <c r="H90" s="37">
        <f>SUMIFS(СВЦЭМ!$D$34:$D$777,СВЦЭМ!$A$34:$A$777,$A90,СВЦЭМ!$B$34:$B$777,H$83)+'СЕТ СН'!$H$11+СВЦЭМ!$D$10+'СЕТ СН'!$H$6-'СЕТ СН'!$H$23</f>
        <v>1535.4510162500001</v>
      </c>
      <c r="I90" s="37">
        <f>SUMIFS(СВЦЭМ!$D$34:$D$777,СВЦЭМ!$A$34:$A$777,$A90,СВЦЭМ!$B$34:$B$777,I$83)+'СЕТ СН'!$H$11+СВЦЭМ!$D$10+'СЕТ СН'!$H$6-'СЕТ СН'!$H$23</f>
        <v>1470.2505417400002</v>
      </c>
      <c r="J90" s="37">
        <f>SUMIFS(СВЦЭМ!$D$34:$D$777,СВЦЭМ!$A$34:$A$777,$A90,СВЦЭМ!$B$34:$B$777,J$83)+'СЕТ СН'!$H$11+СВЦЭМ!$D$10+'СЕТ СН'!$H$6-'СЕТ СН'!$H$23</f>
        <v>1412.1718412800001</v>
      </c>
      <c r="K90" s="37">
        <f>SUMIFS(СВЦЭМ!$D$34:$D$777,СВЦЭМ!$A$34:$A$777,$A90,СВЦЭМ!$B$34:$B$777,K$83)+'СЕТ СН'!$H$11+СВЦЭМ!$D$10+'СЕТ СН'!$H$6-'СЕТ СН'!$H$23</f>
        <v>1346.5079995900001</v>
      </c>
      <c r="L90" s="37">
        <f>SUMIFS(СВЦЭМ!$D$34:$D$777,СВЦЭМ!$A$34:$A$777,$A90,СВЦЭМ!$B$34:$B$777,L$83)+'СЕТ СН'!$H$11+СВЦЭМ!$D$10+'СЕТ СН'!$H$6-'СЕТ СН'!$H$23</f>
        <v>1269.15766274</v>
      </c>
      <c r="M90" s="37">
        <f>SUMIFS(СВЦЭМ!$D$34:$D$777,СВЦЭМ!$A$34:$A$777,$A90,СВЦЭМ!$B$34:$B$777,M$83)+'СЕТ СН'!$H$11+СВЦЭМ!$D$10+'СЕТ СН'!$H$6-'СЕТ СН'!$H$23</f>
        <v>1259.4345612500001</v>
      </c>
      <c r="N90" s="37">
        <f>SUMIFS(СВЦЭМ!$D$34:$D$777,СВЦЭМ!$A$34:$A$777,$A90,СВЦЭМ!$B$34:$B$777,N$83)+'СЕТ СН'!$H$11+СВЦЭМ!$D$10+'СЕТ СН'!$H$6-'СЕТ СН'!$H$23</f>
        <v>1283.21451351</v>
      </c>
      <c r="O90" s="37">
        <f>SUMIFS(СВЦЭМ!$D$34:$D$777,СВЦЭМ!$A$34:$A$777,$A90,СВЦЭМ!$B$34:$B$777,O$83)+'СЕТ СН'!$H$11+СВЦЭМ!$D$10+'СЕТ СН'!$H$6-'СЕТ СН'!$H$23</f>
        <v>1292.0611807499999</v>
      </c>
      <c r="P90" s="37">
        <f>SUMIFS(СВЦЭМ!$D$34:$D$777,СВЦЭМ!$A$34:$A$777,$A90,СВЦЭМ!$B$34:$B$777,P$83)+'СЕТ СН'!$H$11+СВЦЭМ!$D$10+'СЕТ СН'!$H$6-'СЕТ СН'!$H$23</f>
        <v>1303.4904090800001</v>
      </c>
      <c r="Q90" s="37">
        <f>SUMIFS(СВЦЭМ!$D$34:$D$777,СВЦЭМ!$A$34:$A$777,$A90,СВЦЭМ!$B$34:$B$777,Q$83)+'СЕТ СН'!$H$11+СВЦЭМ!$D$10+'СЕТ СН'!$H$6-'СЕТ СН'!$H$23</f>
        <v>1306.8813515699999</v>
      </c>
      <c r="R90" s="37">
        <f>SUMIFS(СВЦЭМ!$D$34:$D$777,СВЦЭМ!$A$34:$A$777,$A90,СВЦЭМ!$B$34:$B$777,R$83)+'СЕТ СН'!$H$11+СВЦЭМ!$D$10+'СЕТ СН'!$H$6-'СЕТ СН'!$H$23</f>
        <v>1301.7506988099999</v>
      </c>
      <c r="S90" s="37">
        <f>SUMIFS(СВЦЭМ!$D$34:$D$777,СВЦЭМ!$A$34:$A$777,$A90,СВЦЭМ!$B$34:$B$777,S$83)+'СЕТ СН'!$H$11+СВЦЭМ!$D$10+'СЕТ СН'!$H$6-'СЕТ СН'!$H$23</f>
        <v>1271.1933760500001</v>
      </c>
      <c r="T90" s="37">
        <f>SUMIFS(СВЦЭМ!$D$34:$D$777,СВЦЭМ!$A$34:$A$777,$A90,СВЦЭМ!$B$34:$B$777,T$83)+'СЕТ СН'!$H$11+СВЦЭМ!$D$10+'СЕТ СН'!$H$6-'СЕТ СН'!$H$23</f>
        <v>1240.6207381300001</v>
      </c>
      <c r="U90" s="37">
        <f>SUMIFS(СВЦЭМ!$D$34:$D$777,СВЦЭМ!$A$34:$A$777,$A90,СВЦЭМ!$B$34:$B$777,U$83)+'СЕТ СН'!$H$11+СВЦЭМ!$D$10+'СЕТ СН'!$H$6-'СЕТ СН'!$H$23</f>
        <v>1242.3859781400001</v>
      </c>
      <c r="V90" s="37">
        <f>SUMIFS(СВЦЭМ!$D$34:$D$777,СВЦЭМ!$A$34:$A$777,$A90,СВЦЭМ!$B$34:$B$777,V$83)+'СЕТ СН'!$H$11+СВЦЭМ!$D$10+'СЕТ СН'!$H$6-'СЕТ СН'!$H$23</f>
        <v>1257.5560424300002</v>
      </c>
      <c r="W90" s="37">
        <f>SUMIFS(СВЦЭМ!$D$34:$D$777,СВЦЭМ!$A$34:$A$777,$A90,СВЦЭМ!$B$34:$B$777,W$83)+'СЕТ СН'!$H$11+СВЦЭМ!$D$10+'СЕТ СН'!$H$6-'СЕТ СН'!$H$23</f>
        <v>1315.24132138</v>
      </c>
      <c r="X90" s="37">
        <f>SUMIFS(СВЦЭМ!$D$34:$D$777,СВЦЭМ!$A$34:$A$777,$A90,СВЦЭМ!$B$34:$B$777,X$83)+'СЕТ СН'!$H$11+СВЦЭМ!$D$10+'СЕТ СН'!$H$6-'СЕТ СН'!$H$23</f>
        <v>1398.02714031</v>
      </c>
      <c r="Y90" s="37">
        <f>SUMIFS(СВЦЭМ!$D$34:$D$777,СВЦЭМ!$A$34:$A$777,$A90,СВЦЭМ!$B$34:$B$777,Y$83)+'СЕТ СН'!$H$11+СВЦЭМ!$D$10+'СЕТ СН'!$H$6-'СЕТ СН'!$H$23</f>
        <v>1477.72309455</v>
      </c>
    </row>
    <row r="91" spans="1:27" ht="15.75" x14ac:dyDescent="0.2">
      <c r="A91" s="36">
        <f t="shared" si="2"/>
        <v>43077</v>
      </c>
      <c r="B91" s="37">
        <f>SUMIFS(СВЦЭМ!$D$34:$D$777,СВЦЭМ!$A$34:$A$777,$A91,СВЦЭМ!$B$34:$B$777,B$83)+'СЕТ СН'!$H$11+СВЦЭМ!$D$10+'СЕТ СН'!$H$6-'СЕТ СН'!$H$23</f>
        <v>1444.03014983</v>
      </c>
      <c r="C91" s="37">
        <f>SUMIFS(СВЦЭМ!$D$34:$D$777,СВЦЭМ!$A$34:$A$777,$A91,СВЦЭМ!$B$34:$B$777,C$83)+'СЕТ СН'!$H$11+СВЦЭМ!$D$10+'СЕТ СН'!$H$6-'СЕТ СН'!$H$23</f>
        <v>1494.5501488700002</v>
      </c>
      <c r="D91" s="37">
        <f>SUMIFS(СВЦЭМ!$D$34:$D$777,СВЦЭМ!$A$34:$A$777,$A91,СВЦЭМ!$B$34:$B$777,D$83)+'СЕТ СН'!$H$11+СВЦЭМ!$D$10+'СЕТ СН'!$H$6-'СЕТ СН'!$H$23</f>
        <v>1536.3907494499999</v>
      </c>
      <c r="E91" s="37">
        <f>SUMIFS(СВЦЭМ!$D$34:$D$777,СВЦЭМ!$A$34:$A$777,$A91,СВЦЭМ!$B$34:$B$777,E$83)+'СЕТ СН'!$H$11+СВЦЭМ!$D$10+'СЕТ СН'!$H$6-'СЕТ СН'!$H$23</f>
        <v>1551.8917780699999</v>
      </c>
      <c r="F91" s="37">
        <f>SUMIFS(СВЦЭМ!$D$34:$D$777,СВЦЭМ!$A$34:$A$777,$A91,СВЦЭМ!$B$34:$B$777,F$83)+'СЕТ СН'!$H$11+СВЦЭМ!$D$10+'СЕТ СН'!$H$6-'СЕТ СН'!$H$23</f>
        <v>1571.2697680900001</v>
      </c>
      <c r="G91" s="37">
        <f>SUMIFS(СВЦЭМ!$D$34:$D$777,СВЦЭМ!$A$34:$A$777,$A91,СВЦЭМ!$B$34:$B$777,G$83)+'СЕТ СН'!$H$11+СВЦЭМ!$D$10+'СЕТ СН'!$H$6-'СЕТ СН'!$H$23</f>
        <v>1556.9808134300001</v>
      </c>
      <c r="H91" s="37">
        <f>SUMIFS(СВЦЭМ!$D$34:$D$777,СВЦЭМ!$A$34:$A$777,$A91,СВЦЭМ!$B$34:$B$777,H$83)+'СЕТ СН'!$H$11+СВЦЭМ!$D$10+'СЕТ СН'!$H$6-'СЕТ СН'!$H$23</f>
        <v>1498.2684656300003</v>
      </c>
      <c r="I91" s="37">
        <f>SUMIFS(СВЦЭМ!$D$34:$D$777,СВЦЭМ!$A$34:$A$777,$A91,СВЦЭМ!$B$34:$B$777,I$83)+'СЕТ СН'!$H$11+СВЦЭМ!$D$10+'СЕТ СН'!$H$6-'СЕТ СН'!$H$23</f>
        <v>1406.86811567</v>
      </c>
      <c r="J91" s="37">
        <f>SUMIFS(СВЦЭМ!$D$34:$D$777,СВЦЭМ!$A$34:$A$777,$A91,СВЦЭМ!$B$34:$B$777,J$83)+'СЕТ СН'!$H$11+СВЦЭМ!$D$10+'СЕТ СН'!$H$6-'СЕТ СН'!$H$23</f>
        <v>1352.6967021400001</v>
      </c>
      <c r="K91" s="37">
        <f>SUMIFS(СВЦЭМ!$D$34:$D$777,СВЦЭМ!$A$34:$A$777,$A91,СВЦЭМ!$B$34:$B$777,K$83)+'СЕТ СН'!$H$11+СВЦЭМ!$D$10+'СЕТ СН'!$H$6-'СЕТ СН'!$H$23</f>
        <v>1328.6194942500001</v>
      </c>
      <c r="L91" s="37">
        <f>SUMIFS(СВЦЭМ!$D$34:$D$777,СВЦЭМ!$A$34:$A$777,$A91,СВЦЭМ!$B$34:$B$777,L$83)+'СЕТ СН'!$H$11+СВЦЭМ!$D$10+'СЕТ СН'!$H$6-'СЕТ СН'!$H$23</f>
        <v>1267.6626324700001</v>
      </c>
      <c r="M91" s="37">
        <f>SUMIFS(СВЦЭМ!$D$34:$D$777,СВЦЭМ!$A$34:$A$777,$A91,СВЦЭМ!$B$34:$B$777,M$83)+'СЕТ СН'!$H$11+СВЦЭМ!$D$10+'СЕТ СН'!$H$6-'СЕТ СН'!$H$23</f>
        <v>1263.93190555</v>
      </c>
      <c r="N91" s="37">
        <f>SUMIFS(СВЦЭМ!$D$34:$D$777,СВЦЭМ!$A$34:$A$777,$A91,СВЦЭМ!$B$34:$B$777,N$83)+'СЕТ СН'!$H$11+СВЦЭМ!$D$10+'СЕТ СН'!$H$6-'СЕТ СН'!$H$23</f>
        <v>1277.5249647800001</v>
      </c>
      <c r="O91" s="37">
        <f>SUMIFS(СВЦЭМ!$D$34:$D$777,СВЦЭМ!$A$34:$A$777,$A91,СВЦЭМ!$B$34:$B$777,O$83)+'СЕТ СН'!$H$11+СВЦЭМ!$D$10+'СЕТ СН'!$H$6-'СЕТ СН'!$H$23</f>
        <v>1305.5723890700001</v>
      </c>
      <c r="P91" s="37">
        <f>SUMIFS(СВЦЭМ!$D$34:$D$777,СВЦЭМ!$A$34:$A$777,$A91,СВЦЭМ!$B$34:$B$777,P$83)+'СЕТ СН'!$H$11+СВЦЭМ!$D$10+'СЕТ СН'!$H$6-'СЕТ СН'!$H$23</f>
        <v>1279.8469515900001</v>
      </c>
      <c r="Q91" s="37">
        <f>SUMIFS(СВЦЭМ!$D$34:$D$777,СВЦЭМ!$A$34:$A$777,$A91,СВЦЭМ!$B$34:$B$777,Q$83)+'СЕТ СН'!$H$11+СВЦЭМ!$D$10+'СЕТ СН'!$H$6-'СЕТ СН'!$H$23</f>
        <v>1269.6342743</v>
      </c>
      <c r="R91" s="37">
        <f>SUMIFS(СВЦЭМ!$D$34:$D$777,СВЦЭМ!$A$34:$A$777,$A91,СВЦЭМ!$B$34:$B$777,R$83)+'СЕТ СН'!$H$11+СВЦЭМ!$D$10+'СЕТ СН'!$H$6-'СЕТ СН'!$H$23</f>
        <v>1266.1254781900002</v>
      </c>
      <c r="S91" s="37">
        <f>SUMIFS(СВЦЭМ!$D$34:$D$777,СВЦЭМ!$A$34:$A$777,$A91,СВЦЭМ!$B$34:$B$777,S$83)+'СЕТ СН'!$H$11+СВЦЭМ!$D$10+'СЕТ СН'!$H$6-'СЕТ СН'!$H$23</f>
        <v>1228.94286233</v>
      </c>
      <c r="T91" s="37">
        <f>SUMIFS(СВЦЭМ!$D$34:$D$777,СВЦЭМ!$A$34:$A$777,$A91,СВЦЭМ!$B$34:$B$777,T$83)+'СЕТ СН'!$H$11+СВЦЭМ!$D$10+'СЕТ СН'!$H$6-'СЕТ СН'!$H$23</f>
        <v>1192.32727518</v>
      </c>
      <c r="U91" s="37">
        <f>SUMIFS(СВЦЭМ!$D$34:$D$777,СВЦЭМ!$A$34:$A$777,$A91,СВЦЭМ!$B$34:$B$777,U$83)+'СЕТ СН'!$H$11+СВЦЭМ!$D$10+'СЕТ СН'!$H$6-'СЕТ СН'!$H$23</f>
        <v>1193.76195839</v>
      </c>
      <c r="V91" s="37">
        <f>SUMIFS(СВЦЭМ!$D$34:$D$777,СВЦЭМ!$A$34:$A$777,$A91,СВЦЭМ!$B$34:$B$777,V$83)+'СЕТ СН'!$H$11+СВЦЭМ!$D$10+'СЕТ СН'!$H$6-'СЕТ СН'!$H$23</f>
        <v>1213.0930775299998</v>
      </c>
      <c r="W91" s="37">
        <f>SUMIFS(СВЦЭМ!$D$34:$D$777,СВЦЭМ!$A$34:$A$777,$A91,СВЦЭМ!$B$34:$B$777,W$83)+'СЕТ СН'!$H$11+СВЦЭМ!$D$10+'СЕТ СН'!$H$6-'СЕТ СН'!$H$23</f>
        <v>1273.87928177</v>
      </c>
      <c r="X91" s="37">
        <f>SUMIFS(СВЦЭМ!$D$34:$D$777,СВЦЭМ!$A$34:$A$777,$A91,СВЦЭМ!$B$34:$B$777,X$83)+'СЕТ СН'!$H$11+СВЦЭМ!$D$10+'СЕТ СН'!$H$6-'СЕТ СН'!$H$23</f>
        <v>1353.2714843200001</v>
      </c>
      <c r="Y91" s="37">
        <f>SUMIFS(СВЦЭМ!$D$34:$D$777,СВЦЭМ!$A$34:$A$777,$A91,СВЦЭМ!$B$34:$B$777,Y$83)+'СЕТ СН'!$H$11+СВЦЭМ!$D$10+'СЕТ СН'!$H$6-'СЕТ СН'!$H$23</f>
        <v>1436.13140557</v>
      </c>
    </row>
    <row r="92" spans="1:27" ht="15.75" x14ac:dyDescent="0.2">
      <c r="A92" s="36">
        <f t="shared" si="2"/>
        <v>43078</v>
      </c>
      <c r="B92" s="37">
        <f>SUMIFS(СВЦЭМ!$D$34:$D$777,СВЦЭМ!$A$34:$A$777,$A92,СВЦЭМ!$B$34:$B$777,B$83)+'СЕТ СН'!$H$11+СВЦЭМ!$D$10+'СЕТ СН'!$H$6-'СЕТ СН'!$H$23</f>
        <v>1494.97314426</v>
      </c>
      <c r="C92" s="37">
        <f>SUMIFS(СВЦЭМ!$D$34:$D$777,СВЦЭМ!$A$34:$A$777,$A92,СВЦЭМ!$B$34:$B$777,C$83)+'СЕТ СН'!$H$11+СВЦЭМ!$D$10+'СЕТ СН'!$H$6-'СЕТ СН'!$H$23</f>
        <v>1545.4288930000002</v>
      </c>
      <c r="D92" s="37">
        <f>SUMIFS(СВЦЭМ!$D$34:$D$777,СВЦЭМ!$A$34:$A$777,$A92,СВЦЭМ!$B$34:$B$777,D$83)+'СЕТ СН'!$H$11+СВЦЭМ!$D$10+'СЕТ СН'!$H$6-'СЕТ СН'!$H$23</f>
        <v>1583.7068444500001</v>
      </c>
      <c r="E92" s="37">
        <f>SUMIFS(СВЦЭМ!$D$34:$D$777,СВЦЭМ!$A$34:$A$777,$A92,СВЦЭМ!$B$34:$B$777,E$83)+'СЕТ СН'!$H$11+СВЦЭМ!$D$10+'СЕТ СН'!$H$6-'СЕТ СН'!$H$23</f>
        <v>1595.5059619799999</v>
      </c>
      <c r="F92" s="37">
        <f>SUMIFS(СВЦЭМ!$D$34:$D$777,СВЦЭМ!$A$34:$A$777,$A92,СВЦЭМ!$B$34:$B$777,F$83)+'СЕТ СН'!$H$11+СВЦЭМ!$D$10+'СЕТ СН'!$H$6-'СЕТ СН'!$H$23</f>
        <v>1597.2683493700001</v>
      </c>
      <c r="G92" s="37">
        <f>SUMIFS(СВЦЭМ!$D$34:$D$777,СВЦЭМ!$A$34:$A$777,$A92,СВЦЭМ!$B$34:$B$777,G$83)+'СЕТ СН'!$H$11+СВЦЭМ!$D$10+'СЕТ СН'!$H$6-'СЕТ СН'!$H$23</f>
        <v>1585.62925576</v>
      </c>
      <c r="H92" s="37">
        <f>SUMIFS(СВЦЭМ!$D$34:$D$777,СВЦЭМ!$A$34:$A$777,$A92,СВЦЭМ!$B$34:$B$777,H$83)+'СЕТ СН'!$H$11+СВЦЭМ!$D$10+'СЕТ СН'!$H$6-'СЕТ СН'!$H$23</f>
        <v>1552.9841432600001</v>
      </c>
      <c r="I92" s="37">
        <f>SUMIFS(СВЦЭМ!$D$34:$D$777,СВЦЭМ!$A$34:$A$777,$A92,СВЦЭМ!$B$34:$B$777,I$83)+'СЕТ СН'!$H$11+СВЦЭМ!$D$10+'СЕТ СН'!$H$6-'СЕТ СН'!$H$23</f>
        <v>1491.0299729399999</v>
      </c>
      <c r="J92" s="37">
        <f>SUMIFS(СВЦЭМ!$D$34:$D$777,СВЦЭМ!$A$34:$A$777,$A92,СВЦЭМ!$B$34:$B$777,J$83)+'СЕТ СН'!$H$11+СВЦЭМ!$D$10+'СЕТ СН'!$H$6-'СЕТ СН'!$H$23</f>
        <v>1410.6403544700001</v>
      </c>
      <c r="K92" s="37">
        <f>SUMIFS(СВЦЭМ!$D$34:$D$777,СВЦЭМ!$A$34:$A$777,$A92,СВЦЭМ!$B$34:$B$777,K$83)+'СЕТ СН'!$H$11+СВЦЭМ!$D$10+'СЕТ СН'!$H$6-'СЕТ СН'!$H$23</f>
        <v>1306.7787675499999</v>
      </c>
      <c r="L92" s="37">
        <f>SUMIFS(СВЦЭМ!$D$34:$D$777,СВЦЭМ!$A$34:$A$777,$A92,СВЦЭМ!$B$34:$B$777,L$83)+'СЕТ СН'!$H$11+СВЦЭМ!$D$10+'СЕТ СН'!$H$6-'СЕТ СН'!$H$23</f>
        <v>1221.4005756000001</v>
      </c>
      <c r="M92" s="37">
        <f>SUMIFS(СВЦЭМ!$D$34:$D$777,СВЦЭМ!$A$34:$A$777,$A92,СВЦЭМ!$B$34:$B$777,M$83)+'СЕТ СН'!$H$11+СВЦЭМ!$D$10+'СЕТ СН'!$H$6-'СЕТ СН'!$H$23</f>
        <v>1204.1845304799999</v>
      </c>
      <c r="N92" s="37">
        <f>SUMIFS(СВЦЭМ!$D$34:$D$777,СВЦЭМ!$A$34:$A$777,$A92,СВЦЭМ!$B$34:$B$777,N$83)+'СЕТ СН'!$H$11+СВЦЭМ!$D$10+'СЕТ СН'!$H$6-'СЕТ СН'!$H$23</f>
        <v>1198.16415435</v>
      </c>
      <c r="O92" s="37">
        <f>SUMIFS(СВЦЭМ!$D$34:$D$777,СВЦЭМ!$A$34:$A$777,$A92,СВЦЭМ!$B$34:$B$777,O$83)+'СЕТ СН'!$H$11+СВЦЭМ!$D$10+'СЕТ СН'!$H$6-'СЕТ СН'!$H$23</f>
        <v>1192.9412786100002</v>
      </c>
      <c r="P92" s="37">
        <f>SUMIFS(СВЦЭМ!$D$34:$D$777,СВЦЭМ!$A$34:$A$777,$A92,СВЦЭМ!$B$34:$B$777,P$83)+'СЕТ СН'!$H$11+СВЦЭМ!$D$10+'СЕТ СН'!$H$6-'СЕТ СН'!$H$23</f>
        <v>1189.74350564</v>
      </c>
      <c r="Q92" s="37">
        <f>SUMIFS(СВЦЭМ!$D$34:$D$777,СВЦЭМ!$A$34:$A$777,$A92,СВЦЭМ!$B$34:$B$777,Q$83)+'СЕТ СН'!$H$11+СВЦЭМ!$D$10+'СЕТ СН'!$H$6-'СЕТ СН'!$H$23</f>
        <v>1191.8460259200001</v>
      </c>
      <c r="R92" s="37">
        <f>SUMIFS(СВЦЭМ!$D$34:$D$777,СВЦЭМ!$A$34:$A$777,$A92,СВЦЭМ!$B$34:$B$777,R$83)+'СЕТ СН'!$H$11+СВЦЭМ!$D$10+'СЕТ СН'!$H$6-'СЕТ СН'!$H$23</f>
        <v>1195.2761676199998</v>
      </c>
      <c r="S92" s="37">
        <f>SUMIFS(СВЦЭМ!$D$34:$D$777,СВЦЭМ!$A$34:$A$777,$A92,СВЦЭМ!$B$34:$B$777,S$83)+'СЕТ СН'!$H$11+СВЦЭМ!$D$10+'СЕТ СН'!$H$6-'СЕТ СН'!$H$23</f>
        <v>1204.7947996600001</v>
      </c>
      <c r="T92" s="37">
        <f>SUMIFS(СВЦЭМ!$D$34:$D$777,СВЦЭМ!$A$34:$A$777,$A92,СВЦЭМ!$B$34:$B$777,T$83)+'СЕТ СН'!$H$11+СВЦЭМ!$D$10+'СЕТ СН'!$H$6-'СЕТ СН'!$H$23</f>
        <v>1212.7130536899999</v>
      </c>
      <c r="U92" s="37">
        <f>SUMIFS(СВЦЭМ!$D$34:$D$777,СВЦЭМ!$A$34:$A$777,$A92,СВЦЭМ!$B$34:$B$777,U$83)+'СЕТ СН'!$H$11+СВЦЭМ!$D$10+'СЕТ СН'!$H$6-'СЕТ СН'!$H$23</f>
        <v>1208.4119544599998</v>
      </c>
      <c r="V92" s="37">
        <f>SUMIFS(СВЦЭМ!$D$34:$D$777,СВЦЭМ!$A$34:$A$777,$A92,СВЦЭМ!$B$34:$B$777,V$83)+'СЕТ СН'!$H$11+СВЦЭМ!$D$10+'СЕТ СН'!$H$6-'СЕТ СН'!$H$23</f>
        <v>1206.47508586</v>
      </c>
      <c r="W92" s="37">
        <f>SUMIFS(СВЦЭМ!$D$34:$D$777,СВЦЭМ!$A$34:$A$777,$A92,СВЦЭМ!$B$34:$B$777,W$83)+'СЕТ СН'!$H$11+СВЦЭМ!$D$10+'СЕТ СН'!$H$6-'СЕТ СН'!$H$23</f>
        <v>1298.7388933100001</v>
      </c>
      <c r="X92" s="37">
        <f>SUMIFS(СВЦЭМ!$D$34:$D$777,СВЦЭМ!$A$34:$A$777,$A92,СВЦЭМ!$B$34:$B$777,X$83)+'СЕТ СН'!$H$11+СВЦЭМ!$D$10+'СЕТ СН'!$H$6-'СЕТ СН'!$H$23</f>
        <v>1376.4494918099999</v>
      </c>
      <c r="Y92" s="37">
        <f>SUMIFS(СВЦЭМ!$D$34:$D$777,СВЦЭМ!$A$34:$A$777,$A92,СВЦЭМ!$B$34:$B$777,Y$83)+'СЕТ СН'!$H$11+СВЦЭМ!$D$10+'СЕТ СН'!$H$6-'СЕТ СН'!$H$23</f>
        <v>1461.3430518</v>
      </c>
    </row>
    <row r="93" spans="1:27" ht="15.75" x14ac:dyDescent="0.2">
      <c r="A93" s="36">
        <f t="shared" si="2"/>
        <v>43079</v>
      </c>
      <c r="B93" s="37">
        <f>SUMIFS(СВЦЭМ!$D$34:$D$777,СВЦЭМ!$A$34:$A$777,$A93,СВЦЭМ!$B$34:$B$777,B$83)+'СЕТ СН'!$H$11+СВЦЭМ!$D$10+'СЕТ СН'!$H$6-'СЕТ СН'!$H$23</f>
        <v>1497.39107203</v>
      </c>
      <c r="C93" s="37">
        <f>SUMIFS(СВЦЭМ!$D$34:$D$777,СВЦЭМ!$A$34:$A$777,$A93,СВЦЭМ!$B$34:$B$777,C$83)+'СЕТ СН'!$H$11+СВЦЭМ!$D$10+'СЕТ СН'!$H$6-'СЕТ СН'!$H$23</f>
        <v>1475.4466846700002</v>
      </c>
      <c r="D93" s="37">
        <f>SUMIFS(СВЦЭМ!$D$34:$D$777,СВЦЭМ!$A$34:$A$777,$A93,СВЦЭМ!$B$34:$B$777,D$83)+'СЕТ СН'!$H$11+СВЦЭМ!$D$10+'СЕТ СН'!$H$6-'СЕТ СН'!$H$23</f>
        <v>1479.78073619</v>
      </c>
      <c r="E93" s="37">
        <f>SUMIFS(СВЦЭМ!$D$34:$D$777,СВЦЭМ!$A$34:$A$777,$A93,СВЦЭМ!$B$34:$B$777,E$83)+'СЕТ СН'!$H$11+СВЦЭМ!$D$10+'СЕТ СН'!$H$6-'СЕТ СН'!$H$23</f>
        <v>1480.1885343399999</v>
      </c>
      <c r="F93" s="37">
        <f>SUMIFS(СВЦЭМ!$D$34:$D$777,СВЦЭМ!$A$34:$A$777,$A93,СВЦЭМ!$B$34:$B$777,F$83)+'СЕТ СН'!$H$11+СВЦЭМ!$D$10+'СЕТ СН'!$H$6-'СЕТ СН'!$H$23</f>
        <v>1478.5691887400003</v>
      </c>
      <c r="G93" s="37">
        <f>SUMIFS(СВЦЭМ!$D$34:$D$777,СВЦЭМ!$A$34:$A$777,$A93,СВЦЭМ!$B$34:$B$777,G$83)+'СЕТ СН'!$H$11+СВЦЭМ!$D$10+'СЕТ СН'!$H$6-'СЕТ СН'!$H$23</f>
        <v>1480.9892638300003</v>
      </c>
      <c r="H93" s="37">
        <f>SUMIFS(СВЦЭМ!$D$34:$D$777,СВЦЭМ!$A$34:$A$777,$A93,СВЦЭМ!$B$34:$B$777,H$83)+'СЕТ СН'!$H$11+СВЦЭМ!$D$10+'СЕТ СН'!$H$6-'СЕТ СН'!$H$23</f>
        <v>1470.0228462700002</v>
      </c>
      <c r="I93" s="37">
        <f>SUMIFS(СВЦЭМ!$D$34:$D$777,СВЦЭМ!$A$34:$A$777,$A93,СВЦЭМ!$B$34:$B$777,I$83)+'СЕТ СН'!$H$11+СВЦЭМ!$D$10+'СЕТ СН'!$H$6-'СЕТ СН'!$H$23</f>
        <v>1433.2896286</v>
      </c>
      <c r="J93" s="37">
        <f>SUMIFS(СВЦЭМ!$D$34:$D$777,СВЦЭМ!$A$34:$A$777,$A93,СВЦЭМ!$B$34:$B$777,J$83)+'СЕТ СН'!$H$11+СВЦЭМ!$D$10+'СЕТ СН'!$H$6-'СЕТ СН'!$H$23</f>
        <v>1342.9557430300001</v>
      </c>
      <c r="K93" s="37">
        <f>SUMIFS(СВЦЭМ!$D$34:$D$777,СВЦЭМ!$A$34:$A$777,$A93,СВЦЭМ!$B$34:$B$777,K$83)+'СЕТ СН'!$H$11+СВЦЭМ!$D$10+'СЕТ СН'!$H$6-'СЕТ СН'!$H$23</f>
        <v>1334.4301148300001</v>
      </c>
      <c r="L93" s="37">
        <f>SUMIFS(СВЦЭМ!$D$34:$D$777,СВЦЭМ!$A$34:$A$777,$A93,СВЦЭМ!$B$34:$B$777,L$83)+'СЕТ СН'!$H$11+СВЦЭМ!$D$10+'СЕТ СН'!$H$6-'СЕТ СН'!$H$23</f>
        <v>1230.5550335299999</v>
      </c>
      <c r="M93" s="37">
        <f>SUMIFS(СВЦЭМ!$D$34:$D$777,СВЦЭМ!$A$34:$A$777,$A93,СВЦЭМ!$B$34:$B$777,M$83)+'СЕТ СН'!$H$11+СВЦЭМ!$D$10+'СЕТ СН'!$H$6-'СЕТ СН'!$H$23</f>
        <v>1218.3092736600001</v>
      </c>
      <c r="N93" s="37">
        <f>SUMIFS(СВЦЭМ!$D$34:$D$777,СВЦЭМ!$A$34:$A$777,$A93,СВЦЭМ!$B$34:$B$777,N$83)+'СЕТ СН'!$H$11+СВЦЭМ!$D$10+'СЕТ СН'!$H$6-'СЕТ СН'!$H$23</f>
        <v>1285.9597095899999</v>
      </c>
      <c r="O93" s="37">
        <f>SUMIFS(СВЦЭМ!$D$34:$D$777,СВЦЭМ!$A$34:$A$777,$A93,СВЦЭМ!$B$34:$B$777,O$83)+'СЕТ СН'!$H$11+СВЦЭМ!$D$10+'СЕТ СН'!$H$6-'СЕТ СН'!$H$23</f>
        <v>1281.9564238200001</v>
      </c>
      <c r="P93" s="37">
        <f>SUMIFS(СВЦЭМ!$D$34:$D$777,СВЦЭМ!$A$34:$A$777,$A93,СВЦЭМ!$B$34:$B$777,P$83)+'СЕТ СН'!$H$11+СВЦЭМ!$D$10+'СЕТ СН'!$H$6-'СЕТ СН'!$H$23</f>
        <v>1277.94886167</v>
      </c>
      <c r="Q93" s="37">
        <f>SUMIFS(СВЦЭМ!$D$34:$D$777,СВЦЭМ!$A$34:$A$777,$A93,СВЦЭМ!$B$34:$B$777,Q$83)+'СЕТ СН'!$H$11+СВЦЭМ!$D$10+'СЕТ СН'!$H$6-'СЕТ СН'!$H$23</f>
        <v>1274.8004874500002</v>
      </c>
      <c r="R93" s="37">
        <f>SUMIFS(СВЦЭМ!$D$34:$D$777,СВЦЭМ!$A$34:$A$777,$A93,СВЦЭМ!$B$34:$B$777,R$83)+'СЕТ СН'!$H$11+СВЦЭМ!$D$10+'СЕТ СН'!$H$6-'СЕТ СН'!$H$23</f>
        <v>1280.10089315</v>
      </c>
      <c r="S93" s="37">
        <f>SUMIFS(СВЦЭМ!$D$34:$D$777,СВЦЭМ!$A$34:$A$777,$A93,СВЦЭМ!$B$34:$B$777,S$83)+'СЕТ СН'!$H$11+СВЦЭМ!$D$10+'СЕТ СН'!$H$6-'СЕТ СН'!$H$23</f>
        <v>1240.4125570599999</v>
      </c>
      <c r="T93" s="37">
        <f>SUMIFS(СВЦЭМ!$D$34:$D$777,СВЦЭМ!$A$34:$A$777,$A93,СВЦЭМ!$B$34:$B$777,T$83)+'СЕТ СН'!$H$11+СВЦЭМ!$D$10+'СЕТ СН'!$H$6-'СЕТ СН'!$H$23</f>
        <v>1195.2528812599999</v>
      </c>
      <c r="U93" s="37">
        <f>SUMIFS(СВЦЭМ!$D$34:$D$777,СВЦЭМ!$A$34:$A$777,$A93,СВЦЭМ!$B$34:$B$777,U$83)+'СЕТ СН'!$H$11+СВЦЭМ!$D$10+'СЕТ СН'!$H$6-'СЕТ СН'!$H$23</f>
        <v>1191.9206786099999</v>
      </c>
      <c r="V93" s="37">
        <f>SUMIFS(СВЦЭМ!$D$34:$D$777,СВЦЭМ!$A$34:$A$777,$A93,СВЦЭМ!$B$34:$B$777,V$83)+'СЕТ СН'!$H$11+СВЦЭМ!$D$10+'СЕТ СН'!$H$6-'СЕТ СН'!$H$23</f>
        <v>1192.2932368699999</v>
      </c>
      <c r="W93" s="37">
        <f>SUMIFS(СВЦЭМ!$D$34:$D$777,СВЦЭМ!$A$34:$A$777,$A93,СВЦЭМ!$B$34:$B$777,W$83)+'СЕТ СН'!$H$11+СВЦЭМ!$D$10+'СЕТ СН'!$H$6-'СЕТ СН'!$H$23</f>
        <v>1230.3837002400001</v>
      </c>
      <c r="X93" s="37">
        <f>SUMIFS(СВЦЭМ!$D$34:$D$777,СВЦЭМ!$A$34:$A$777,$A93,СВЦЭМ!$B$34:$B$777,X$83)+'СЕТ СН'!$H$11+СВЦЭМ!$D$10+'СЕТ СН'!$H$6-'СЕТ СН'!$H$23</f>
        <v>1373.9571693500002</v>
      </c>
      <c r="Y93" s="37">
        <f>SUMIFS(СВЦЭМ!$D$34:$D$777,СВЦЭМ!$A$34:$A$777,$A93,СВЦЭМ!$B$34:$B$777,Y$83)+'СЕТ СН'!$H$11+СВЦЭМ!$D$10+'СЕТ СН'!$H$6-'СЕТ СН'!$H$23</f>
        <v>1389.7167225000003</v>
      </c>
    </row>
    <row r="94" spans="1:27" ht="15.75" x14ac:dyDescent="0.2">
      <c r="A94" s="36">
        <f t="shared" si="2"/>
        <v>43080</v>
      </c>
      <c r="B94" s="37">
        <f>SUMIFS(СВЦЭМ!$D$34:$D$777,СВЦЭМ!$A$34:$A$777,$A94,СВЦЭМ!$B$34:$B$777,B$83)+'СЕТ СН'!$H$11+СВЦЭМ!$D$10+'СЕТ СН'!$H$6-'СЕТ СН'!$H$23</f>
        <v>1467.23090791</v>
      </c>
      <c r="C94" s="37">
        <f>SUMIFS(СВЦЭМ!$D$34:$D$777,СВЦЭМ!$A$34:$A$777,$A94,СВЦЭМ!$B$34:$B$777,C$83)+'СЕТ СН'!$H$11+СВЦЭМ!$D$10+'СЕТ СН'!$H$6-'СЕТ СН'!$H$23</f>
        <v>1531.0068331800003</v>
      </c>
      <c r="D94" s="37">
        <f>SUMIFS(СВЦЭМ!$D$34:$D$777,СВЦЭМ!$A$34:$A$777,$A94,СВЦЭМ!$B$34:$B$777,D$83)+'СЕТ СН'!$H$11+СВЦЭМ!$D$10+'СЕТ СН'!$H$6-'СЕТ СН'!$H$23</f>
        <v>1570.21421259</v>
      </c>
      <c r="E94" s="37">
        <f>SUMIFS(СВЦЭМ!$D$34:$D$777,СВЦЭМ!$A$34:$A$777,$A94,СВЦЭМ!$B$34:$B$777,E$83)+'СЕТ СН'!$H$11+СВЦЭМ!$D$10+'СЕТ СН'!$H$6-'СЕТ СН'!$H$23</f>
        <v>1578.1613617000003</v>
      </c>
      <c r="F94" s="37">
        <f>SUMIFS(СВЦЭМ!$D$34:$D$777,СВЦЭМ!$A$34:$A$777,$A94,СВЦЭМ!$B$34:$B$777,F$83)+'СЕТ СН'!$H$11+СВЦЭМ!$D$10+'СЕТ СН'!$H$6-'СЕТ СН'!$H$23</f>
        <v>1575.5239569200003</v>
      </c>
      <c r="G94" s="37">
        <f>SUMIFS(СВЦЭМ!$D$34:$D$777,СВЦЭМ!$A$34:$A$777,$A94,СВЦЭМ!$B$34:$B$777,G$83)+'СЕТ СН'!$H$11+СВЦЭМ!$D$10+'СЕТ СН'!$H$6-'СЕТ СН'!$H$23</f>
        <v>1550.88093015</v>
      </c>
      <c r="H94" s="37">
        <f>SUMIFS(СВЦЭМ!$D$34:$D$777,СВЦЭМ!$A$34:$A$777,$A94,СВЦЭМ!$B$34:$B$777,H$83)+'СЕТ СН'!$H$11+СВЦЭМ!$D$10+'СЕТ СН'!$H$6-'СЕТ СН'!$H$23</f>
        <v>1508.7174822699999</v>
      </c>
      <c r="I94" s="37">
        <f>SUMIFS(СВЦЭМ!$D$34:$D$777,СВЦЭМ!$A$34:$A$777,$A94,СВЦЭМ!$B$34:$B$777,I$83)+'СЕТ СН'!$H$11+СВЦЭМ!$D$10+'СЕТ СН'!$H$6-'СЕТ СН'!$H$23</f>
        <v>1436.15389409</v>
      </c>
      <c r="J94" s="37">
        <f>SUMIFS(СВЦЭМ!$D$34:$D$777,СВЦЭМ!$A$34:$A$777,$A94,СВЦЭМ!$B$34:$B$777,J$83)+'СЕТ СН'!$H$11+СВЦЭМ!$D$10+'СЕТ СН'!$H$6-'СЕТ СН'!$H$23</f>
        <v>1375.39379616</v>
      </c>
      <c r="K94" s="37">
        <f>SUMIFS(СВЦЭМ!$D$34:$D$777,СВЦЭМ!$A$34:$A$777,$A94,СВЦЭМ!$B$34:$B$777,K$83)+'СЕТ СН'!$H$11+СВЦЭМ!$D$10+'СЕТ СН'!$H$6-'СЕТ СН'!$H$23</f>
        <v>1297.2564239899998</v>
      </c>
      <c r="L94" s="37">
        <f>SUMIFS(СВЦЭМ!$D$34:$D$777,СВЦЭМ!$A$34:$A$777,$A94,СВЦЭМ!$B$34:$B$777,L$83)+'СЕТ СН'!$H$11+СВЦЭМ!$D$10+'СЕТ СН'!$H$6-'СЕТ СН'!$H$23</f>
        <v>1232.0327616999998</v>
      </c>
      <c r="M94" s="37">
        <f>SUMIFS(СВЦЭМ!$D$34:$D$777,СВЦЭМ!$A$34:$A$777,$A94,СВЦЭМ!$B$34:$B$777,M$83)+'СЕТ СН'!$H$11+СВЦЭМ!$D$10+'СЕТ СН'!$H$6-'СЕТ СН'!$H$23</f>
        <v>1217.6574731599999</v>
      </c>
      <c r="N94" s="37">
        <f>SUMIFS(СВЦЭМ!$D$34:$D$777,СВЦЭМ!$A$34:$A$777,$A94,СВЦЭМ!$B$34:$B$777,N$83)+'СЕТ СН'!$H$11+СВЦЭМ!$D$10+'СЕТ СН'!$H$6-'СЕТ СН'!$H$23</f>
        <v>1208.94827136</v>
      </c>
      <c r="O94" s="37">
        <f>SUMIFS(СВЦЭМ!$D$34:$D$777,СВЦЭМ!$A$34:$A$777,$A94,СВЦЭМ!$B$34:$B$777,O$83)+'СЕТ СН'!$H$11+СВЦЭМ!$D$10+'СЕТ СН'!$H$6-'СЕТ СН'!$H$23</f>
        <v>1232.75914865</v>
      </c>
      <c r="P94" s="37">
        <f>SUMIFS(СВЦЭМ!$D$34:$D$777,СВЦЭМ!$A$34:$A$777,$A94,СВЦЭМ!$B$34:$B$777,P$83)+'СЕТ СН'!$H$11+СВЦЭМ!$D$10+'СЕТ СН'!$H$6-'СЕТ СН'!$H$23</f>
        <v>1248.6456487999999</v>
      </c>
      <c r="Q94" s="37">
        <f>SUMIFS(СВЦЭМ!$D$34:$D$777,СВЦЭМ!$A$34:$A$777,$A94,СВЦЭМ!$B$34:$B$777,Q$83)+'СЕТ СН'!$H$11+СВЦЭМ!$D$10+'СЕТ СН'!$H$6-'СЕТ СН'!$H$23</f>
        <v>1265.8271817099999</v>
      </c>
      <c r="R94" s="37">
        <f>SUMIFS(СВЦЭМ!$D$34:$D$777,СВЦЭМ!$A$34:$A$777,$A94,СВЦЭМ!$B$34:$B$777,R$83)+'СЕТ СН'!$H$11+СВЦЭМ!$D$10+'СЕТ СН'!$H$6-'СЕТ СН'!$H$23</f>
        <v>1270.5617351000001</v>
      </c>
      <c r="S94" s="37">
        <f>SUMIFS(СВЦЭМ!$D$34:$D$777,СВЦЭМ!$A$34:$A$777,$A94,СВЦЭМ!$B$34:$B$777,S$83)+'СЕТ СН'!$H$11+СВЦЭМ!$D$10+'СЕТ СН'!$H$6-'СЕТ СН'!$H$23</f>
        <v>1274.8726460600001</v>
      </c>
      <c r="T94" s="37">
        <f>SUMIFS(СВЦЭМ!$D$34:$D$777,СВЦЭМ!$A$34:$A$777,$A94,СВЦЭМ!$B$34:$B$777,T$83)+'СЕТ СН'!$H$11+СВЦЭМ!$D$10+'СЕТ СН'!$H$6-'СЕТ СН'!$H$23</f>
        <v>1280.9928729500002</v>
      </c>
      <c r="U94" s="37">
        <f>SUMIFS(СВЦЭМ!$D$34:$D$777,СВЦЭМ!$A$34:$A$777,$A94,СВЦЭМ!$B$34:$B$777,U$83)+'СЕТ СН'!$H$11+СВЦЭМ!$D$10+'СЕТ СН'!$H$6-'СЕТ СН'!$H$23</f>
        <v>1276.3124912200001</v>
      </c>
      <c r="V94" s="37">
        <f>SUMIFS(СВЦЭМ!$D$34:$D$777,СВЦЭМ!$A$34:$A$777,$A94,СВЦЭМ!$B$34:$B$777,V$83)+'СЕТ СН'!$H$11+СВЦЭМ!$D$10+'СЕТ СН'!$H$6-'СЕТ СН'!$H$23</f>
        <v>1275.4379506800001</v>
      </c>
      <c r="W94" s="37">
        <f>SUMIFS(СВЦЭМ!$D$34:$D$777,СВЦЭМ!$A$34:$A$777,$A94,СВЦЭМ!$B$34:$B$777,W$83)+'СЕТ СН'!$H$11+СВЦЭМ!$D$10+'СЕТ СН'!$H$6-'СЕТ СН'!$H$23</f>
        <v>1351.4527667100001</v>
      </c>
      <c r="X94" s="37">
        <f>SUMIFS(СВЦЭМ!$D$34:$D$777,СВЦЭМ!$A$34:$A$777,$A94,СВЦЭМ!$B$34:$B$777,X$83)+'СЕТ СН'!$H$11+СВЦЭМ!$D$10+'СЕТ СН'!$H$6-'СЕТ СН'!$H$23</f>
        <v>1431.2491698500003</v>
      </c>
      <c r="Y94" s="37">
        <f>SUMIFS(СВЦЭМ!$D$34:$D$777,СВЦЭМ!$A$34:$A$777,$A94,СВЦЭМ!$B$34:$B$777,Y$83)+'СЕТ СН'!$H$11+СВЦЭМ!$D$10+'СЕТ СН'!$H$6-'СЕТ СН'!$H$23</f>
        <v>1510.6889792500001</v>
      </c>
    </row>
    <row r="95" spans="1:27" ht="15.75" x14ac:dyDescent="0.2">
      <c r="A95" s="36">
        <f t="shared" si="2"/>
        <v>43081</v>
      </c>
      <c r="B95" s="37">
        <f>SUMIFS(СВЦЭМ!$D$34:$D$777,СВЦЭМ!$A$34:$A$777,$A95,СВЦЭМ!$B$34:$B$777,B$83)+'СЕТ СН'!$H$11+СВЦЭМ!$D$10+'СЕТ СН'!$H$6-'СЕТ СН'!$H$23</f>
        <v>1557.3857665700002</v>
      </c>
      <c r="C95" s="37">
        <f>SUMIFS(СВЦЭМ!$D$34:$D$777,СВЦЭМ!$A$34:$A$777,$A95,СВЦЭМ!$B$34:$B$777,C$83)+'СЕТ СН'!$H$11+СВЦЭМ!$D$10+'СЕТ СН'!$H$6-'СЕТ СН'!$H$23</f>
        <v>1567.7479117799999</v>
      </c>
      <c r="D95" s="37">
        <f>SUMIFS(СВЦЭМ!$D$34:$D$777,СВЦЭМ!$A$34:$A$777,$A95,СВЦЭМ!$B$34:$B$777,D$83)+'СЕТ СН'!$H$11+СВЦЭМ!$D$10+'СЕТ СН'!$H$6-'СЕТ СН'!$H$23</f>
        <v>1585.2917121099999</v>
      </c>
      <c r="E95" s="37">
        <f>SUMIFS(СВЦЭМ!$D$34:$D$777,СВЦЭМ!$A$34:$A$777,$A95,СВЦЭМ!$B$34:$B$777,E$83)+'СЕТ СН'!$H$11+СВЦЭМ!$D$10+'СЕТ СН'!$H$6-'СЕТ СН'!$H$23</f>
        <v>1589.06448043</v>
      </c>
      <c r="F95" s="37">
        <f>SUMIFS(СВЦЭМ!$D$34:$D$777,СВЦЭМ!$A$34:$A$777,$A95,СВЦЭМ!$B$34:$B$777,F$83)+'СЕТ СН'!$H$11+СВЦЭМ!$D$10+'СЕТ СН'!$H$6-'СЕТ СН'!$H$23</f>
        <v>1589.1040278099999</v>
      </c>
      <c r="G95" s="37">
        <f>SUMIFS(СВЦЭМ!$D$34:$D$777,СВЦЭМ!$A$34:$A$777,$A95,СВЦЭМ!$B$34:$B$777,G$83)+'СЕТ СН'!$H$11+СВЦЭМ!$D$10+'СЕТ СН'!$H$6-'СЕТ СН'!$H$23</f>
        <v>1577.1041978500002</v>
      </c>
      <c r="H95" s="37">
        <f>SUMIFS(СВЦЭМ!$D$34:$D$777,СВЦЭМ!$A$34:$A$777,$A95,СВЦЭМ!$B$34:$B$777,H$83)+'СЕТ СН'!$H$11+СВЦЭМ!$D$10+'СЕТ СН'!$H$6-'СЕТ СН'!$H$23</f>
        <v>1560.50688687</v>
      </c>
      <c r="I95" s="37">
        <f>SUMIFS(СВЦЭМ!$D$34:$D$777,СВЦЭМ!$A$34:$A$777,$A95,СВЦЭМ!$B$34:$B$777,I$83)+'СЕТ СН'!$H$11+СВЦЭМ!$D$10+'СЕТ СН'!$H$6-'СЕТ СН'!$H$23</f>
        <v>1441.8334128700003</v>
      </c>
      <c r="J95" s="37">
        <f>SUMIFS(СВЦЭМ!$D$34:$D$777,СВЦЭМ!$A$34:$A$777,$A95,СВЦЭМ!$B$34:$B$777,J$83)+'СЕТ СН'!$H$11+СВЦЭМ!$D$10+'СЕТ СН'!$H$6-'СЕТ СН'!$H$23</f>
        <v>1382.61287713</v>
      </c>
      <c r="K95" s="37">
        <f>SUMIFS(СВЦЭМ!$D$34:$D$777,СВЦЭМ!$A$34:$A$777,$A95,СВЦЭМ!$B$34:$B$777,K$83)+'СЕТ СН'!$H$11+СВЦЭМ!$D$10+'СЕТ СН'!$H$6-'СЕТ СН'!$H$23</f>
        <v>1314.5806921600001</v>
      </c>
      <c r="L95" s="37">
        <f>SUMIFS(СВЦЭМ!$D$34:$D$777,СВЦЭМ!$A$34:$A$777,$A95,СВЦЭМ!$B$34:$B$777,L$83)+'СЕТ СН'!$H$11+СВЦЭМ!$D$10+'СЕТ СН'!$H$6-'СЕТ СН'!$H$23</f>
        <v>1251.0012781300002</v>
      </c>
      <c r="M95" s="37">
        <f>SUMIFS(СВЦЭМ!$D$34:$D$777,СВЦЭМ!$A$34:$A$777,$A95,СВЦЭМ!$B$34:$B$777,M$83)+'СЕТ СН'!$H$11+СВЦЭМ!$D$10+'СЕТ СН'!$H$6-'СЕТ СН'!$H$23</f>
        <v>1238.8689526200001</v>
      </c>
      <c r="N95" s="37">
        <f>SUMIFS(СВЦЭМ!$D$34:$D$777,СВЦЭМ!$A$34:$A$777,$A95,СВЦЭМ!$B$34:$B$777,N$83)+'СЕТ СН'!$H$11+СВЦЭМ!$D$10+'СЕТ СН'!$H$6-'СЕТ СН'!$H$23</f>
        <v>1239.3956211700001</v>
      </c>
      <c r="O95" s="37">
        <f>SUMIFS(СВЦЭМ!$D$34:$D$777,СВЦЭМ!$A$34:$A$777,$A95,СВЦЭМ!$B$34:$B$777,O$83)+'СЕТ СН'!$H$11+СВЦЭМ!$D$10+'СЕТ СН'!$H$6-'СЕТ СН'!$H$23</f>
        <v>1319.3337711600002</v>
      </c>
      <c r="P95" s="37">
        <f>SUMIFS(СВЦЭМ!$D$34:$D$777,СВЦЭМ!$A$34:$A$777,$A95,СВЦЭМ!$B$34:$B$777,P$83)+'СЕТ СН'!$H$11+СВЦЭМ!$D$10+'СЕТ СН'!$H$6-'СЕТ СН'!$H$23</f>
        <v>1343.00535266</v>
      </c>
      <c r="Q95" s="37">
        <f>SUMIFS(СВЦЭМ!$D$34:$D$777,СВЦЭМ!$A$34:$A$777,$A95,СВЦЭМ!$B$34:$B$777,Q$83)+'СЕТ СН'!$H$11+СВЦЭМ!$D$10+'СЕТ СН'!$H$6-'СЕТ СН'!$H$23</f>
        <v>1347.21061461</v>
      </c>
      <c r="R95" s="37">
        <f>SUMIFS(СВЦЭМ!$D$34:$D$777,СВЦЭМ!$A$34:$A$777,$A95,СВЦЭМ!$B$34:$B$777,R$83)+'СЕТ СН'!$H$11+СВЦЭМ!$D$10+'СЕТ СН'!$H$6-'СЕТ СН'!$H$23</f>
        <v>1288.7916136899998</v>
      </c>
      <c r="S95" s="37">
        <f>SUMIFS(СВЦЭМ!$D$34:$D$777,СВЦЭМ!$A$34:$A$777,$A95,СВЦЭМ!$B$34:$B$777,S$83)+'СЕТ СН'!$H$11+СВЦЭМ!$D$10+'СЕТ СН'!$H$6-'СЕТ СН'!$H$23</f>
        <v>1280.9813307999998</v>
      </c>
      <c r="T95" s="37">
        <f>SUMIFS(СВЦЭМ!$D$34:$D$777,СВЦЭМ!$A$34:$A$777,$A95,СВЦЭМ!$B$34:$B$777,T$83)+'СЕТ СН'!$H$11+СВЦЭМ!$D$10+'СЕТ СН'!$H$6-'СЕТ СН'!$H$23</f>
        <v>1290.6005877600001</v>
      </c>
      <c r="U95" s="37">
        <f>SUMIFS(СВЦЭМ!$D$34:$D$777,СВЦЭМ!$A$34:$A$777,$A95,СВЦЭМ!$B$34:$B$777,U$83)+'СЕТ СН'!$H$11+СВЦЭМ!$D$10+'СЕТ СН'!$H$6-'СЕТ СН'!$H$23</f>
        <v>1295.97878085</v>
      </c>
      <c r="V95" s="37">
        <f>SUMIFS(СВЦЭМ!$D$34:$D$777,СВЦЭМ!$A$34:$A$777,$A95,СВЦЭМ!$B$34:$B$777,V$83)+'СЕТ СН'!$H$11+СВЦЭМ!$D$10+'СЕТ СН'!$H$6-'СЕТ СН'!$H$23</f>
        <v>1301.6003335800001</v>
      </c>
      <c r="W95" s="37">
        <f>SUMIFS(СВЦЭМ!$D$34:$D$777,СВЦЭМ!$A$34:$A$777,$A95,СВЦЭМ!$B$34:$B$777,W$83)+'СЕТ СН'!$H$11+СВЦЭМ!$D$10+'СЕТ СН'!$H$6-'СЕТ СН'!$H$23</f>
        <v>1345.9725133299999</v>
      </c>
      <c r="X95" s="37">
        <f>SUMIFS(СВЦЭМ!$D$34:$D$777,СВЦЭМ!$A$34:$A$777,$A95,СВЦЭМ!$B$34:$B$777,X$83)+'СЕТ СН'!$H$11+СВЦЭМ!$D$10+'СЕТ СН'!$H$6-'СЕТ СН'!$H$23</f>
        <v>1418.7660321799999</v>
      </c>
      <c r="Y95" s="37">
        <f>SUMIFS(СВЦЭМ!$D$34:$D$777,СВЦЭМ!$A$34:$A$777,$A95,СВЦЭМ!$B$34:$B$777,Y$83)+'СЕТ СН'!$H$11+СВЦЭМ!$D$10+'СЕТ СН'!$H$6-'СЕТ СН'!$H$23</f>
        <v>1453.99562367</v>
      </c>
    </row>
    <row r="96" spans="1:27" ht="15.75" x14ac:dyDescent="0.2">
      <c r="A96" s="36">
        <f t="shared" si="2"/>
        <v>43082</v>
      </c>
      <c r="B96" s="37">
        <f>SUMIFS(СВЦЭМ!$D$34:$D$777,СВЦЭМ!$A$34:$A$777,$A96,СВЦЭМ!$B$34:$B$777,B$83)+'СЕТ СН'!$H$11+СВЦЭМ!$D$10+'СЕТ СН'!$H$6-'СЕТ СН'!$H$23</f>
        <v>1508.0055029099999</v>
      </c>
      <c r="C96" s="37">
        <f>SUMIFS(СВЦЭМ!$D$34:$D$777,СВЦЭМ!$A$34:$A$777,$A96,СВЦЭМ!$B$34:$B$777,C$83)+'СЕТ СН'!$H$11+СВЦЭМ!$D$10+'СЕТ СН'!$H$6-'СЕТ СН'!$H$23</f>
        <v>1569.8629030900001</v>
      </c>
      <c r="D96" s="37">
        <f>SUMIFS(СВЦЭМ!$D$34:$D$777,СВЦЭМ!$A$34:$A$777,$A96,СВЦЭМ!$B$34:$B$777,D$83)+'СЕТ СН'!$H$11+СВЦЭМ!$D$10+'СЕТ СН'!$H$6-'СЕТ СН'!$H$23</f>
        <v>1591.1263217999999</v>
      </c>
      <c r="E96" s="37">
        <f>SUMIFS(СВЦЭМ!$D$34:$D$777,СВЦЭМ!$A$34:$A$777,$A96,СВЦЭМ!$B$34:$B$777,E$83)+'СЕТ СН'!$H$11+СВЦЭМ!$D$10+'СЕТ СН'!$H$6-'СЕТ СН'!$H$23</f>
        <v>1594.9474641199999</v>
      </c>
      <c r="F96" s="37">
        <f>SUMIFS(СВЦЭМ!$D$34:$D$777,СВЦЭМ!$A$34:$A$777,$A96,СВЦЭМ!$B$34:$B$777,F$83)+'СЕТ СН'!$H$11+СВЦЭМ!$D$10+'СЕТ СН'!$H$6-'СЕТ СН'!$H$23</f>
        <v>1596.3067411900001</v>
      </c>
      <c r="G96" s="37">
        <f>SUMIFS(СВЦЭМ!$D$34:$D$777,СВЦЭМ!$A$34:$A$777,$A96,СВЦЭМ!$B$34:$B$777,G$83)+'СЕТ СН'!$H$11+СВЦЭМ!$D$10+'СЕТ СН'!$H$6-'СЕТ СН'!$H$23</f>
        <v>1589.8114511799999</v>
      </c>
      <c r="H96" s="37">
        <f>SUMIFS(СВЦЭМ!$D$34:$D$777,СВЦЭМ!$A$34:$A$777,$A96,СВЦЭМ!$B$34:$B$777,H$83)+'СЕТ СН'!$H$11+СВЦЭМ!$D$10+'СЕТ СН'!$H$6-'СЕТ СН'!$H$23</f>
        <v>1524.1626621800001</v>
      </c>
      <c r="I96" s="37">
        <f>SUMIFS(СВЦЭМ!$D$34:$D$777,СВЦЭМ!$A$34:$A$777,$A96,СВЦЭМ!$B$34:$B$777,I$83)+'СЕТ СН'!$H$11+СВЦЭМ!$D$10+'СЕТ СН'!$H$6-'СЕТ СН'!$H$23</f>
        <v>1438.9304527899999</v>
      </c>
      <c r="J96" s="37">
        <f>SUMIFS(СВЦЭМ!$D$34:$D$777,СВЦЭМ!$A$34:$A$777,$A96,СВЦЭМ!$B$34:$B$777,J$83)+'СЕТ СН'!$H$11+СВЦЭМ!$D$10+'СЕТ СН'!$H$6-'СЕТ СН'!$H$23</f>
        <v>1420.0963950999999</v>
      </c>
      <c r="K96" s="37">
        <f>SUMIFS(СВЦЭМ!$D$34:$D$777,СВЦЭМ!$A$34:$A$777,$A96,СВЦЭМ!$B$34:$B$777,K$83)+'СЕТ СН'!$H$11+СВЦЭМ!$D$10+'СЕТ СН'!$H$6-'СЕТ СН'!$H$23</f>
        <v>1358.3258680100002</v>
      </c>
      <c r="L96" s="37">
        <f>SUMIFS(СВЦЭМ!$D$34:$D$777,СВЦЭМ!$A$34:$A$777,$A96,СВЦЭМ!$B$34:$B$777,L$83)+'СЕТ СН'!$H$11+СВЦЭМ!$D$10+'СЕТ СН'!$H$6-'СЕТ СН'!$H$23</f>
        <v>1301.3462994800002</v>
      </c>
      <c r="M96" s="37">
        <f>SUMIFS(СВЦЭМ!$D$34:$D$777,СВЦЭМ!$A$34:$A$777,$A96,СВЦЭМ!$B$34:$B$777,M$83)+'СЕТ СН'!$H$11+СВЦЭМ!$D$10+'СЕТ СН'!$H$6-'СЕТ СН'!$H$23</f>
        <v>1276.4330281500002</v>
      </c>
      <c r="N96" s="37">
        <f>SUMIFS(СВЦЭМ!$D$34:$D$777,СВЦЭМ!$A$34:$A$777,$A96,СВЦЭМ!$B$34:$B$777,N$83)+'СЕТ СН'!$H$11+СВЦЭМ!$D$10+'СЕТ СН'!$H$6-'СЕТ СН'!$H$23</f>
        <v>1265.9950598</v>
      </c>
      <c r="O96" s="37">
        <f>SUMIFS(СВЦЭМ!$D$34:$D$777,СВЦЭМ!$A$34:$A$777,$A96,СВЦЭМ!$B$34:$B$777,O$83)+'СЕТ СН'!$H$11+СВЦЭМ!$D$10+'СЕТ СН'!$H$6-'СЕТ СН'!$H$23</f>
        <v>1264.5342782500002</v>
      </c>
      <c r="P96" s="37">
        <f>SUMIFS(СВЦЭМ!$D$34:$D$777,СВЦЭМ!$A$34:$A$777,$A96,СВЦЭМ!$B$34:$B$777,P$83)+'СЕТ СН'!$H$11+СВЦЭМ!$D$10+'СЕТ СН'!$H$6-'СЕТ СН'!$H$23</f>
        <v>1268.5307249900002</v>
      </c>
      <c r="Q96" s="37">
        <f>SUMIFS(СВЦЭМ!$D$34:$D$777,СВЦЭМ!$A$34:$A$777,$A96,СВЦЭМ!$B$34:$B$777,Q$83)+'СЕТ СН'!$H$11+СВЦЭМ!$D$10+'СЕТ СН'!$H$6-'СЕТ СН'!$H$23</f>
        <v>1271.2631248000002</v>
      </c>
      <c r="R96" s="37">
        <f>SUMIFS(СВЦЭМ!$D$34:$D$777,СВЦЭМ!$A$34:$A$777,$A96,СВЦЭМ!$B$34:$B$777,R$83)+'СЕТ СН'!$H$11+СВЦЭМ!$D$10+'СЕТ СН'!$H$6-'СЕТ СН'!$H$23</f>
        <v>1275.7401442999999</v>
      </c>
      <c r="S96" s="37">
        <f>SUMIFS(СВЦЭМ!$D$34:$D$777,СВЦЭМ!$A$34:$A$777,$A96,СВЦЭМ!$B$34:$B$777,S$83)+'СЕТ СН'!$H$11+СВЦЭМ!$D$10+'СЕТ СН'!$H$6-'СЕТ СН'!$H$23</f>
        <v>1275.7025325700001</v>
      </c>
      <c r="T96" s="37">
        <f>SUMIFS(СВЦЭМ!$D$34:$D$777,СВЦЭМ!$A$34:$A$777,$A96,СВЦЭМ!$B$34:$B$777,T$83)+'СЕТ СН'!$H$11+СВЦЭМ!$D$10+'СЕТ СН'!$H$6-'СЕТ СН'!$H$23</f>
        <v>1294.9005645000002</v>
      </c>
      <c r="U96" s="37">
        <f>SUMIFS(СВЦЭМ!$D$34:$D$777,СВЦЭМ!$A$34:$A$777,$A96,СВЦЭМ!$B$34:$B$777,U$83)+'СЕТ СН'!$H$11+СВЦЭМ!$D$10+'СЕТ СН'!$H$6-'СЕТ СН'!$H$23</f>
        <v>1297.6477401000002</v>
      </c>
      <c r="V96" s="37">
        <f>SUMIFS(СВЦЭМ!$D$34:$D$777,СВЦЭМ!$A$34:$A$777,$A96,СВЦЭМ!$B$34:$B$777,V$83)+'СЕТ СН'!$H$11+СВЦЭМ!$D$10+'СЕТ СН'!$H$6-'СЕТ СН'!$H$23</f>
        <v>1292.2108056500001</v>
      </c>
      <c r="W96" s="37">
        <f>SUMIFS(СВЦЭМ!$D$34:$D$777,СВЦЭМ!$A$34:$A$777,$A96,СВЦЭМ!$B$34:$B$777,W$83)+'СЕТ СН'!$H$11+СВЦЭМ!$D$10+'СЕТ СН'!$H$6-'СЕТ СН'!$H$23</f>
        <v>1319.37580217</v>
      </c>
      <c r="X96" s="37">
        <f>SUMIFS(СВЦЭМ!$D$34:$D$777,СВЦЭМ!$A$34:$A$777,$A96,СВЦЭМ!$B$34:$B$777,X$83)+'СЕТ СН'!$H$11+СВЦЭМ!$D$10+'СЕТ СН'!$H$6-'СЕТ СН'!$H$23</f>
        <v>1377.6889995700003</v>
      </c>
      <c r="Y96" s="37">
        <f>SUMIFS(СВЦЭМ!$D$34:$D$777,СВЦЭМ!$A$34:$A$777,$A96,СВЦЭМ!$B$34:$B$777,Y$83)+'СЕТ СН'!$H$11+СВЦЭМ!$D$10+'СЕТ СН'!$H$6-'СЕТ СН'!$H$23</f>
        <v>1387.7249419499999</v>
      </c>
    </row>
    <row r="97" spans="1:25" ht="15.75" x14ac:dyDescent="0.2">
      <c r="A97" s="36">
        <f t="shared" si="2"/>
        <v>43083</v>
      </c>
      <c r="B97" s="37">
        <f>SUMIFS(СВЦЭМ!$D$34:$D$777,СВЦЭМ!$A$34:$A$777,$A97,СВЦЭМ!$B$34:$B$777,B$83)+'СЕТ СН'!$H$11+СВЦЭМ!$D$10+'СЕТ СН'!$H$6-'СЕТ СН'!$H$23</f>
        <v>1389.4205215400002</v>
      </c>
      <c r="C97" s="37">
        <f>SUMIFS(СВЦЭМ!$D$34:$D$777,СВЦЭМ!$A$34:$A$777,$A97,СВЦЭМ!$B$34:$B$777,C$83)+'СЕТ СН'!$H$11+СВЦЭМ!$D$10+'СЕТ СН'!$H$6-'СЕТ СН'!$H$23</f>
        <v>1423.8437523100001</v>
      </c>
      <c r="D97" s="37">
        <f>SUMIFS(СВЦЭМ!$D$34:$D$777,СВЦЭМ!$A$34:$A$777,$A97,СВЦЭМ!$B$34:$B$777,D$83)+'СЕТ СН'!$H$11+СВЦЭМ!$D$10+'СЕТ СН'!$H$6-'СЕТ СН'!$H$23</f>
        <v>1501.7027765400003</v>
      </c>
      <c r="E97" s="37">
        <f>SUMIFS(СВЦЭМ!$D$34:$D$777,СВЦЭМ!$A$34:$A$777,$A97,СВЦЭМ!$B$34:$B$777,E$83)+'СЕТ СН'!$H$11+СВЦЭМ!$D$10+'СЕТ СН'!$H$6-'СЕТ СН'!$H$23</f>
        <v>1592.3179897700002</v>
      </c>
      <c r="F97" s="37">
        <f>SUMIFS(СВЦЭМ!$D$34:$D$777,СВЦЭМ!$A$34:$A$777,$A97,СВЦЭМ!$B$34:$B$777,F$83)+'СЕТ СН'!$H$11+СВЦЭМ!$D$10+'СЕТ СН'!$H$6-'СЕТ СН'!$H$23</f>
        <v>1593.90617836</v>
      </c>
      <c r="G97" s="37">
        <f>SUMIFS(СВЦЭМ!$D$34:$D$777,СВЦЭМ!$A$34:$A$777,$A97,СВЦЭМ!$B$34:$B$777,G$83)+'СЕТ СН'!$H$11+СВЦЭМ!$D$10+'СЕТ СН'!$H$6-'СЕТ СН'!$H$23</f>
        <v>1598.8182285299999</v>
      </c>
      <c r="H97" s="37">
        <f>SUMIFS(СВЦЭМ!$D$34:$D$777,СВЦЭМ!$A$34:$A$777,$A97,СВЦЭМ!$B$34:$B$777,H$83)+'СЕТ СН'!$H$11+СВЦЭМ!$D$10+'СЕТ СН'!$H$6-'СЕТ СН'!$H$23</f>
        <v>1555.7879194699999</v>
      </c>
      <c r="I97" s="37">
        <f>SUMIFS(СВЦЭМ!$D$34:$D$777,СВЦЭМ!$A$34:$A$777,$A97,СВЦЭМ!$B$34:$B$777,I$83)+'СЕТ СН'!$H$11+СВЦЭМ!$D$10+'СЕТ СН'!$H$6-'СЕТ СН'!$H$23</f>
        <v>1469.6365264400001</v>
      </c>
      <c r="J97" s="37">
        <f>SUMIFS(СВЦЭМ!$D$34:$D$777,СВЦЭМ!$A$34:$A$777,$A97,СВЦЭМ!$B$34:$B$777,J$83)+'СЕТ СН'!$H$11+СВЦЭМ!$D$10+'СЕТ СН'!$H$6-'СЕТ СН'!$H$23</f>
        <v>1406.4103877900002</v>
      </c>
      <c r="K97" s="37">
        <f>SUMIFS(СВЦЭМ!$D$34:$D$777,СВЦЭМ!$A$34:$A$777,$A97,СВЦЭМ!$B$34:$B$777,K$83)+'СЕТ СН'!$H$11+СВЦЭМ!$D$10+'СЕТ СН'!$H$6-'СЕТ СН'!$H$23</f>
        <v>1353.6041340000002</v>
      </c>
      <c r="L97" s="37">
        <f>SUMIFS(СВЦЭМ!$D$34:$D$777,СВЦЭМ!$A$34:$A$777,$A97,СВЦЭМ!$B$34:$B$777,L$83)+'СЕТ СН'!$H$11+СВЦЭМ!$D$10+'СЕТ СН'!$H$6-'СЕТ СН'!$H$23</f>
        <v>1282.4761072800002</v>
      </c>
      <c r="M97" s="37">
        <f>SUMIFS(СВЦЭМ!$D$34:$D$777,СВЦЭМ!$A$34:$A$777,$A97,СВЦЭМ!$B$34:$B$777,M$83)+'СЕТ СН'!$H$11+СВЦЭМ!$D$10+'СЕТ СН'!$H$6-'СЕТ СН'!$H$23</f>
        <v>1267.6659666599999</v>
      </c>
      <c r="N97" s="37">
        <f>SUMIFS(СВЦЭМ!$D$34:$D$777,СВЦЭМ!$A$34:$A$777,$A97,СВЦЭМ!$B$34:$B$777,N$83)+'СЕТ СН'!$H$11+СВЦЭМ!$D$10+'СЕТ СН'!$H$6-'СЕТ СН'!$H$23</f>
        <v>1277.66923425</v>
      </c>
      <c r="O97" s="37">
        <f>SUMIFS(СВЦЭМ!$D$34:$D$777,СВЦЭМ!$A$34:$A$777,$A97,СВЦЭМ!$B$34:$B$777,O$83)+'СЕТ СН'!$H$11+СВЦЭМ!$D$10+'СЕТ СН'!$H$6-'СЕТ СН'!$H$23</f>
        <v>1273.6018818500002</v>
      </c>
      <c r="P97" s="37">
        <f>SUMIFS(СВЦЭМ!$D$34:$D$777,СВЦЭМ!$A$34:$A$777,$A97,СВЦЭМ!$B$34:$B$777,P$83)+'СЕТ СН'!$H$11+СВЦЭМ!$D$10+'СЕТ СН'!$H$6-'СЕТ СН'!$H$23</f>
        <v>1305.0321819000001</v>
      </c>
      <c r="Q97" s="37">
        <f>SUMIFS(СВЦЭМ!$D$34:$D$777,СВЦЭМ!$A$34:$A$777,$A97,СВЦЭМ!$B$34:$B$777,Q$83)+'СЕТ СН'!$H$11+СВЦЭМ!$D$10+'СЕТ СН'!$H$6-'СЕТ СН'!$H$23</f>
        <v>1306.5441986400001</v>
      </c>
      <c r="R97" s="37">
        <f>SUMIFS(СВЦЭМ!$D$34:$D$777,СВЦЭМ!$A$34:$A$777,$A97,СВЦЭМ!$B$34:$B$777,R$83)+'СЕТ СН'!$H$11+СВЦЭМ!$D$10+'СЕТ СН'!$H$6-'СЕТ СН'!$H$23</f>
        <v>1303.6579046800002</v>
      </c>
      <c r="S97" s="37">
        <f>SUMIFS(СВЦЭМ!$D$34:$D$777,СВЦЭМ!$A$34:$A$777,$A97,СВЦЭМ!$B$34:$B$777,S$83)+'СЕТ СН'!$H$11+СВЦЭМ!$D$10+'СЕТ СН'!$H$6-'СЕТ СН'!$H$23</f>
        <v>1276.3252853700001</v>
      </c>
      <c r="T97" s="37">
        <f>SUMIFS(СВЦЭМ!$D$34:$D$777,СВЦЭМ!$A$34:$A$777,$A97,СВЦЭМ!$B$34:$B$777,T$83)+'СЕТ СН'!$H$11+СВЦЭМ!$D$10+'СЕТ СН'!$H$6-'СЕТ СН'!$H$23</f>
        <v>1254.9377203200002</v>
      </c>
      <c r="U97" s="37">
        <f>SUMIFS(СВЦЭМ!$D$34:$D$777,СВЦЭМ!$A$34:$A$777,$A97,СВЦЭМ!$B$34:$B$777,U$83)+'СЕТ СН'!$H$11+СВЦЭМ!$D$10+'СЕТ СН'!$H$6-'СЕТ СН'!$H$23</f>
        <v>1260.8211336099998</v>
      </c>
      <c r="V97" s="37">
        <f>SUMIFS(СВЦЭМ!$D$34:$D$777,СВЦЭМ!$A$34:$A$777,$A97,СВЦЭМ!$B$34:$B$777,V$83)+'СЕТ СН'!$H$11+СВЦЭМ!$D$10+'СЕТ СН'!$H$6-'СЕТ СН'!$H$23</f>
        <v>1276.4845047399999</v>
      </c>
      <c r="W97" s="37">
        <f>SUMIFS(СВЦЭМ!$D$34:$D$777,СВЦЭМ!$A$34:$A$777,$A97,СВЦЭМ!$B$34:$B$777,W$83)+'СЕТ СН'!$H$11+СВЦЭМ!$D$10+'СЕТ СН'!$H$6-'СЕТ СН'!$H$23</f>
        <v>1329.0088793800001</v>
      </c>
      <c r="X97" s="37">
        <f>SUMIFS(СВЦЭМ!$D$34:$D$777,СВЦЭМ!$A$34:$A$777,$A97,СВЦЭМ!$B$34:$B$777,X$83)+'СЕТ СН'!$H$11+СВЦЭМ!$D$10+'СЕТ СН'!$H$6-'СЕТ СН'!$H$23</f>
        <v>1392.0315304199999</v>
      </c>
      <c r="Y97" s="37">
        <f>SUMIFS(СВЦЭМ!$D$34:$D$777,СВЦЭМ!$A$34:$A$777,$A97,СВЦЭМ!$B$34:$B$777,Y$83)+'СЕТ СН'!$H$11+СВЦЭМ!$D$10+'СЕТ СН'!$H$6-'СЕТ СН'!$H$23</f>
        <v>1469.7536763000003</v>
      </c>
    </row>
    <row r="98" spans="1:25" ht="15.75" x14ac:dyDescent="0.2">
      <c r="A98" s="36">
        <f t="shared" si="2"/>
        <v>43084</v>
      </c>
      <c r="B98" s="37">
        <f>SUMIFS(СВЦЭМ!$D$34:$D$777,СВЦЭМ!$A$34:$A$777,$A98,СВЦЭМ!$B$34:$B$777,B$83)+'СЕТ СН'!$H$11+СВЦЭМ!$D$10+'СЕТ СН'!$H$6-'СЕТ СН'!$H$23</f>
        <v>1493.4516325499999</v>
      </c>
      <c r="C98" s="37">
        <f>SUMIFS(СВЦЭМ!$D$34:$D$777,СВЦЭМ!$A$34:$A$777,$A98,СВЦЭМ!$B$34:$B$777,C$83)+'СЕТ СН'!$H$11+СВЦЭМ!$D$10+'СЕТ СН'!$H$6-'СЕТ СН'!$H$23</f>
        <v>1476.8699725700003</v>
      </c>
      <c r="D98" s="37">
        <f>SUMIFS(СВЦЭМ!$D$34:$D$777,СВЦЭМ!$A$34:$A$777,$A98,СВЦЭМ!$B$34:$B$777,D$83)+'СЕТ СН'!$H$11+СВЦЭМ!$D$10+'СЕТ СН'!$H$6-'СЕТ СН'!$H$23</f>
        <v>1444.3147930600003</v>
      </c>
      <c r="E98" s="37">
        <f>SUMIFS(СВЦЭМ!$D$34:$D$777,СВЦЭМ!$A$34:$A$777,$A98,СВЦЭМ!$B$34:$B$777,E$83)+'СЕТ СН'!$H$11+СВЦЭМ!$D$10+'СЕТ СН'!$H$6-'СЕТ СН'!$H$23</f>
        <v>1459.7169504900003</v>
      </c>
      <c r="F98" s="37">
        <f>SUMIFS(СВЦЭМ!$D$34:$D$777,СВЦЭМ!$A$34:$A$777,$A98,СВЦЭМ!$B$34:$B$777,F$83)+'СЕТ СН'!$H$11+СВЦЭМ!$D$10+'СЕТ СН'!$H$6-'СЕТ СН'!$H$23</f>
        <v>1545.9026249500002</v>
      </c>
      <c r="G98" s="37">
        <f>SUMIFS(СВЦЭМ!$D$34:$D$777,СВЦЭМ!$A$34:$A$777,$A98,СВЦЭМ!$B$34:$B$777,G$83)+'СЕТ СН'!$H$11+СВЦЭМ!$D$10+'СЕТ СН'!$H$6-'СЕТ СН'!$H$23</f>
        <v>1573.74773529</v>
      </c>
      <c r="H98" s="37">
        <f>SUMIFS(СВЦЭМ!$D$34:$D$777,СВЦЭМ!$A$34:$A$777,$A98,СВЦЭМ!$B$34:$B$777,H$83)+'СЕТ СН'!$H$11+СВЦЭМ!$D$10+'СЕТ СН'!$H$6-'СЕТ СН'!$H$23</f>
        <v>1521.0434127399999</v>
      </c>
      <c r="I98" s="37">
        <f>SUMIFS(СВЦЭМ!$D$34:$D$777,СВЦЭМ!$A$34:$A$777,$A98,СВЦЭМ!$B$34:$B$777,I$83)+'СЕТ СН'!$H$11+СВЦЭМ!$D$10+'СЕТ СН'!$H$6-'СЕТ СН'!$H$23</f>
        <v>1439.8624923000002</v>
      </c>
      <c r="J98" s="37">
        <f>SUMIFS(СВЦЭМ!$D$34:$D$777,СВЦЭМ!$A$34:$A$777,$A98,СВЦЭМ!$B$34:$B$777,J$83)+'СЕТ СН'!$H$11+СВЦЭМ!$D$10+'СЕТ СН'!$H$6-'СЕТ СН'!$H$23</f>
        <v>1399.7593792400003</v>
      </c>
      <c r="K98" s="37">
        <f>SUMIFS(СВЦЭМ!$D$34:$D$777,СВЦЭМ!$A$34:$A$777,$A98,СВЦЭМ!$B$34:$B$777,K$83)+'СЕТ СН'!$H$11+СВЦЭМ!$D$10+'СЕТ СН'!$H$6-'СЕТ СН'!$H$23</f>
        <v>1345.5292019799999</v>
      </c>
      <c r="L98" s="37">
        <f>SUMIFS(СВЦЭМ!$D$34:$D$777,СВЦЭМ!$A$34:$A$777,$A98,СВЦЭМ!$B$34:$B$777,L$83)+'СЕТ СН'!$H$11+СВЦЭМ!$D$10+'СЕТ СН'!$H$6-'СЕТ СН'!$H$23</f>
        <v>1282.8599202</v>
      </c>
      <c r="M98" s="37">
        <f>SUMIFS(СВЦЭМ!$D$34:$D$777,СВЦЭМ!$A$34:$A$777,$A98,СВЦЭМ!$B$34:$B$777,M$83)+'СЕТ СН'!$H$11+СВЦЭМ!$D$10+'СЕТ СН'!$H$6-'СЕТ СН'!$H$23</f>
        <v>1262.01255055</v>
      </c>
      <c r="N98" s="37">
        <f>SUMIFS(СВЦЭМ!$D$34:$D$777,СВЦЭМ!$A$34:$A$777,$A98,СВЦЭМ!$B$34:$B$777,N$83)+'СЕТ СН'!$H$11+СВЦЭМ!$D$10+'СЕТ СН'!$H$6-'СЕТ СН'!$H$23</f>
        <v>1267.35576292</v>
      </c>
      <c r="O98" s="37">
        <f>SUMIFS(СВЦЭМ!$D$34:$D$777,СВЦЭМ!$A$34:$A$777,$A98,СВЦЭМ!$B$34:$B$777,O$83)+'СЕТ СН'!$H$11+СВЦЭМ!$D$10+'СЕТ СН'!$H$6-'СЕТ СН'!$H$23</f>
        <v>1284.1049320799998</v>
      </c>
      <c r="P98" s="37">
        <f>SUMIFS(СВЦЭМ!$D$34:$D$777,СВЦЭМ!$A$34:$A$777,$A98,СВЦЭМ!$B$34:$B$777,P$83)+'СЕТ СН'!$H$11+СВЦЭМ!$D$10+'СЕТ СН'!$H$6-'СЕТ СН'!$H$23</f>
        <v>1309.4718372500001</v>
      </c>
      <c r="Q98" s="37">
        <f>SUMIFS(СВЦЭМ!$D$34:$D$777,СВЦЭМ!$A$34:$A$777,$A98,СВЦЭМ!$B$34:$B$777,Q$83)+'СЕТ СН'!$H$11+СВЦЭМ!$D$10+'СЕТ СН'!$H$6-'СЕТ СН'!$H$23</f>
        <v>1313.86708722</v>
      </c>
      <c r="R98" s="37">
        <f>SUMIFS(СВЦЭМ!$D$34:$D$777,СВЦЭМ!$A$34:$A$777,$A98,СВЦЭМ!$B$34:$B$777,R$83)+'СЕТ СН'!$H$11+СВЦЭМ!$D$10+'СЕТ СН'!$H$6-'СЕТ СН'!$H$23</f>
        <v>1315.2497177800001</v>
      </c>
      <c r="S98" s="37">
        <f>SUMIFS(СВЦЭМ!$D$34:$D$777,СВЦЭМ!$A$34:$A$777,$A98,СВЦЭМ!$B$34:$B$777,S$83)+'СЕТ СН'!$H$11+СВЦЭМ!$D$10+'СЕТ СН'!$H$6-'СЕТ СН'!$H$23</f>
        <v>1289.6948864599999</v>
      </c>
      <c r="T98" s="37">
        <f>SUMIFS(СВЦЭМ!$D$34:$D$777,СВЦЭМ!$A$34:$A$777,$A98,СВЦЭМ!$B$34:$B$777,T$83)+'СЕТ СН'!$H$11+СВЦЭМ!$D$10+'СЕТ СН'!$H$6-'СЕТ СН'!$H$23</f>
        <v>1259.24271335</v>
      </c>
      <c r="U98" s="37">
        <f>SUMIFS(СВЦЭМ!$D$34:$D$777,СВЦЭМ!$A$34:$A$777,$A98,СВЦЭМ!$B$34:$B$777,U$83)+'СЕТ СН'!$H$11+СВЦЭМ!$D$10+'СЕТ СН'!$H$6-'СЕТ СН'!$H$23</f>
        <v>1264.0805149399998</v>
      </c>
      <c r="V98" s="37">
        <f>SUMIFS(СВЦЭМ!$D$34:$D$777,СВЦЭМ!$A$34:$A$777,$A98,СВЦЭМ!$B$34:$B$777,V$83)+'СЕТ СН'!$H$11+СВЦЭМ!$D$10+'СЕТ СН'!$H$6-'СЕТ СН'!$H$23</f>
        <v>1281.3583207900001</v>
      </c>
      <c r="W98" s="37">
        <f>SUMIFS(СВЦЭМ!$D$34:$D$777,СВЦЭМ!$A$34:$A$777,$A98,СВЦЭМ!$B$34:$B$777,W$83)+'СЕТ СН'!$H$11+СВЦЭМ!$D$10+'СЕТ СН'!$H$6-'СЕТ СН'!$H$23</f>
        <v>1334.81187718</v>
      </c>
      <c r="X98" s="37">
        <f>SUMIFS(СВЦЭМ!$D$34:$D$777,СВЦЭМ!$A$34:$A$777,$A98,СВЦЭМ!$B$34:$B$777,X$83)+'СЕТ СН'!$H$11+СВЦЭМ!$D$10+'СЕТ СН'!$H$6-'СЕТ СН'!$H$23</f>
        <v>1391.9355483200002</v>
      </c>
      <c r="Y98" s="37">
        <f>SUMIFS(СВЦЭМ!$D$34:$D$777,СВЦЭМ!$A$34:$A$777,$A98,СВЦЭМ!$B$34:$B$777,Y$83)+'СЕТ СН'!$H$11+СВЦЭМ!$D$10+'СЕТ СН'!$H$6-'СЕТ СН'!$H$23</f>
        <v>1470.8025739099999</v>
      </c>
    </row>
    <row r="99" spans="1:25" ht="15.75" x14ac:dyDescent="0.2">
      <c r="A99" s="36">
        <f t="shared" si="2"/>
        <v>43085</v>
      </c>
      <c r="B99" s="37">
        <f>SUMIFS(СВЦЭМ!$D$34:$D$777,СВЦЭМ!$A$34:$A$777,$A99,СВЦЭМ!$B$34:$B$777,B$83)+'СЕТ СН'!$H$11+СВЦЭМ!$D$10+'СЕТ СН'!$H$6-'СЕТ СН'!$H$23</f>
        <v>1498.4981359200001</v>
      </c>
      <c r="C99" s="37">
        <f>SUMIFS(СВЦЭМ!$D$34:$D$777,СВЦЭМ!$A$34:$A$777,$A99,СВЦЭМ!$B$34:$B$777,C$83)+'СЕТ СН'!$H$11+СВЦЭМ!$D$10+'СЕТ СН'!$H$6-'СЕТ СН'!$H$23</f>
        <v>1488.9736988600002</v>
      </c>
      <c r="D99" s="37">
        <f>SUMIFS(СВЦЭМ!$D$34:$D$777,СВЦЭМ!$A$34:$A$777,$A99,СВЦЭМ!$B$34:$B$777,D$83)+'СЕТ СН'!$H$11+СВЦЭМ!$D$10+'СЕТ СН'!$H$6-'СЕТ СН'!$H$23</f>
        <v>1470.9154933099999</v>
      </c>
      <c r="E99" s="37">
        <f>SUMIFS(СВЦЭМ!$D$34:$D$777,СВЦЭМ!$A$34:$A$777,$A99,СВЦЭМ!$B$34:$B$777,E$83)+'СЕТ СН'!$H$11+СВЦЭМ!$D$10+'СЕТ СН'!$H$6-'СЕТ СН'!$H$23</f>
        <v>1471.1938895900003</v>
      </c>
      <c r="F99" s="37">
        <f>SUMIFS(СВЦЭМ!$D$34:$D$777,СВЦЭМ!$A$34:$A$777,$A99,СВЦЭМ!$B$34:$B$777,F$83)+'СЕТ СН'!$H$11+СВЦЭМ!$D$10+'СЕТ СН'!$H$6-'СЕТ СН'!$H$23</f>
        <v>1470.5366691499999</v>
      </c>
      <c r="G99" s="37">
        <f>SUMIFS(СВЦЭМ!$D$34:$D$777,СВЦЭМ!$A$34:$A$777,$A99,СВЦЭМ!$B$34:$B$777,G$83)+'СЕТ СН'!$H$11+СВЦЭМ!$D$10+'СЕТ СН'!$H$6-'СЕТ СН'!$H$23</f>
        <v>1475.5556891400001</v>
      </c>
      <c r="H99" s="37">
        <f>SUMIFS(СВЦЭМ!$D$34:$D$777,СВЦЭМ!$A$34:$A$777,$A99,СВЦЭМ!$B$34:$B$777,H$83)+'СЕТ СН'!$H$11+СВЦЭМ!$D$10+'СЕТ СН'!$H$6-'СЕТ СН'!$H$23</f>
        <v>1463.9236932100002</v>
      </c>
      <c r="I99" s="37">
        <f>SUMIFS(СВЦЭМ!$D$34:$D$777,СВЦЭМ!$A$34:$A$777,$A99,СВЦЭМ!$B$34:$B$777,I$83)+'СЕТ СН'!$H$11+СВЦЭМ!$D$10+'СЕТ СН'!$H$6-'СЕТ СН'!$H$23</f>
        <v>1415.79678173</v>
      </c>
      <c r="J99" s="37">
        <f>SUMIFS(СВЦЭМ!$D$34:$D$777,СВЦЭМ!$A$34:$A$777,$A99,СВЦЭМ!$B$34:$B$777,J$83)+'СЕТ СН'!$H$11+СВЦЭМ!$D$10+'СЕТ СН'!$H$6-'СЕТ СН'!$H$23</f>
        <v>1402.2593744599999</v>
      </c>
      <c r="K99" s="37">
        <f>SUMIFS(СВЦЭМ!$D$34:$D$777,СВЦЭМ!$A$34:$A$777,$A99,СВЦЭМ!$B$34:$B$777,K$83)+'СЕТ СН'!$H$11+СВЦЭМ!$D$10+'СЕТ СН'!$H$6-'СЕТ СН'!$H$23</f>
        <v>1349.8509020199999</v>
      </c>
      <c r="L99" s="37">
        <f>SUMIFS(СВЦЭМ!$D$34:$D$777,СВЦЭМ!$A$34:$A$777,$A99,СВЦЭМ!$B$34:$B$777,L$83)+'СЕТ СН'!$H$11+СВЦЭМ!$D$10+'СЕТ СН'!$H$6-'СЕТ СН'!$H$23</f>
        <v>1286.26215293</v>
      </c>
      <c r="M99" s="37">
        <f>SUMIFS(СВЦЭМ!$D$34:$D$777,СВЦЭМ!$A$34:$A$777,$A99,СВЦЭМ!$B$34:$B$777,M$83)+'СЕТ СН'!$H$11+СВЦЭМ!$D$10+'СЕТ СН'!$H$6-'СЕТ СН'!$H$23</f>
        <v>1270.8772067499999</v>
      </c>
      <c r="N99" s="37">
        <f>SUMIFS(СВЦЭМ!$D$34:$D$777,СВЦЭМ!$A$34:$A$777,$A99,СВЦЭМ!$B$34:$B$777,N$83)+'СЕТ СН'!$H$11+СВЦЭМ!$D$10+'СЕТ СН'!$H$6-'СЕТ СН'!$H$23</f>
        <v>1282.6759978300001</v>
      </c>
      <c r="O99" s="37">
        <f>SUMIFS(СВЦЭМ!$D$34:$D$777,СВЦЭМ!$A$34:$A$777,$A99,СВЦЭМ!$B$34:$B$777,O$83)+'СЕТ СН'!$H$11+СВЦЭМ!$D$10+'СЕТ СН'!$H$6-'СЕТ СН'!$H$23</f>
        <v>1301.1735492799999</v>
      </c>
      <c r="P99" s="37">
        <f>SUMIFS(СВЦЭМ!$D$34:$D$777,СВЦЭМ!$A$34:$A$777,$A99,СВЦЭМ!$B$34:$B$777,P$83)+'СЕТ СН'!$H$11+СВЦЭМ!$D$10+'СЕТ СН'!$H$6-'СЕТ СН'!$H$23</f>
        <v>1312.7245206799998</v>
      </c>
      <c r="Q99" s="37">
        <f>SUMIFS(СВЦЭМ!$D$34:$D$777,СВЦЭМ!$A$34:$A$777,$A99,СВЦЭМ!$B$34:$B$777,Q$83)+'СЕТ СН'!$H$11+СВЦЭМ!$D$10+'СЕТ СН'!$H$6-'СЕТ СН'!$H$23</f>
        <v>1315.8584745900002</v>
      </c>
      <c r="R99" s="37">
        <f>SUMIFS(СВЦЭМ!$D$34:$D$777,СВЦЭМ!$A$34:$A$777,$A99,СВЦЭМ!$B$34:$B$777,R$83)+'СЕТ СН'!$H$11+СВЦЭМ!$D$10+'СЕТ СН'!$H$6-'СЕТ СН'!$H$23</f>
        <v>1312.6541598499998</v>
      </c>
      <c r="S99" s="37">
        <f>SUMIFS(СВЦЭМ!$D$34:$D$777,СВЦЭМ!$A$34:$A$777,$A99,СВЦЭМ!$B$34:$B$777,S$83)+'СЕТ СН'!$H$11+СВЦЭМ!$D$10+'СЕТ СН'!$H$6-'СЕТ СН'!$H$23</f>
        <v>1287.7198349700002</v>
      </c>
      <c r="T99" s="37">
        <f>SUMIFS(СВЦЭМ!$D$34:$D$777,СВЦЭМ!$A$34:$A$777,$A99,СВЦЭМ!$B$34:$B$777,T$83)+'СЕТ СН'!$H$11+СВЦЭМ!$D$10+'СЕТ СН'!$H$6-'СЕТ СН'!$H$23</f>
        <v>1262.3299066899999</v>
      </c>
      <c r="U99" s="37">
        <f>SUMIFS(СВЦЭМ!$D$34:$D$777,СВЦЭМ!$A$34:$A$777,$A99,СВЦЭМ!$B$34:$B$777,U$83)+'СЕТ СН'!$H$11+СВЦЭМ!$D$10+'СЕТ СН'!$H$6-'СЕТ СН'!$H$23</f>
        <v>1281.9086037100001</v>
      </c>
      <c r="V99" s="37">
        <f>SUMIFS(СВЦЭМ!$D$34:$D$777,СВЦЭМ!$A$34:$A$777,$A99,СВЦЭМ!$B$34:$B$777,V$83)+'СЕТ СН'!$H$11+СВЦЭМ!$D$10+'СЕТ СН'!$H$6-'СЕТ СН'!$H$23</f>
        <v>1300.2352310800002</v>
      </c>
      <c r="W99" s="37">
        <f>SUMIFS(СВЦЭМ!$D$34:$D$777,СВЦЭМ!$A$34:$A$777,$A99,СВЦЭМ!$B$34:$B$777,W$83)+'СЕТ СН'!$H$11+СВЦЭМ!$D$10+'СЕТ СН'!$H$6-'СЕТ СН'!$H$23</f>
        <v>1326.8212012700001</v>
      </c>
      <c r="X99" s="37">
        <f>SUMIFS(СВЦЭМ!$D$34:$D$777,СВЦЭМ!$A$34:$A$777,$A99,СВЦЭМ!$B$34:$B$777,X$83)+'СЕТ СН'!$H$11+СВЦЭМ!$D$10+'СЕТ СН'!$H$6-'СЕТ СН'!$H$23</f>
        <v>1389.5193215300001</v>
      </c>
      <c r="Y99" s="37">
        <f>SUMIFS(СВЦЭМ!$D$34:$D$777,СВЦЭМ!$A$34:$A$777,$A99,СВЦЭМ!$B$34:$B$777,Y$83)+'СЕТ СН'!$H$11+СВЦЭМ!$D$10+'СЕТ СН'!$H$6-'СЕТ СН'!$H$23</f>
        <v>1466.18527632</v>
      </c>
    </row>
    <row r="100" spans="1:25" ht="15.75" x14ac:dyDescent="0.2">
      <c r="A100" s="36">
        <f t="shared" si="2"/>
        <v>43086</v>
      </c>
      <c r="B100" s="37">
        <f>SUMIFS(СВЦЭМ!$D$34:$D$777,СВЦЭМ!$A$34:$A$777,$A100,СВЦЭМ!$B$34:$B$777,B$83)+'СЕТ СН'!$H$11+СВЦЭМ!$D$10+'СЕТ СН'!$H$6-'СЕТ СН'!$H$23</f>
        <v>1496.1081337400001</v>
      </c>
      <c r="C100" s="37">
        <f>SUMIFS(СВЦЭМ!$D$34:$D$777,СВЦЭМ!$A$34:$A$777,$A100,СВЦЭМ!$B$34:$B$777,C$83)+'СЕТ СН'!$H$11+СВЦЭМ!$D$10+'СЕТ СН'!$H$6-'СЕТ СН'!$H$23</f>
        <v>1480.3063415699999</v>
      </c>
      <c r="D100" s="37">
        <f>SUMIFS(СВЦЭМ!$D$34:$D$777,СВЦЭМ!$A$34:$A$777,$A100,СВЦЭМ!$B$34:$B$777,D$83)+'СЕТ СН'!$H$11+СВЦЭМ!$D$10+'СЕТ СН'!$H$6-'СЕТ СН'!$H$23</f>
        <v>1467.9748168000001</v>
      </c>
      <c r="E100" s="37">
        <f>SUMIFS(СВЦЭМ!$D$34:$D$777,СВЦЭМ!$A$34:$A$777,$A100,СВЦЭМ!$B$34:$B$777,E$83)+'СЕТ СН'!$H$11+СВЦЭМ!$D$10+'СЕТ СН'!$H$6-'СЕТ СН'!$H$23</f>
        <v>1466.0295471600002</v>
      </c>
      <c r="F100" s="37">
        <f>SUMIFS(СВЦЭМ!$D$34:$D$777,СВЦЭМ!$A$34:$A$777,$A100,СВЦЭМ!$B$34:$B$777,F$83)+'СЕТ СН'!$H$11+СВЦЭМ!$D$10+'СЕТ СН'!$H$6-'СЕТ СН'!$H$23</f>
        <v>1465.2234729000002</v>
      </c>
      <c r="G100" s="37">
        <f>SUMIFS(СВЦЭМ!$D$34:$D$777,СВЦЭМ!$A$34:$A$777,$A100,СВЦЭМ!$B$34:$B$777,G$83)+'СЕТ СН'!$H$11+СВЦЭМ!$D$10+'СЕТ СН'!$H$6-'СЕТ СН'!$H$23</f>
        <v>1469.4890254900001</v>
      </c>
      <c r="H100" s="37">
        <f>SUMIFS(СВЦЭМ!$D$34:$D$777,СВЦЭМ!$A$34:$A$777,$A100,СВЦЭМ!$B$34:$B$777,H$83)+'СЕТ СН'!$H$11+СВЦЭМ!$D$10+'СЕТ СН'!$H$6-'СЕТ СН'!$H$23</f>
        <v>1477.6712612800002</v>
      </c>
      <c r="I100" s="37">
        <f>SUMIFS(СВЦЭМ!$D$34:$D$777,СВЦЭМ!$A$34:$A$777,$A100,СВЦЭМ!$B$34:$B$777,I$83)+'СЕТ СН'!$H$11+СВЦЭМ!$D$10+'СЕТ СН'!$H$6-'СЕТ СН'!$H$23</f>
        <v>1490.97794187</v>
      </c>
      <c r="J100" s="37">
        <f>SUMIFS(СВЦЭМ!$D$34:$D$777,СВЦЭМ!$A$34:$A$777,$A100,СВЦЭМ!$B$34:$B$777,J$83)+'СЕТ СН'!$H$11+СВЦЭМ!$D$10+'СЕТ СН'!$H$6-'СЕТ СН'!$H$23</f>
        <v>1449.7751651600001</v>
      </c>
      <c r="K100" s="37">
        <f>SUMIFS(СВЦЭМ!$D$34:$D$777,СВЦЭМ!$A$34:$A$777,$A100,СВЦЭМ!$B$34:$B$777,K$83)+'СЕТ СН'!$H$11+СВЦЭМ!$D$10+'СЕТ СН'!$H$6-'СЕТ СН'!$H$23</f>
        <v>1358.3773163999999</v>
      </c>
      <c r="L100" s="37">
        <f>SUMIFS(СВЦЭМ!$D$34:$D$777,СВЦЭМ!$A$34:$A$777,$A100,СВЦЭМ!$B$34:$B$777,L$83)+'СЕТ СН'!$H$11+СВЦЭМ!$D$10+'СЕТ СН'!$H$6-'СЕТ СН'!$H$23</f>
        <v>1273.7025746700001</v>
      </c>
      <c r="M100" s="37">
        <f>SUMIFS(СВЦЭМ!$D$34:$D$777,СВЦЭМ!$A$34:$A$777,$A100,СВЦЭМ!$B$34:$B$777,M$83)+'СЕТ СН'!$H$11+СВЦЭМ!$D$10+'СЕТ СН'!$H$6-'СЕТ СН'!$H$23</f>
        <v>1259.2849988399998</v>
      </c>
      <c r="N100" s="37">
        <f>SUMIFS(СВЦЭМ!$D$34:$D$777,СВЦЭМ!$A$34:$A$777,$A100,СВЦЭМ!$B$34:$B$777,N$83)+'СЕТ СН'!$H$11+СВЦЭМ!$D$10+'СЕТ СН'!$H$6-'СЕТ СН'!$H$23</f>
        <v>1274.13436615</v>
      </c>
      <c r="O100" s="37">
        <f>SUMIFS(СВЦЭМ!$D$34:$D$777,СВЦЭМ!$A$34:$A$777,$A100,СВЦЭМ!$B$34:$B$777,O$83)+'СЕТ СН'!$H$11+СВЦЭМ!$D$10+'СЕТ СН'!$H$6-'СЕТ СН'!$H$23</f>
        <v>1278.6052096899998</v>
      </c>
      <c r="P100" s="37">
        <f>SUMIFS(СВЦЭМ!$D$34:$D$777,СВЦЭМ!$A$34:$A$777,$A100,СВЦЭМ!$B$34:$B$777,P$83)+'СЕТ СН'!$H$11+СВЦЭМ!$D$10+'СЕТ СН'!$H$6-'СЕТ СН'!$H$23</f>
        <v>1289.9158437199999</v>
      </c>
      <c r="Q100" s="37">
        <f>SUMIFS(СВЦЭМ!$D$34:$D$777,СВЦЭМ!$A$34:$A$777,$A100,СВЦЭМ!$B$34:$B$777,Q$83)+'СЕТ СН'!$H$11+СВЦЭМ!$D$10+'СЕТ СН'!$H$6-'СЕТ СН'!$H$23</f>
        <v>1296.2090061200001</v>
      </c>
      <c r="R100" s="37">
        <f>SUMIFS(СВЦЭМ!$D$34:$D$777,СВЦЭМ!$A$34:$A$777,$A100,СВЦЭМ!$B$34:$B$777,R$83)+'СЕТ СН'!$H$11+СВЦЭМ!$D$10+'СЕТ СН'!$H$6-'СЕТ СН'!$H$23</f>
        <v>1295.15291316</v>
      </c>
      <c r="S100" s="37">
        <f>SUMIFS(СВЦЭМ!$D$34:$D$777,СВЦЭМ!$A$34:$A$777,$A100,СВЦЭМ!$B$34:$B$777,S$83)+'СЕТ СН'!$H$11+СВЦЭМ!$D$10+'СЕТ СН'!$H$6-'СЕТ СН'!$H$23</f>
        <v>1261.9290787200002</v>
      </c>
      <c r="T100" s="37">
        <f>SUMIFS(СВЦЭМ!$D$34:$D$777,СВЦЭМ!$A$34:$A$777,$A100,СВЦЭМ!$B$34:$B$777,T$83)+'СЕТ СН'!$H$11+СВЦЭМ!$D$10+'СЕТ СН'!$H$6-'СЕТ СН'!$H$23</f>
        <v>1280.2987294899999</v>
      </c>
      <c r="U100" s="37">
        <f>SUMIFS(СВЦЭМ!$D$34:$D$777,СВЦЭМ!$A$34:$A$777,$A100,СВЦЭМ!$B$34:$B$777,U$83)+'СЕТ СН'!$H$11+СВЦЭМ!$D$10+'СЕТ СН'!$H$6-'СЕТ СН'!$H$23</f>
        <v>1285.6822609199999</v>
      </c>
      <c r="V100" s="37">
        <f>SUMIFS(СВЦЭМ!$D$34:$D$777,СВЦЭМ!$A$34:$A$777,$A100,СВЦЭМ!$B$34:$B$777,V$83)+'СЕТ СН'!$H$11+СВЦЭМ!$D$10+'СЕТ СН'!$H$6-'СЕТ СН'!$H$23</f>
        <v>1304.0359724899999</v>
      </c>
      <c r="W100" s="37">
        <f>SUMIFS(СВЦЭМ!$D$34:$D$777,СВЦЭМ!$A$34:$A$777,$A100,СВЦЭМ!$B$34:$B$777,W$83)+'СЕТ СН'!$H$11+СВЦЭМ!$D$10+'СЕТ СН'!$H$6-'СЕТ СН'!$H$23</f>
        <v>1352.0966766000001</v>
      </c>
      <c r="X100" s="37">
        <f>SUMIFS(СВЦЭМ!$D$34:$D$777,СВЦЭМ!$A$34:$A$777,$A100,СВЦЭМ!$B$34:$B$777,X$83)+'СЕТ СН'!$H$11+СВЦЭМ!$D$10+'СЕТ СН'!$H$6-'СЕТ СН'!$H$23</f>
        <v>1396.3039269000001</v>
      </c>
      <c r="Y100" s="37">
        <f>SUMIFS(СВЦЭМ!$D$34:$D$777,СВЦЭМ!$A$34:$A$777,$A100,СВЦЭМ!$B$34:$B$777,Y$83)+'СЕТ СН'!$H$11+СВЦЭМ!$D$10+'СЕТ СН'!$H$6-'СЕТ СН'!$H$23</f>
        <v>1437.4867496300003</v>
      </c>
    </row>
    <row r="101" spans="1:25" ht="15.75" x14ac:dyDescent="0.2">
      <c r="A101" s="36">
        <f t="shared" si="2"/>
        <v>43087</v>
      </c>
      <c r="B101" s="37">
        <f>SUMIFS(СВЦЭМ!$D$34:$D$777,СВЦЭМ!$A$34:$A$777,$A101,СВЦЭМ!$B$34:$B$777,B$83)+'СЕТ СН'!$H$11+СВЦЭМ!$D$10+'СЕТ СН'!$H$6-'СЕТ СН'!$H$23</f>
        <v>1495.2855422600001</v>
      </c>
      <c r="C101" s="37">
        <f>SUMIFS(СВЦЭМ!$D$34:$D$777,СВЦЭМ!$A$34:$A$777,$A101,СВЦЭМ!$B$34:$B$777,C$83)+'СЕТ СН'!$H$11+СВЦЭМ!$D$10+'СЕТ СН'!$H$6-'СЕТ СН'!$H$23</f>
        <v>1479.8257573599999</v>
      </c>
      <c r="D101" s="37">
        <f>SUMIFS(СВЦЭМ!$D$34:$D$777,СВЦЭМ!$A$34:$A$777,$A101,СВЦЭМ!$B$34:$B$777,D$83)+'СЕТ СН'!$H$11+СВЦЭМ!$D$10+'СЕТ СН'!$H$6-'СЕТ СН'!$H$23</f>
        <v>1468.17906369</v>
      </c>
      <c r="E101" s="37">
        <f>SUMIFS(СВЦЭМ!$D$34:$D$777,СВЦЭМ!$A$34:$A$777,$A101,СВЦЭМ!$B$34:$B$777,E$83)+'СЕТ СН'!$H$11+СВЦЭМ!$D$10+'СЕТ СН'!$H$6-'СЕТ СН'!$H$23</f>
        <v>1466.49612226</v>
      </c>
      <c r="F101" s="37">
        <f>SUMIFS(СВЦЭМ!$D$34:$D$777,СВЦЭМ!$A$34:$A$777,$A101,СВЦЭМ!$B$34:$B$777,F$83)+'СЕТ СН'!$H$11+СВЦЭМ!$D$10+'СЕТ СН'!$H$6-'СЕТ СН'!$H$23</f>
        <v>1466.69293866</v>
      </c>
      <c r="G101" s="37">
        <f>SUMIFS(СВЦЭМ!$D$34:$D$777,СВЦЭМ!$A$34:$A$777,$A101,СВЦЭМ!$B$34:$B$777,G$83)+'СЕТ СН'!$H$11+СВЦЭМ!$D$10+'СЕТ СН'!$H$6-'СЕТ СН'!$H$23</f>
        <v>1475.6824607200001</v>
      </c>
      <c r="H101" s="37">
        <f>SUMIFS(СВЦЭМ!$D$34:$D$777,СВЦЭМ!$A$34:$A$777,$A101,СВЦЭМ!$B$34:$B$777,H$83)+'СЕТ СН'!$H$11+СВЦЭМ!$D$10+'СЕТ СН'!$H$6-'СЕТ СН'!$H$23</f>
        <v>1492.9626268900001</v>
      </c>
      <c r="I101" s="37">
        <f>SUMIFS(СВЦЭМ!$D$34:$D$777,СВЦЭМ!$A$34:$A$777,$A101,СВЦЭМ!$B$34:$B$777,I$83)+'СЕТ СН'!$H$11+СВЦЭМ!$D$10+'СЕТ СН'!$H$6-'СЕТ СН'!$H$23</f>
        <v>1476.9919365000001</v>
      </c>
      <c r="J101" s="37">
        <f>SUMIFS(СВЦЭМ!$D$34:$D$777,СВЦЭМ!$A$34:$A$777,$A101,СВЦЭМ!$B$34:$B$777,J$83)+'СЕТ СН'!$H$11+СВЦЭМ!$D$10+'СЕТ СН'!$H$6-'СЕТ СН'!$H$23</f>
        <v>1416.4015783899999</v>
      </c>
      <c r="K101" s="37">
        <f>SUMIFS(СВЦЭМ!$D$34:$D$777,СВЦЭМ!$A$34:$A$777,$A101,СВЦЭМ!$B$34:$B$777,K$83)+'СЕТ СН'!$H$11+СВЦЭМ!$D$10+'СЕТ СН'!$H$6-'СЕТ СН'!$H$23</f>
        <v>1352.75961211</v>
      </c>
      <c r="L101" s="37">
        <f>SUMIFS(СВЦЭМ!$D$34:$D$777,СВЦЭМ!$A$34:$A$777,$A101,СВЦЭМ!$B$34:$B$777,L$83)+'СЕТ СН'!$H$11+СВЦЭМ!$D$10+'СЕТ СН'!$H$6-'СЕТ СН'!$H$23</f>
        <v>1286.89803957</v>
      </c>
      <c r="M101" s="37">
        <f>SUMIFS(СВЦЭМ!$D$34:$D$777,СВЦЭМ!$A$34:$A$777,$A101,СВЦЭМ!$B$34:$B$777,M$83)+'СЕТ СН'!$H$11+СВЦЭМ!$D$10+'СЕТ СН'!$H$6-'СЕТ СН'!$H$23</f>
        <v>1281.93383795</v>
      </c>
      <c r="N101" s="37">
        <f>SUMIFS(СВЦЭМ!$D$34:$D$777,СВЦЭМ!$A$34:$A$777,$A101,СВЦЭМ!$B$34:$B$777,N$83)+'СЕТ СН'!$H$11+СВЦЭМ!$D$10+'СЕТ СН'!$H$6-'СЕТ СН'!$H$23</f>
        <v>1299.2833769700001</v>
      </c>
      <c r="O101" s="37">
        <f>SUMIFS(СВЦЭМ!$D$34:$D$777,СВЦЭМ!$A$34:$A$777,$A101,СВЦЭМ!$B$34:$B$777,O$83)+'СЕТ СН'!$H$11+СВЦЭМ!$D$10+'СЕТ СН'!$H$6-'СЕТ СН'!$H$23</f>
        <v>1322.2844326999998</v>
      </c>
      <c r="P101" s="37">
        <f>SUMIFS(СВЦЭМ!$D$34:$D$777,СВЦЭМ!$A$34:$A$777,$A101,СВЦЭМ!$B$34:$B$777,P$83)+'СЕТ СН'!$H$11+СВЦЭМ!$D$10+'СЕТ СН'!$H$6-'СЕТ СН'!$H$23</f>
        <v>1327.20660004</v>
      </c>
      <c r="Q101" s="37">
        <f>SUMIFS(СВЦЭМ!$D$34:$D$777,СВЦЭМ!$A$34:$A$777,$A101,СВЦЭМ!$B$34:$B$777,Q$83)+'СЕТ СН'!$H$11+СВЦЭМ!$D$10+'СЕТ СН'!$H$6-'СЕТ СН'!$H$23</f>
        <v>1318.7413564899998</v>
      </c>
      <c r="R101" s="37">
        <f>SUMIFS(СВЦЭМ!$D$34:$D$777,СВЦЭМ!$A$34:$A$777,$A101,СВЦЭМ!$B$34:$B$777,R$83)+'СЕТ СН'!$H$11+СВЦЭМ!$D$10+'СЕТ СН'!$H$6-'СЕТ СН'!$H$23</f>
        <v>1317.4259217600002</v>
      </c>
      <c r="S101" s="37">
        <f>SUMIFS(СВЦЭМ!$D$34:$D$777,СВЦЭМ!$A$34:$A$777,$A101,СВЦЭМ!$B$34:$B$777,S$83)+'СЕТ СН'!$H$11+СВЦЭМ!$D$10+'СЕТ СН'!$H$6-'СЕТ СН'!$H$23</f>
        <v>1287.78686608</v>
      </c>
      <c r="T101" s="37">
        <f>SUMIFS(СВЦЭМ!$D$34:$D$777,СВЦЭМ!$A$34:$A$777,$A101,СВЦЭМ!$B$34:$B$777,T$83)+'СЕТ СН'!$H$11+СВЦЭМ!$D$10+'СЕТ СН'!$H$6-'СЕТ СН'!$H$23</f>
        <v>1273.2775890100002</v>
      </c>
      <c r="U101" s="37">
        <f>SUMIFS(СВЦЭМ!$D$34:$D$777,СВЦЭМ!$A$34:$A$777,$A101,СВЦЭМ!$B$34:$B$777,U$83)+'СЕТ СН'!$H$11+СВЦЭМ!$D$10+'СЕТ СН'!$H$6-'СЕТ СН'!$H$23</f>
        <v>1274.97187502</v>
      </c>
      <c r="V101" s="37">
        <f>SUMIFS(СВЦЭМ!$D$34:$D$777,СВЦЭМ!$A$34:$A$777,$A101,СВЦЭМ!$B$34:$B$777,V$83)+'СЕТ СН'!$H$11+СВЦЭМ!$D$10+'СЕТ СН'!$H$6-'СЕТ СН'!$H$23</f>
        <v>1286.1792339799999</v>
      </c>
      <c r="W101" s="37">
        <f>SUMIFS(СВЦЭМ!$D$34:$D$777,СВЦЭМ!$A$34:$A$777,$A101,СВЦЭМ!$B$34:$B$777,W$83)+'СЕТ СН'!$H$11+СВЦЭМ!$D$10+'СЕТ СН'!$H$6-'СЕТ СН'!$H$23</f>
        <v>1341.6271119100002</v>
      </c>
      <c r="X101" s="37">
        <f>SUMIFS(СВЦЭМ!$D$34:$D$777,СВЦЭМ!$A$34:$A$777,$A101,СВЦЭМ!$B$34:$B$777,X$83)+'СЕТ СН'!$H$11+СВЦЭМ!$D$10+'СЕТ СН'!$H$6-'СЕТ СН'!$H$23</f>
        <v>1406.0803334000002</v>
      </c>
      <c r="Y101" s="37">
        <f>SUMIFS(СВЦЭМ!$D$34:$D$777,СВЦЭМ!$A$34:$A$777,$A101,СВЦЭМ!$B$34:$B$777,Y$83)+'СЕТ СН'!$H$11+СВЦЭМ!$D$10+'СЕТ СН'!$H$6-'СЕТ СН'!$H$23</f>
        <v>1476.0008471599999</v>
      </c>
    </row>
    <row r="102" spans="1:25" ht="15.75" x14ac:dyDescent="0.2">
      <c r="A102" s="36">
        <f t="shared" si="2"/>
        <v>43088</v>
      </c>
      <c r="B102" s="37">
        <f>SUMIFS(СВЦЭМ!$D$34:$D$777,СВЦЭМ!$A$34:$A$777,$A102,СВЦЭМ!$B$34:$B$777,B$83)+'СЕТ СН'!$H$11+СВЦЭМ!$D$10+'СЕТ СН'!$H$6-'СЕТ СН'!$H$23</f>
        <v>1482.37663324</v>
      </c>
      <c r="C102" s="37">
        <f>SUMIFS(СВЦЭМ!$D$34:$D$777,СВЦЭМ!$A$34:$A$777,$A102,СВЦЭМ!$B$34:$B$777,C$83)+'СЕТ СН'!$H$11+СВЦЭМ!$D$10+'СЕТ СН'!$H$6-'СЕТ СН'!$H$23</f>
        <v>1486.49889562</v>
      </c>
      <c r="D102" s="37">
        <f>SUMIFS(СВЦЭМ!$D$34:$D$777,СВЦЭМ!$A$34:$A$777,$A102,СВЦЭМ!$B$34:$B$777,D$83)+'СЕТ СН'!$H$11+СВЦЭМ!$D$10+'СЕТ СН'!$H$6-'СЕТ СН'!$H$23</f>
        <v>1480.58219629</v>
      </c>
      <c r="E102" s="37">
        <f>SUMIFS(СВЦЭМ!$D$34:$D$777,СВЦЭМ!$A$34:$A$777,$A102,СВЦЭМ!$B$34:$B$777,E$83)+'СЕТ СН'!$H$11+СВЦЭМ!$D$10+'СЕТ СН'!$H$6-'СЕТ СН'!$H$23</f>
        <v>1477.92434757</v>
      </c>
      <c r="F102" s="37">
        <f>SUMIFS(СВЦЭМ!$D$34:$D$777,СВЦЭМ!$A$34:$A$777,$A102,СВЦЭМ!$B$34:$B$777,F$83)+'СЕТ СН'!$H$11+СВЦЭМ!$D$10+'СЕТ СН'!$H$6-'СЕТ СН'!$H$23</f>
        <v>1477.5163165500003</v>
      </c>
      <c r="G102" s="37">
        <f>SUMIFS(СВЦЭМ!$D$34:$D$777,СВЦЭМ!$A$34:$A$777,$A102,СВЦЭМ!$B$34:$B$777,G$83)+'СЕТ СН'!$H$11+СВЦЭМ!$D$10+'СЕТ СН'!$H$6-'СЕТ СН'!$H$23</f>
        <v>1480.2710626799999</v>
      </c>
      <c r="H102" s="37">
        <f>SUMIFS(СВЦЭМ!$D$34:$D$777,СВЦЭМ!$A$34:$A$777,$A102,СВЦЭМ!$B$34:$B$777,H$83)+'СЕТ СН'!$H$11+СВЦЭМ!$D$10+'СЕТ СН'!$H$6-'СЕТ СН'!$H$23</f>
        <v>1480.1408470000001</v>
      </c>
      <c r="I102" s="37">
        <f>SUMIFS(СВЦЭМ!$D$34:$D$777,СВЦЭМ!$A$34:$A$777,$A102,СВЦЭМ!$B$34:$B$777,I$83)+'СЕТ СН'!$H$11+СВЦЭМ!$D$10+'СЕТ СН'!$H$6-'СЕТ СН'!$H$23</f>
        <v>1422.7805128800001</v>
      </c>
      <c r="J102" s="37">
        <f>SUMIFS(СВЦЭМ!$D$34:$D$777,СВЦЭМ!$A$34:$A$777,$A102,СВЦЭМ!$B$34:$B$777,J$83)+'СЕТ СН'!$H$11+СВЦЭМ!$D$10+'СЕТ СН'!$H$6-'СЕТ СН'!$H$23</f>
        <v>1379.2288466300001</v>
      </c>
      <c r="K102" s="37">
        <f>SUMIFS(СВЦЭМ!$D$34:$D$777,СВЦЭМ!$A$34:$A$777,$A102,СВЦЭМ!$B$34:$B$777,K$83)+'СЕТ СН'!$H$11+СВЦЭМ!$D$10+'СЕТ СН'!$H$6-'СЕТ СН'!$H$23</f>
        <v>1312.5479146799998</v>
      </c>
      <c r="L102" s="37">
        <f>SUMIFS(СВЦЭМ!$D$34:$D$777,СВЦЭМ!$A$34:$A$777,$A102,СВЦЭМ!$B$34:$B$777,L$83)+'СЕТ СН'!$H$11+СВЦЭМ!$D$10+'СЕТ СН'!$H$6-'СЕТ СН'!$H$23</f>
        <v>1255.6637182200002</v>
      </c>
      <c r="M102" s="37">
        <f>SUMIFS(СВЦЭМ!$D$34:$D$777,СВЦЭМ!$A$34:$A$777,$A102,СВЦЭМ!$B$34:$B$777,M$83)+'СЕТ СН'!$H$11+СВЦЭМ!$D$10+'СЕТ СН'!$H$6-'СЕТ СН'!$H$23</f>
        <v>1245.59978434</v>
      </c>
      <c r="N102" s="37">
        <f>SUMIFS(СВЦЭМ!$D$34:$D$777,СВЦЭМ!$A$34:$A$777,$A102,СВЦЭМ!$B$34:$B$777,N$83)+'СЕТ СН'!$H$11+СВЦЭМ!$D$10+'СЕТ СН'!$H$6-'СЕТ СН'!$H$23</f>
        <v>1263.6386284999999</v>
      </c>
      <c r="O102" s="37">
        <f>SUMIFS(СВЦЭМ!$D$34:$D$777,СВЦЭМ!$A$34:$A$777,$A102,СВЦЭМ!$B$34:$B$777,O$83)+'СЕТ СН'!$H$11+СВЦЭМ!$D$10+'СЕТ СН'!$H$6-'СЕТ СН'!$H$23</f>
        <v>1262.8890838100001</v>
      </c>
      <c r="P102" s="37">
        <f>SUMIFS(СВЦЭМ!$D$34:$D$777,СВЦЭМ!$A$34:$A$777,$A102,СВЦЭМ!$B$34:$B$777,P$83)+'СЕТ СН'!$H$11+СВЦЭМ!$D$10+'СЕТ СН'!$H$6-'СЕТ СН'!$H$23</f>
        <v>1270.3973369400001</v>
      </c>
      <c r="Q102" s="37">
        <f>SUMIFS(СВЦЭМ!$D$34:$D$777,СВЦЭМ!$A$34:$A$777,$A102,СВЦЭМ!$B$34:$B$777,Q$83)+'СЕТ СН'!$H$11+СВЦЭМ!$D$10+'СЕТ СН'!$H$6-'СЕТ СН'!$H$23</f>
        <v>1274.3299397199999</v>
      </c>
      <c r="R102" s="37">
        <f>SUMIFS(СВЦЭМ!$D$34:$D$777,СВЦЭМ!$A$34:$A$777,$A102,СВЦЭМ!$B$34:$B$777,R$83)+'СЕТ СН'!$H$11+СВЦЭМ!$D$10+'СЕТ СН'!$H$6-'СЕТ СН'!$H$23</f>
        <v>1269.6646403999998</v>
      </c>
      <c r="S102" s="37">
        <f>SUMIFS(СВЦЭМ!$D$34:$D$777,СВЦЭМ!$A$34:$A$777,$A102,СВЦЭМ!$B$34:$B$777,S$83)+'СЕТ СН'!$H$11+СВЦЭМ!$D$10+'СЕТ СН'!$H$6-'СЕТ СН'!$H$23</f>
        <v>1247.4093429200002</v>
      </c>
      <c r="T102" s="37">
        <f>SUMIFS(СВЦЭМ!$D$34:$D$777,СВЦЭМ!$A$34:$A$777,$A102,СВЦЭМ!$B$34:$B$777,T$83)+'СЕТ СН'!$H$11+СВЦЭМ!$D$10+'СЕТ СН'!$H$6-'СЕТ СН'!$H$23</f>
        <v>1250.8848767999998</v>
      </c>
      <c r="U102" s="37">
        <f>SUMIFS(СВЦЭМ!$D$34:$D$777,СВЦЭМ!$A$34:$A$777,$A102,СВЦЭМ!$B$34:$B$777,U$83)+'СЕТ СН'!$H$11+СВЦЭМ!$D$10+'СЕТ СН'!$H$6-'СЕТ СН'!$H$23</f>
        <v>1251.45710947</v>
      </c>
      <c r="V102" s="37">
        <f>SUMIFS(СВЦЭМ!$D$34:$D$777,СВЦЭМ!$A$34:$A$777,$A102,СВЦЭМ!$B$34:$B$777,V$83)+'СЕТ СН'!$H$11+СВЦЭМ!$D$10+'СЕТ СН'!$H$6-'СЕТ СН'!$H$23</f>
        <v>1241.0905414600002</v>
      </c>
      <c r="W102" s="37">
        <f>SUMIFS(СВЦЭМ!$D$34:$D$777,СВЦЭМ!$A$34:$A$777,$A102,СВЦЭМ!$B$34:$B$777,W$83)+'СЕТ СН'!$H$11+СВЦЭМ!$D$10+'СЕТ СН'!$H$6-'СЕТ СН'!$H$23</f>
        <v>1287.1141155300002</v>
      </c>
      <c r="X102" s="37">
        <f>SUMIFS(СВЦЭМ!$D$34:$D$777,СВЦЭМ!$A$34:$A$777,$A102,СВЦЭМ!$B$34:$B$777,X$83)+'СЕТ СН'!$H$11+СВЦЭМ!$D$10+'СЕТ СН'!$H$6-'СЕТ СН'!$H$23</f>
        <v>1358.82695096</v>
      </c>
      <c r="Y102" s="37">
        <f>SUMIFS(СВЦЭМ!$D$34:$D$777,СВЦЭМ!$A$34:$A$777,$A102,СВЦЭМ!$B$34:$B$777,Y$83)+'СЕТ СН'!$H$11+СВЦЭМ!$D$10+'СЕТ СН'!$H$6-'СЕТ СН'!$H$23</f>
        <v>1437.5135671500002</v>
      </c>
    </row>
    <row r="103" spans="1:25" ht="15.75" x14ac:dyDescent="0.2">
      <c r="A103" s="36">
        <f t="shared" si="2"/>
        <v>43089</v>
      </c>
      <c r="B103" s="37">
        <f>SUMIFS(СВЦЭМ!$D$34:$D$777,СВЦЭМ!$A$34:$A$777,$A103,СВЦЭМ!$B$34:$B$777,B$83)+'СЕТ СН'!$H$11+СВЦЭМ!$D$10+'СЕТ СН'!$H$6-'СЕТ СН'!$H$23</f>
        <v>1462.4835592600002</v>
      </c>
      <c r="C103" s="37">
        <f>SUMIFS(СВЦЭМ!$D$34:$D$777,СВЦЭМ!$A$34:$A$777,$A103,СВЦЭМ!$B$34:$B$777,C$83)+'СЕТ СН'!$H$11+СВЦЭМ!$D$10+'СЕТ СН'!$H$6-'СЕТ СН'!$H$23</f>
        <v>1475.3806216400003</v>
      </c>
      <c r="D103" s="37">
        <f>SUMIFS(СВЦЭМ!$D$34:$D$777,СВЦЭМ!$A$34:$A$777,$A103,СВЦЭМ!$B$34:$B$777,D$83)+'СЕТ СН'!$H$11+СВЦЭМ!$D$10+'СЕТ СН'!$H$6-'СЕТ СН'!$H$23</f>
        <v>1474.9584762600002</v>
      </c>
      <c r="E103" s="37">
        <f>SUMIFS(СВЦЭМ!$D$34:$D$777,СВЦЭМ!$A$34:$A$777,$A103,СВЦЭМ!$B$34:$B$777,E$83)+'СЕТ СН'!$H$11+СВЦЭМ!$D$10+'СЕТ СН'!$H$6-'СЕТ СН'!$H$23</f>
        <v>1471.0835823900002</v>
      </c>
      <c r="F103" s="37">
        <f>SUMIFS(СВЦЭМ!$D$34:$D$777,СВЦЭМ!$A$34:$A$777,$A103,СВЦЭМ!$B$34:$B$777,F$83)+'СЕТ СН'!$H$11+СВЦЭМ!$D$10+'СЕТ СН'!$H$6-'СЕТ СН'!$H$23</f>
        <v>1469.9916334300001</v>
      </c>
      <c r="G103" s="37">
        <f>SUMIFS(СВЦЭМ!$D$34:$D$777,СВЦЭМ!$A$34:$A$777,$A103,СВЦЭМ!$B$34:$B$777,G$83)+'СЕТ СН'!$H$11+СВЦЭМ!$D$10+'СЕТ СН'!$H$6-'СЕТ СН'!$H$23</f>
        <v>1476.67818012</v>
      </c>
      <c r="H103" s="37">
        <f>SUMIFS(СВЦЭМ!$D$34:$D$777,СВЦЭМ!$A$34:$A$777,$A103,СВЦЭМ!$B$34:$B$777,H$83)+'СЕТ СН'!$H$11+СВЦЭМ!$D$10+'СЕТ СН'!$H$6-'СЕТ СН'!$H$23</f>
        <v>1476.9048845400002</v>
      </c>
      <c r="I103" s="37">
        <f>SUMIFS(СВЦЭМ!$D$34:$D$777,СВЦЭМ!$A$34:$A$777,$A103,СВЦЭМ!$B$34:$B$777,I$83)+'СЕТ СН'!$H$11+СВЦЭМ!$D$10+'СЕТ СН'!$H$6-'СЕТ СН'!$H$23</f>
        <v>1405.6102551899999</v>
      </c>
      <c r="J103" s="37">
        <f>SUMIFS(СВЦЭМ!$D$34:$D$777,СВЦЭМ!$A$34:$A$777,$A103,СВЦЭМ!$B$34:$B$777,J$83)+'СЕТ СН'!$H$11+СВЦЭМ!$D$10+'СЕТ СН'!$H$6-'СЕТ СН'!$H$23</f>
        <v>1405.4114170299999</v>
      </c>
      <c r="K103" s="37">
        <f>SUMIFS(СВЦЭМ!$D$34:$D$777,СВЦЭМ!$A$34:$A$777,$A103,СВЦЭМ!$B$34:$B$777,K$83)+'СЕТ СН'!$H$11+СВЦЭМ!$D$10+'СЕТ СН'!$H$6-'СЕТ СН'!$H$23</f>
        <v>1336.2581864500003</v>
      </c>
      <c r="L103" s="37">
        <f>SUMIFS(СВЦЭМ!$D$34:$D$777,СВЦЭМ!$A$34:$A$777,$A103,СВЦЭМ!$B$34:$B$777,L$83)+'СЕТ СН'!$H$11+СВЦЭМ!$D$10+'СЕТ СН'!$H$6-'СЕТ СН'!$H$23</f>
        <v>1267.81825893</v>
      </c>
      <c r="M103" s="37">
        <f>SUMIFS(СВЦЭМ!$D$34:$D$777,СВЦЭМ!$A$34:$A$777,$A103,СВЦЭМ!$B$34:$B$777,M$83)+'СЕТ СН'!$H$11+СВЦЭМ!$D$10+'СЕТ СН'!$H$6-'СЕТ СН'!$H$23</f>
        <v>1260.0915165599999</v>
      </c>
      <c r="N103" s="37">
        <f>SUMIFS(СВЦЭМ!$D$34:$D$777,СВЦЭМ!$A$34:$A$777,$A103,СВЦЭМ!$B$34:$B$777,N$83)+'СЕТ СН'!$H$11+СВЦЭМ!$D$10+'СЕТ СН'!$H$6-'СЕТ СН'!$H$23</f>
        <v>1282.6468541700001</v>
      </c>
      <c r="O103" s="37">
        <f>SUMIFS(СВЦЭМ!$D$34:$D$777,СВЦЭМ!$A$34:$A$777,$A103,СВЦЭМ!$B$34:$B$777,O$83)+'СЕТ СН'!$H$11+СВЦЭМ!$D$10+'СЕТ СН'!$H$6-'СЕТ СН'!$H$23</f>
        <v>1294.6649578000001</v>
      </c>
      <c r="P103" s="37">
        <f>SUMIFS(СВЦЭМ!$D$34:$D$777,СВЦЭМ!$A$34:$A$777,$A103,СВЦЭМ!$B$34:$B$777,P$83)+'СЕТ СН'!$H$11+СВЦЭМ!$D$10+'СЕТ СН'!$H$6-'СЕТ СН'!$H$23</f>
        <v>1300.7682517899998</v>
      </c>
      <c r="Q103" s="37">
        <f>SUMIFS(СВЦЭМ!$D$34:$D$777,СВЦЭМ!$A$34:$A$777,$A103,СВЦЭМ!$B$34:$B$777,Q$83)+'СЕТ СН'!$H$11+СВЦЭМ!$D$10+'СЕТ СН'!$H$6-'СЕТ СН'!$H$23</f>
        <v>1303.5007628899998</v>
      </c>
      <c r="R103" s="37">
        <f>SUMIFS(СВЦЭМ!$D$34:$D$777,СВЦЭМ!$A$34:$A$777,$A103,СВЦЭМ!$B$34:$B$777,R$83)+'СЕТ СН'!$H$11+СВЦЭМ!$D$10+'СЕТ СН'!$H$6-'СЕТ СН'!$H$23</f>
        <v>1302.7941754100002</v>
      </c>
      <c r="S103" s="37">
        <f>SUMIFS(СВЦЭМ!$D$34:$D$777,СВЦЭМ!$A$34:$A$777,$A103,СВЦЭМ!$B$34:$B$777,S$83)+'СЕТ СН'!$H$11+СВЦЭМ!$D$10+'СЕТ СН'!$H$6-'СЕТ СН'!$H$23</f>
        <v>1264.4737841300002</v>
      </c>
      <c r="T103" s="37">
        <f>SUMIFS(СВЦЭМ!$D$34:$D$777,СВЦЭМ!$A$34:$A$777,$A103,СВЦЭМ!$B$34:$B$777,T$83)+'СЕТ СН'!$H$11+СВЦЭМ!$D$10+'СЕТ СН'!$H$6-'СЕТ СН'!$H$23</f>
        <v>1226.66252209</v>
      </c>
      <c r="U103" s="37">
        <f>SUMIFS(СВЦЭМ!$D$34:$D$777,СВЦЭМ!$A$34:$A$777,$A103,СВЦЭМ!$B$34:$B$777,U$83)+'СЕТ СН'!$H$11+СВЦЭМ!$D$10+'СЕТ СН'!$H$6-'СЕТ СН'!$H$23</f>
        <v>1233.0135918300002</v>
      </c>
      <c r="V103" s="37">
        <f>SUMIFS(СВЦЭМ!$D$34:$D$777,СВЦЭМ!$A$34:$A$777,$A103,СВЦЭМ!$B$34:$B$777,V$83)+'СЕТ СН'!$H$11+СВЦЭМ!$D$10+'СЕТ СН'!$H$6-'СЕТ СН'!$H$23</f>
        <v>1242.61136149</v>
      </c>
      <c r="W103" s="37">
        <f>SUMIFS(СВЦЭМ!$D$34:$D$777,СВЦЭМ!$A$34:$A$777,$A103,СВЦЭМ!$B$34:$B$777,W$83)+'СЕТ СН'!$H$11+СВЦЭМ!$D$10+'СЕТ СН'!$H$6-'СЕТ СН'!$H$23</f>
        <v>1297.9727221100002</v>
      </c>
      <c r="X103" s="37">
        <f>SUMIFS(СВЦЭМ!$D$34:$D$777,СВЦЭМ!$A$34:$A$777,$A103,СВЦЭМ!$B$34:$B$777,X$83)+'СЕТ СН'!$H$11+СВЦЭМ!$D$10+'СЕТ СН'!$H$6-'СЕТ СН'!$H$23</f>
        <v>1330.8276847900001</v>
      </c>
      <c r="Y103" s="37">
        <f>SUMIFS(СВЦЭМ!$D$34:$D$777,СВЦЭМ!$A$34:$A$777,$A103,СВЦЭМ!$B$34:$B$777,Y$83)+'СЕТ СН'!$H$11+СВЦЭМ!$D$10+'СЕТ СН'!$H$6-'СЕТ СН'!$H$23</f>
        <v>1391.2176039400001</v>
      </c>
    </row>
    <row r="104" spans="1:25" ht="15.75" x14ac:dyDescent="0.2">
      <c r="A104" s="36">
        <f t="shared" si="2"/>
        <v>43090</v>
      </c>
      <c r="B104" s="37">
        <f>SUMIFS(СВЦЭМ!$D$34:$D$777,СВЦЭМ!$A$34:$A$777,$A104,СВЦЭМ!$B$34:$B$777,B$83)+'СЕТ СН'!$H$11+СВЦЭМ!$D$10+'СЕТ СН'!$H$6-'СЕТ СН'!$H$23</f>
        <v>1470.8620048100001</v>
      </c>
      <c r="C104" s="37">
        <f>SUMIFS(СВЦЭМ!$D$34:$D$777,СВЦЭМ!$A$34:$A$777,$A104,СВЦЭМ!$B$34:$B$777,C$83)+'СЕТ СН'!$H$11+СВЦЭМ!$D$10+'СЕТ СН'!$H$6-'СЕТ СН'!$H$23</f>
        <v>1515.39855661</v>
      </c>
      <c r="D104" s="37">
        <f>SUMIFS(СВЦЭМ!$D$34:$D$777,СВЦЭМ!$A$34:$A$777,$A104,СВЦЭМ!$B$34:$B$777,D$83)+'СЕТ СН'!$H$11+СВЦЭМ!$D$10+'СЕТ СН'!$H$6-'СЕТ СН'!$H$23</f>
        <v>1551.6798614300001</v>
      </c>
      <c r="E104" s="37">
        <f>SUMIFS(СВЦЭМ!$D$34:$D$777,СВЦЭМ!$A$34:$A$777,$A104,СВЦЭМ!$B$34:$B$777,E$83)+'СЕТ СН'!$H$11+СВЦЭМ!$D$10+'СЕТ СН'!$H$6-'СЕТ СН'!$H$23</f>
        <v>1560.7586263200001</v>
      </c>
      <c r="F104" s="37">
        <f>SUMIFS(СВЦЭМ!$D$34:$D$777,СВЦЭМ!$A$34:$A$777,$A104,СВЦЭМ!$B$34:$B$777,F$83)+'СЕТ СН'!$H$11+СВЦЭМ!$D$10+'СЕТ СН'!$H$6-'СЕТ СН'!$H$23</f>
        <v>1563.3558892199999</v>
      </c>
      <c r="G104" s="37">
        <f>SUMIFS(СВЦЭМ!$D$34:$D$777,СВЦЭМ!$A$34:$A$777,$A104,СВЦЭМ!$B$34:$B$777,G$83)+'СЕТ СН'!$H$11+СВЦЭМ!$D$10+'СЕТ СН'!$H$6-'СЕТ СН'!$H$23</f>
        <v>1544.2814748000001</v>
      </c>
      <c r="H104" s="37">
        <f>SUMIFS(СВЦЭМ!$D$34:$D$777,СВЦЭМ!$A$34:$A$777,$A104,СВЦЭМ!$B$34:$B$777,H$83)+'СЕТ СН'!$H$11+СВЦЭМ!$D$10+'СЕТ СН'!$H$6-'СЕТ СН'!$H$23</f>
        <v>1481.08109887</v>
      </c>
      <c r="I104" s="37">
        <f>SUMIFS(СВЦЭМ!$D$34:$D$777,СВЦЭМ!$A$34:$A$777,$A104,СВЦЭМ!$B$34:$B$777,I$83)+'СЕТ СН'!$H$11+СВЦЭМ!$D$10+'СЕТ СН'!$H$6-'СЕТ СН'!$H$23</f>
        <v>1416.5148059100002</v>
      </c>
      <c r="J104" s="37">
        <f>SUMIFS(СВЦЭМ!$D$34:$D$777,СВЦЭМ!$A$34:$A$777,$A104,СВЦЭМ!$B$34:$B$777,J$83)+'СЕТ СН'!$H$11+СВЦЭМ!$D$10+'СЕТ СН'!$H$6-'СЕТ СН'!$H$23</f>
        <v>1383.9329587000002</v>
      </c>
      <c r="K104" s="37">
        <f>SUMIFS(СВЦЭМ!$D$34:$D$777,СВЦЭМ!$A$34:$A$777,$A104,СВЦЭМ!$B$34:$B$777,K$83)+'СЕТ СН'!$H$11+СВЦЭМ!$D$10+'СЕТ СН'!$H$6-'СЕТ СН'!$H$23</f>
        <v>1328.8233141400001</v>
      </c>
      <c r="L104" s="37">
        <f>SUMIFS(СВЦЭМ!$D$34:$D$777,СВЦЭМ!$A$34:$A$777,$A104,СВЦЭМ!$B$34:$B$777,L$83)+'СЕТ СН'!$H$11+СВЦЭМ!$D$10+'СЕТ СН'!$H$6-'СЕТ СН'!$H$23</f>
        <v>1275.10981958</v>
      </c>
      <c r="M104" s="37">
        <f>SUMIFS(СВЦЭМ!$D$34:$D$777,СВЦЭМ!$A$34:$A$777,$A104,СВЦЭМ!$B$34:$B$777,M$83)+'СЕТ СН'!$H$11+СВЦЭМ!$D$10+'СЕТ СН'!$H$6-'СЕТ СН'!$H$23</f>
        <v>1259.04004936</v>
      </c>
      <c r="N104" s="37">
        <f>SUMIFS(СВЦЭМ!$D$34:$D$777,СВЦЭМ!$A$34:$A$777,$A104,СВЦЭМ!$B$34:$B$777,N$83)+'СЕТ СН'!$H$11+СВЦЭМ!$D$10+'СЕТ СН'!$H$6-'СЕТ СН'!$H$23</f>
        <v>1231.24264064</v>
      </c>
      <c r="O104" s="37">
        <f>SUMIFS(СВЦЭМ!$D$34:$D$777,СВЦЭМ!$A$34:$A$777,$A104,СВЦЭМ!$B$34:$B$777,O$83)+'СЕТ СН'!$H$11+СВЦЭМ!$D$10+'СЕТ СН'!$H$6-'СЕТ СН'!$H$23</f>
        <v>1220.9835666700001</v>
      </c>
      <c r="P104" s="37">
        <f>SUMIFS(СВЦЭМ!$D$34:$D$777,СВЦЭМ!$A$34:$A$777,$A104,СВЦЭМ!$B$34:$B$777,P$83)+'СЕТ СН'!$H$11+СВЦЭМ!$D$10+'СЕТ СН'!$H$6-'СЕТ СН'!$H$23</f>
        <v>1231.9985032499999</v>
      </c>
      <c r="Q104" s="37">
        <f>SUMIFS(СВЦЭМ!$D$34:$D$777,СВЦЭМ!$A$34:$A$777,$A104,СВЦЭМ!$B$34:$B$777,Q$83)+'СЕТ СН'!$H$11+СВЦЭМ!$D$10+'СЕТ СН'!$H$6-'СЕТ СН'!$H$23</f>
        <v>1238.68880592</v>
      </c>
      <c r="R104" s="37">
        <f>SUMIFS(СВЦЭМ!$D$34:$D$777,СВЦЭМ!$A$34:$A$777,$A104,СВЦЭМ!$B$34:$B$777,R$83)+'СЕТ СН'!$H$11+СВЦЭМ!$D$10+'СЕТ СН'!$H$6-'СЕТ СН'!$H$23</f>
        <v>1235.80074466</v>
      </c>
      <c r="S104" s="37">
        <f>SUMIFS(СВЦЭМ!$D$34:$D$777,СВЦЭМ!$A$34:$A$777,$A104,СВЦЭМ!$B$34:$B$777,S$83)+'СЕТ СН'!$H$11+СВЦЭМ!$D$10+'СЕТ СН'!$H$6-'СЕТ СН'!$H$23</f>
        <v>1196.0182467700001</v>
      </c>
      <c r="T104" s="37">
        <f>SUMIFS(СВЦЭМ!$D$34:$D$777,СВЦЭМ!$A$34:$A$777,$A104,СВЦЭМ!$B$34:$B$777,T$83)+'СЕТ СН'!$H$11+СВЦЭМ!$D$10+'СЕТ СН'!$H$6-'СЕТ СН'!$H$23</f>
        <v>1168.2619780800001</v>
      </c>
      <c r="U104" s="37">
        <f>SUMIFS(СВЦЭМ!$D$34:$D$777,СВЦЭМ!$A$34:$A$777,$A104,СВЦЭМ!$B$34:$B$777,U$83)+'СЕТ СН'!$H$11+СВЦЭМ!$D$10+'СЕТ СН'!$H$6-'СЕТ СН'!$H$23</f>
        <v>1174.2021391200001</v>
      </c>
      <c r="V104" s="37">
        <f>SUMIFS(СВЦЭМ!$D$34:$D$777,СВЦЭМ!$A$34:$A$777,$A104,СВЦЭМ!$B$34:$B$777,V$83)+'СЕТ СН'!$H$11+СВЦЭМ!$D$10+'СЕТ СН'!$H$6-'СЕТ СН'!$H$23</f>
        <v>1191.5425893400002</v>
      </c>
      <c r="W104" s="37">
        <f>SUMIFS(СВЦЭМ!$D$34:$D$777,СВЦЭМ!$A$34:$A$777,$A104,СВЦЭМ!$B$34:$B$777,W$83)+'СЕТ СН'!$H$11+СВЦЭМ!$D$10+'СЕТ СН'!$H$6-'СЕТ СН'!$H$23</f>
        <v>1253.3157574800002</v>
      </c>
      <c r="X104" s="37">
        <f>SUMIFS(СВЦЭМ!$D$34:$D$777,СВЦЭМ!$A$34:$A$777,$A104,СВЦЭМ!$B$34:$B$777,X$83)+'СЕТ СН'!$H$11+СВЦЭМ!$D$10+'СЕТ СН'!$H$6-'СЕТ СН'!$H$23</f>
        <v>1324.9661366099999</v>
      </c>
      <c r="Y104" s="37">
        <f>SUMIFS(СВЦЭМ!$D$34:$D$777,СВЦЭМ!$A$34:$A$777,$A104,СВЦЭМ!$B$34:$B$777,Y$83)+'СЕТ СН'!$H$11+СВЦЭМ!$D$10+'СЕТ СН'!$H$6-'СЕТ СН'!$H$23</f>
        <v>1402.0708614800001</v>
      </c>
    </row>
    <row r="105" spans="1:25" ht="15.75" x14ac:dyDescent="0.2">
      <c r="A105" s="36">
        <f t="shared" si="2"/>
        <v>43091</v>
      </c>
      <c r="B105" s="37">
        <f>SUMIFS(СВЦЭМ!$D$34:$D$777,СВЦЭМ!$A$34:$A$777,$A105,СВЦЭМ!$B$34:$B$777,B$83)+'СЕТ СН'!$H$11+СВЦЭМ!$D$10+'СЕТ СН'!$H$6-'СЕТ СН'!$H$23</f>
        <v>1491.3069228200002</v>
      </c>
      <c r="C105" s="37">
        <f>SUMIFS(СВЦЭМ!$D$34:$D$777,СВЦЭМ!$A$34:$A$777,$A105,СВЦЭМ!$B$34:$B$777,C$83)+'СЕТ СН'!$H$11+СВЦЭМ!$D$10+'СЕТ СН'!$H$6-'СЕТ СН'!$H$23</f>
        <v>1513.95724866</v>
      </c>
      <c r="D105" s="37">
        <f>SUMIFS(СВЦЭМ!$D$34:$D$777,СВЦЭМ!$A$34:$A$777,$A105,СВЦЭМ!$B$34:$B$777,D$83)+'СЕТ СН'!$H$11+СВЦЭМ!$D$10+'СЕТ СН'!$H$6-'СЕТ СН'!$H$23</f>
        <v>1532.1982587000002</v>
      </c>
      <c r="E105" s="37">
        <f>SUMIFS(СВЦЭМ!$D$34:$D$777,СВЦЭМ!$A$34:$A$777,$A105,СВЦЭМ!$B$34:$B$777,E$83)+'СЕТ СН'!$H$11+СВЦЭМ!$D$10+'СЕТ СН'!$H$6-'СЕТ СН'!$H$23</f>
        <v>1541.27685849</v>
      </c>
      <c r="F105" s="37">
        <f>SUMIFS(СВЦЭМ!$D$34:$D$777,СВЦЭМ!$A$34:$A$777,$A105,СВЦЭМ!$B$34:$B$777,F$83)+'СЕТ СН'!$H$11+СВЦЭМ!$D$10+'СЕТ СН'!$H$6-'СЕТ СН'!$H$23</f>
        <v>1544.7591417799999</v>
      </c>
      <c r="G105" s="37">
        <f>SUMIFS(СВЦЭМ!$D$34:$D$777,СВЦЭМ!$A$34:$A$777,$A105,СВЦЭМ!$B$34:$B$777,G$83)+'СЕТ СН'!$H$11+СВЦЭМ!$D$10+'СЕТ СН'!$H$6-'СЕТ СН'!$H$23</f>
        <v>1533.06942424</v>
      </c>
      <c r="H105" s="37">
        <f>SUMIFS(СВЦЭМ!$D$34:$D$777,СВЦЭМ!$A$34:$A$777,$A105,СВЦЭМ!$B$34:$B$777,H$83)+'СЕТ СН'!$H$11+СВЦЭМ!$D$10+'СЕТ СН'!$H$6-'СЕТ СН'!$H$23</f>
        <v>1474.5732704900001</v>
      </c>
      <c r="I105" s="37">
        <f>SUMIFS(СВЦЭМ!$D$34:$D$777,СВЦЭМ!$A$34:$A$777,$A105,СВЦЭМ!$B$34:$B$777,I$83)+'СЕТ СН'!$H$11+СВЦЭМ!$D$10+'СЕТ СН'!$H$6-'СЕТ СН'!$H$23</f>
        <v>1403.9924891800001</v>
      </c>
      <c r="J105" s="37">
        <f>SUMIFS(СВЦЭМ!$D$34:$D$777,СВЦЭМ!$A$34:$A$777,$A105,СВЦЭМ!$B$34:$B$777,J$83)+'СЕТ СН'!$H$11+СВЦЭМ!$D$10+'СЕТ СН'!$H$6-'СЕТ СН'!$H$23</f>
        <v>1355.8621869600001</v>
      </c>
      <c r="K105" s="37">
        <f>SUMIFS(СВЦЭМ!$D$34:$D$777,СВЦЭМ!$A$34:$A$777,$A105,СВЦЭМ!$B$34:$B$777,K$83)+'СЕТ СН'!$H$11+СВЦЭМ!$D$10+'СЕТ СН'!$H$6-'СЕТ СН'!$H$23</f>
        <v>1289.3315692800002</v>
      </c>
      <c r="L105" s="37">
        <f>SUMIFS(СВЦЭМ!$D$34:$D$777,СВЦЭМ!$A$34:$A$777,$A105,СВЦЭМ!$B$34:$B$777,L$83)+'СЕТ СН'!$H$11+СВЦЭМ!$D$10+'СЕТ СН'!$H$6-'СЕТ СН'!$H$23</f>
        <v>1231.4504096599999</v>
      </c>
      <c r="M105" s="37">
        <f>SUMIFS(СВЦЭМ!$D$34:$D$777,СВЦЭМ!$A$34:$A$777,$A105,СВЦЭМ!$B$34:$B$777,M$83)+'СЕТ СН'!$H$11+СВЦЭМ!$D$10+'СЕТ СН'!$H$6-'СЕТ СН'!$H$23</f>
        <v>1220.2466929299999</v>
      </c>
      <c r="N105" s="37">
        <f>SUMIFS(СВЦЭМ!$D$34:$D$777,СВЦЭМ!$A$34:$A$777,$A105,СВЦЭМ!$B$34:$B$777,N$83)+'СЕТ СН'!$H$11+СВЦЭМ!$D$10+'СЕТ СН'!$H$6-'СЕТ СН'!$H$23</f>
        <v>1241.1983201399999</v>
      </c>
      <c r="O105" s="37">
        <f>SUMIFS(СВЦЭМ!$D$34:$D$777,СВЦЭМ!$A$34:$A$777,$A105,СВЦЭМ!$B$34:$B$777,O$83)+'СЕТ СН'!$H$11+СВЦЭМ!$D$10+'СЕТ СН'!$H$6-'СЕТ СН'!$H$23</f>
        <v>1256.6553667500002</v>
      </c>
      <c r="P105" s="37">
        <f>SUMIFS(СВЦЭМ!$D$34:$D$777,СВЦЭМ!$A$34:$A$777,$A105,СВЦЭМ!$B$34:$B$777,P$83)+'СЕТ СН'!$H$11+СВЦЭМ!$D$10+'СЕТ СН'!$H$6-'СЕТ СН'!$H$23</f>
        <v>1267.9235697300001</v>
      </c>
      <c r="Q105" s="37">
        <f>SUMIFS(СВЦЭМ!$D$34:$D$777,СВЦЭМ!$A$34:$A$777,$A105,СВЦЭМ!$B$34:$B$777,Q$83)+'СЕТ СН'!$H$11+СВЦЭМ!$D$10+'СЕТ СН'!$H$6-'СЕТ СН'!$H$23</f>
        <v>1265.5435975</v>
      </c>
      <c r="R105" s="37">
        <f>SUMIFS(СВЦЭМ!$D$34:$D$777,СВЦЭМ!$A$34:$A$777,$A105,СВЦЭМ!$B$34:$B$777,R$83)+'СЕТ СН'!$H$11+СВЦЭМ!$D$10+'СЕТ СН'!$H$6-'СЕТ СН'!$H$23</f>
        <v>1265.73529229</v>
      </c>
      <c r="S105" s="37">
        <f>SUMIFS(СВЦЭМ!$D$34:$D$777,СВЦЭМ!$A$34:$A$777,$A105,СВЦЭМ!$B$34:$B$777,S$83)+'СЕТ СН'!$H$11+СВЦЭМ!$D$10+'СЕТ СН'!$H$6-'СЕТ СН'!$H$23</f>
        <v>1243.4175824099998</v>
      </c>
      <c r="T105" s="37">
        <f>SUMIFS(СВЦЭМ!$D$34:$D$777,СВЦЭМ!$A$34:$A$777,$A105,СВЦЭМ!$B$34:$B$777,T$83)+'СЕТ СН'!$H$11+СВЦЭМ!$D$10+'СЕТ СН'!$H$6-'СЕТ СН'!$H$23</f>
        <v>1208.36172597</v>
      </c>
      <c r="U105" s="37">
        <f>SUMIFS(СВЦЭМ!$D$34:$D$777,СВЦЭМ!$A$34:$A$777,$A105,СВЦЭМ!$B$34:$B$777,U$83)+'СЕТ СН'!$H$11+СВЦЭМ!$D$10+'СЕТ СН'!$H$6-'СЕТ СН'!$H$23</f>
        <v>1214.0841519300002</v>
      </c>
      <c r="V105" s="37">
        <f>SUMIFS(СВЦЭМ!$D$34:$D$777,СВЦЭМ!$A$34:$A$777,$A105,СВЦЭМ!$B$34:$B$777,V$83)+'СЕТ СН'!$H$11+СВЦЭМ!$D$10+'СЕТ СН'!$H$6-'СЕТ СН'!$H$23</f>
        <v>1225.7831453200001</v>
      </c>
      <c r="W105" s="37">
        <f>SUMIFS(СВЦЭМ!$D$34:$D$777,СВЦЭМ!$A$34:$A$777,$A105,СВЦЭМ!$B$34:$B$777,W$83)+'СЕТ СН'!$H$11+СВЦЭМ!$D$10+'СЕТ СН'!$H$6-'СЕТ СН'!$H$23</f>
        <v>1278.6182261399999</v>
      </c>
      <c r="X105" s="37">
        <f>SUMIFS(СВЦЭМ!$D$34:$D$777,СВЦЭМ!$A$34:$A$777,$A105,СВЦЭМ!$B$34:$B$777,X$83)+'СЕТ СН'!$H$11+СВЦЭМ!$D$10+'СЕТ СН'!$H$6-'СЕТ СН'!$H$23</f>
        <v>1338.8059369600001</v>
      </c>
      <c r="Y105" s="37">
        <f>SUMIFS(СВЦЭМ!$D$34:$D$777,СВЦЭМ!$A$34:$A$777,$A105,СВЦЭМ!$B$34:$B$777,Y$83)+'СЕТ СН'!$H$11+СВЦЭМ!$D$10+'СЕТ СН'!$H$6-'СЕТ СН'!$H$23</f>
        <v>1409.8148834100002</v>
      </c>
    </row>
    <row r="106" spans="1:25" ht="15.75" x14ac:dyDescent="0.2">
      <c r="A106" s="36">
        <f t="shared" si="2"/>
        <v>43092</v>
      </c>
      <c r="B106" s="37">
        <f>SUMIFS(СВЦЭМ!$D$34:$D$777,СВЦЭМ!$A$34:$A$777,$A106,СВЦЭМ!$B$34:$B$777,B$83)+'СЕТ СН'!$H$11+СВЦЭМ!$D$10+'СЕТ СН'!$H$6-'СЕТ СН'!$H$23</f>
        <v>1454.04626512</v>
      </c>
      <c r="C106" s="37">
        <f>SUMIFS(СВЦЭМ!$D$34:$D$777,СВЦЭМ!$A$34:$A$777,$A106,СВЦЭМ!$B$34:$B$777,C$83)+'СЕТ СН'!$H$11+СВЦЭМ!$D$10+'СЕТ СН'!$H$6-'СЕТ СН'!$H$23</f>
        <v>1485.8455463</v>
      </c>
      <c r="D106" s="37">
        <f>SUMIFS(СВЦЭМ!$D$34:$D$777,СВЦЭМ!$A$34:$A$777,$A106,СВЦЭМ!$B$34:$B$777,D$83)+'СЕТ СН'!$H$11+СВЦЭМ!$D$10+'СЕТ СН'!$H$6-'СЕТ СН'!$H$23</f>
        <v>1516.8956017099999</v>
      </c>
      <c r="E106" s="37">
        <f>SUMIFS(СВЦЭМ!$D$34:$D$777,СВЦЭМ!$A$34:$A$777,$A106,СВЦЭМ!$B$34:$B$777,E$83)+'СЕТ СН'!$H$11+СВЦЭМ!$D$10+'СЕТ СН'!$H$6-'СЕТ СН'!$H$23</f>
        <v>1520.87031742</v>
      </c>
      <c r="F106" s="37">
        <f>SUMIFS(СВЦЭМ!$D$34:$D$777,СВЦЭМ!$A$34:$A$777,$A106,СВЦЭМ!$B$34:$B$777,F$83)+'СЕТ СН'!$H$11+СВЦЭМ!$D$10+'СЕТ СН'!$H$6-'СЕТ СН'!$H$23</f>
        <v>1524.4564117700002</v>
      </c>
      <c r="G106" s="37">
        <f>SUMIFS(СВЦЭМ!$D$34:$D$777,СВЦЭМ!$A$34:$A$777,$A106,СВЦЭМ!$B$34:$B$777,G$83)+'СЕТ СН'!$H$11+СВЦЭМ!$D$10+'СЕТ СН'!$H$6-'СЕТ СН'!$H$23</f>
        <v>1525.2447066099999</v>
      </c>
      <c r="H106" s="37">
        <f>SUMIFS(СВЦЭМ!$D$34:$D$777,СВЦЭМ!$A$34:$A$777,$A106,СВЦЭМ!$B$34:$B$777,H$83)+'СЕТ СН'!$H$11+СВЦЭМ!$D$10+'СЕТ СН'!$H$6-'СЕТ СН'!$H$23</f>
        <v>1517.4056349000002</v>
      </c>
      <c r="I106" s="37">
        <f>SUMIFS(СВЦЭМ!$D$34:$D$777,СВЦЭМ!$A$34:$A$777,$A106,СВЦЭМ!$B$34:$B$777,I$83)+'СЕТ СН'!$H$11+СВЦЭМ!$D$10+'СЕТ СН'!$H$6-'СЕТ СН'!$H$23</f>
        <v>1458.3366715699999</v>
      </c>
      <c r="J106" s="37">
        <f>SUMIFS(СВЦЭМ!$D$34:$D$777,СВЦЭМ!$A$34:$A$777,$A106,СВЦЭМ!$B$34:$B$777,J$83)+'СЕТ СН'!$H$11+СВЦЭМ!$D$10+'СЕТ СН'!$H$6-'СЕТ СН'!$H$23</f>
        <v>1386.5574481100002</v>
      </c>
      <c r="K106" s="37">
        <f>SUMIFS(СВЦЭМ!$D$34:$D$777,СВЦЭМ!$A$34:$A$777,$A106,СВЦЭМ!$B$34:$B$777,K$83)+'СЕТ СН'!$H$11+СВЦЭМ!$D$10+'СЕТ СН'!$H$6-'СЕТ СН'!$H$23</f>
        <v>1297.1171703800001</v>
      </c>
      <c r="L106" s="37">
        <f>SUMIFS(СВЦЭМ!$D$34:$D$777,СВЦЭМ!$A$34:$A$777,$A106,СВЦЭМ!$B$34:$B$777,L$83)+'СЕТ СН'!$H$11+СВЦЭМ!$D$10+'СЕТ СН'!$H$6-'СЕТ СН'!$H$23</f>
        <v>1217.7738565899999</v>
      </c>
      <c r="M106" s="37">
        <f>SUMIFS(СВЦЭМ!$D$34:$D$777,СВЦЭМ!$A$34:$A$777,$A106,СВЦЭМ!$B$34:$B$777,M$83)+'СЕТ СН'!$H$11+СВЦЭМ!$D$10+'СЕТ СН'!$H$6-'СЕТ СН'!$H$23</f>
        <v>1207.44982884</v>
      </c>
      <c r="N106" s="37">
        <f>SUMIFS(СВЦЭМ!$D$34:$D$777,СВЦЭМ!$A$34:$A$777,$A106,СВЦЭМ!$B$34:$B$777,N$83)+'СЕТ СН'!$H$11+СВЦЭМ!$D$10+'СЕТ СН'!$H$6-'СЕТ СН'!$H$23</f>
        <v>1224.4919776800002</v>
      </c>
      <c r="O106" s="37">
        <f>SUMIFS(СВЦЭМ!$D$34:$D$777,СВЦЭМ!$A$34:$A$777,$A106,СВЦЭМ!$B$34:$B$777,O$83)+'СЕТ СН'!$H$11+СВЦЭМ!$D$10+'СЕТ СН'!$H$6-'СЕТ СН'!$H$23</f>
        <v>1246.68188943</v>
      </c>
      <c r="P106" s="37">
        <f>SUMIFS(СВЦЭМ!$D$34:$D$777,СВЦЭМ!$A$34:$A$777,$A106,СВЦЭМ!$B$34:$B$777,P$83)+'СЕТ СН'!$H$11+СВЦЭМ!$D$10+'СЕТ СН'!$H$6-'СЕТ СН'!$H$23</f>
        <v>1261.4520347000002</v>
      </c>
      <c r="Q106" s="37">
        <f>SUMIFS(СВЦЭМ!$D$34:$D$777,СВЦЭМ!$A$34:$A$777,$A106,СВЦЭМ!$B$34:$B$777,Q$83)+'СЕТ СН'!$H$11+СВЦЭМ!$D$10+'СЕТ СН'!$H$6-'СЕТ СН'!$H$23</f>
        <v>1263.8945921200002</v>
      </c>
      <c r="R106" s="37">
        <f>SUMIFS(СВЦЭМ!$D$34:$D$777,СВЦЭМ!$A$34:$A$777,$A106,СВЦЭМ!$B$34:$B$777,R$83)+'СЕТ СН'!$H$11+СВЦЭМ!$D$10+'СЕТ СН'!$H$6-'СЕТ СН'!$H$23</f>
        <v>1261.5257514200002</v>
      </c>
      <c r="S106" s="37">
        <f>SUMIFS(СВЦЭМ!$D$34:$D$777,СВЦЭМ!$A$34:$A$777,$A106,СВЦЭМ!$B$34:$B$777,S$83)+'СЕТ СН'!$H$11+СВЦЭМ!$D$10+'СЕТ СН'!$H$6-'СЕТ СН'!$H$23</f>
        <v>1222.54027279</v>
      </c>
      <c r="T106" s="37">
        <f>SUMIFS(СВЦЭМ!$D$34:$D$777,СВЦЭМ!$A$34:$A$777,$A106,СВЦЭМ!$B$34:$B$777,T$83)+'СЕТ СН'!$H$11+СВЦЭМ!$D$10+'СЕТ СН'!$H$6-'СЕТ СН'!$H$23</f>
        <v>1190.4984426300002</v>
      </c>
      <c r="U106" s="37">
        <f>SUMIFS(СВЦЭМ!$D$34:$D$777,СВЦЭМ!$A$34:$A$777,$A106,СВЦЭМ!$B$34:$B$777,U$83)+'СЕТ СН'!$H$11+СВЦЭМ!$D$10+'СЕТ СН'!$H$6-'СЕТ СН'!$H$23</f>
        <v>1197.5079283599998</v>
      </c>
      <c r="V106" s="37">
        <f>SUMIFS(СВЦЭМ!$D$34:$D$777,СВЦЭМ!$A$34:$A$777,$A106,СВЦЭМ!$B$34:$B$777,V$83)+'СЕТ СН'!$H$11+СВЦЭМ!$D$10+'СЕТ СН'!$H$6-'СЕТ СН'!$H$23</f>
        <v>1216.7616125499999</v>
      </c>
      <c r="W106" s="37">
        <f>SUMIFS(СВЦЭМ!$D$34:$D$777,СВЦЭМ!$A$34:$A$777,$A106,СВЦЭМ!$B$34:$B$777,W$83)+'СЕТ СН'!$H$11+СВЦЭМ!$D$10+'СЕТ СН'!$H$6-'СЕТ СН'!$H$23</f>
        <v>1272.45423037</v>
      </c>
      <c r="X106" s="37">
        <f>SUMIFS(СВЦЭМ!$D$34:$D$777,СВЦЭМ!$A$34:$A$777,$A106,СВЦЭМ!$B$34:$B$777,X$83)+'СЕТ СН'!$H$11+СВЦЭМ!$D$10+'СЕТ СН'!$H$6-'СЕТ СН'!$H$23</f>
        <v>1338.9211581200002</v>
      </c>
      <c r="Y106" s="37">
        <f>SUMIFS(СВЦЭМ!$D$34:$D$777,СВЦЭМ!$A$34:$A$777,$A106,СВЦЭМ!$B$34:$B$777,Y$83)+'СЕТ СН'!$H$11+СВЦЭМ!$D$10+'СЕТ СН'!$H$6-'СЕТ СН'!$H$23</f>
        <v>1378.8431842</v>
      </c>
    </row>
    <row r="107" spans="1:25" ht="15.75" x14ac:dyDescent="0.2">
      <c r="A107" s="36">
        <f t="shared" si="2"/>
        <v>43093</v>
      </c>
      <c r="B107" s="37">
        <f>SUMIFS(СВЦЭМ!$D$34:$D$777,СВЦЭМ!$A$34:$A$777,$A107,СВЦЭМ!$B$34:$B$777,B$83)+'СЕТ СН'!$H$11+СВЦЭМ!$D$10+'СЕТ СН'!$H$6-'СЕТ СН'!$H$23</f>
        <v>1455.1261818100002</v>
      </c>
      <c r="C107" s="37">
        <f>SUMIFS(СВЦЭМ!$D$34:$D$777,СВЦЭМ!$A$34:$A$777,$A107,СВЦЭМ!$B$34:$B$777,C$83)+'СЕТ СН'!$H$11+СВЦЭМ!$D$10+'СЕТ СН'!$H$6-'СЕТ СН'!$H$23</f>
        <v>1486.9788631400002</v>
      </c>
      <c r="D107" s="37">
        <f>SUMIFS(СВЦЭМ!$D$34:$D$777,СВЦЭМ!$A$34:$A$777,$A107,СВЦЭМ!$B$34:$B$777,D$83)+'СЕТ СН'!$H$11+СВЦЭМ!$D$10+'СЕТ СН'!$H$6-'СЕТ СН'!$H$23</f>
        <v>1522.6463579800002</v>
      </c>
      <c r="E107" s="37">
        <f>SUMIFS(СВЦЭМ!$D$34:$D$777,СВЦЭМ!$A$34:$A$777,$A107,СВЦЭМ!$B$34:$B$777,E$83)+'СЕТ СН'!$H$11+СВЦЭМ!$D$10+'СЕТ СН'!$H$6-'СЕТ СН'!$H$23</f>
        <v>1525.56004807</v>
      </c>
      <c r="F107" s="37">
        <f>SUMIFS(СВЦЭМ!$D$34:$D$777,СВЦЭМ!$A$34:$A$777,$A107,СВЦЭМ!$B$34:$B$777,F$83)+'СЕТ СН'!$H$11+СВЦЭМ!$D$10+'СЕТ СН'!$H$6-'СЕТ СН'!$H$23</f>
        <v>1526.7600139599999</v>
      </c>
      <c r="G107" s="37">
        <f>SUMIFS(СВЦЭМ!$D$34:$D$777,СВЦЭМ!$A$34:$A$777,$A107,СВЦЭМ!$B$34:$B$777,G$83)+'СЕТ СН'!$H$11+СВЦЭМ!$D$10+'СЕТ СН'!$H$6-'СЕТ СН'!$H$23</f>
        <v>1527.70816208</v>
      </c>
      <c r="H107" s="37">
        <f>SUMIFS(СВЦЭМ!$D$34:$D$777,СВЦЭМ!$A$34:$A$777,$A107,СВЦЭМ!$B$34:$B$777,H$83)+'СЕТ СН'!$H$11+СВЦЭМ!$D$10+'СЕТ СН'!$H$6-'СЕТ СН'!$H$23</f>
        <v>1520.1696627900001</v>
      </c>
      <c r="I107" s="37">
        <f>SUMIFS(СВЦЭМ!$D$34:$D$777,СВЦЭМ!$A$34:$A$777,$A107,СВЦЭМ!$B$34:$B$777,I$83)+'СЕТ СН'!$H$11+СВЦЭМ!$D$10+'СЕТ СН'!$H$6-'СЕТ СН'!$H$23</f>
        <v>1474.8001471500002</v>
      </c>
      <c r="J107" s="37">
        <f>SUMIFS(СВЦЭМ!$D$34:$D$777,СВЦЭМ!$A$34:$A$777,$A107,СВЦЭМ!$B$34:$B$777,J$83)+'СЕТ СН'!$H$11+СВЦЭМ!$D$10+'СЕТ СН'!$H$6-'СЕТ СН'!$H$23</f>
        <v>1414.1558509199999</v>
      </c>
      <c r="K107" s="37">
        <f>SUMIFS(СВЦЭМ!$D$34:$D$777,СВЦЭМ!$A$34:$A$777,$A107,СВЦЭМ!$B$34:$B$777,K$83)+'СЕТ СН'!$H$11+СВЦЭМ!$D$10+'СЕТ СН'!$H$6-'СЕТ СН'!$H$23</f>
        <v>1319.38741385</v>
      </c>
      <c r="L107" s="37">
        <f>SUMIFS(СВЦЭМ!$D$34:$D$777,СВЦЭМ!$A$34:$A$777,$A107,СВЦЭМ!$B$34:$B$777,L$83)+'СЕТ СН'!$H$11+СВЦЭМ!$D$10+'СЕТ СН'!$H$6-'СЕТ СН'!$H$23</f>
        <v>1236.9980030400002</v>
      </c>
      <c r="M107" s="37">
        <f>SUMIFS(СВЦЭМ!$D$34:$D$777,СВЦЭМ!$A$34:$A$777,$A107,СВЦЭМ!$B$34:$B$777,M$83)+'СЕТ СН'!$H$11+СВЦЭМ!$D$10+'СЕТ СН'!$H$6-'СЕТ СН'!$H$23</f>
        <v>1215.6838926400001</v>
      </c>
      <c r="N107" s="37">
        <f>SUMIFS(СВЦЭМ!$D$34:$D$777,СВЦЭМ!$A$34:$A$777,$A107,СВЦЭМ!$B$34:$B$777,N$83)+'СЕТ СН'!$H$11+СВЦЭМ!$D$10+'СЕТ СН'!$H$6-'СЕТ СН'!$H$23</f>
        <v>1227.6961308999998</v>
      </c>
      <c r="O107" s="37">
        <f>SUMIFS(СВЦЭМ!$D$34:$D$777,СВЦЭМ!$A$34:$A$777,$A107,СВЦЭМ!$B$34:$B$777,O$83)+'СЕТ СН'!$H$11+СВЦЭМ!$D$10+'СЕТ СН'!$H$6-'СЕТ СН'!$H$23</f>
        <v>1240.04949313</v>
      </c>
      <c r="P107" s="37">
        <f>SUMIFS(СВЦЭМ!$D$34:$D$777,СВЦЭМ!$A$34:$A$777,$A107,СВЦЭМ!$B$34:$B$777,P$83)+'СЕТ СН'!$H$11+СВЦЭМ!$D$10+'СЕТ СН'!$H$6-'СЕТ СН'!$H$23</f>
        <v>1245.4604065899998</v>
      </c>
      <c r="Q107" s="37">
        <f>SUMIFS(СВЦЭМ!$D$34:$D$777,СВЦЭМ!$A$34:$A$777,$A107,СВЦЭМ!$B$34:$B$777,Q$83)+'СЕТ СН'!$H$11+СВЦЭМ!$D$10+'СЕТ СН'!$H$6-'СЕТ СН'!$H$23</f>
        <v>1248.25025147</v>
      </c>
      <c r="R107" s="37">
        <f>SUMIFS(СВЦЭМ!$D$34:$D$777,СВЦЭМ!$A$34:$A$777,$A107,СВЦЭМ!$B$34:$B$777,R$83)+'СЕТ СН'!$H$11+СВЦЭМ!$D$10+'СЕТ СН'!$H$6-'СЕТ СН'!$H$23</f>
        <v>1246.45104197</v>
      </c>
      <c r="S107" s="37">
        <f>SUMIFS(СВЦЭМ!$D$34:$D$777,СВЦЭМ!$A$34:$A$777,$A107,СВЦЭМ!$B$34:$B$777,S$83)+'СЕТ СН'!$H$11+СВЦЭМ!$D$10+'СЕТ СН'!$H$6-'СЕТ СН'!$H$23</f>
        <v>1212.8780295000001</v>
      </c>
      <c r="T107" s="37">
        <f>SUMIFS(СВЦЭМ!$D$34:$D$777,СВЦЭМ!$A$34:$A$777,$A107,СВЦЭМ!$B$34:$B$777,T$83)+'СЕТ СН'!$H$11+СВЦЭМ!$D$10+'СЕТ СН'!$H$6-'СЕТ СН'!$H$23</f>
        <v>1172.7972603399999</v>
      </c>
      <c r="U107" s="37">
        <f>SUMIFS(СВЦЭМ!$D$34:$D$777,СВЦЭМ!$A$34:$A$777,$A107,СВЦЭМ!$B$34:$B$777,U$83)+'СЕТ СН'!$H$11+СВЦЭМ!$D$10+'СЕТ СН'!$H$6-'СЕТ СН'!$H$23</f>
        <v>1177.5739941500001</v>
      </c>
      <c r="V107" s="37">
        <f>SUMIFS(СВЦЭМ!$D$34:$D$777,СВЦЭМ!$A$34:$A$777,$A107,СВЦЭМ!$B$34:$B$777,V$83)+'СЕТ СН'!$H$11+СВЦЭМ!$D$10+'СЕТ СН'!$H$6-'СЕТ СН'!$H$23</f>
        <v>1194.2133773700002</v>
      </c>
      <c r="W107" s="37">
        <f>SUMIFS(СВЦЭМ!$D$34:$D$777,СВЦЭМ!$A$34:$A$777,$A107,СВЦЭМ!$B$34:$B$777,W$83)+'СЕТ СН'!$H$11+СВЦЭМ!$D$10+'СЕТ СН'!$H$6-'СЕТ СН'!$H$23</f>
        <v>1247.9073296800002</v>
      </c>
      <c r="X107" s="37">
        <f>SUMIFS(СВЦЭМ!$D$34:$D$777,СВЦЭМ!$A$34:$A$777,$A107,СВЦЭМ!$B$34:$B$777,X$83)+'СЕТ СН'!$H$11+СВЦЭМ!$D$10+'СЕТ СН'!$H$6-'СЕТ СН'!$H$23</f>
        <v>1323.1987071899998</v>
      </c>
      <c r="Y107" s="37">
        <f>SUMIFS(СВЦЭМ!$D$34:$D$777,СВЦЭМ!$A$34:$A$777,$A107,СВЦЭМ!$B$34:$B$777,Y$83)+'СЕТ СН'!$H$11+СВЦЭМ!$D$10+'СЕТ СН'!$H$6-'СЕТ СН'!$H$23</f>
        <v>1392.8759834299999</v>
      </c>
    </row>
    <row r="108" spans="1:25" ht="15.75" x14ac:dyDescent="0.2">
      <c r="A108" s="36">
        <f t="shared" si="2"/>
        <v>43094</v>
      </c>
      <c r="B108" s="37">
        <f>SUMIFS(СВЦЭМ!$D$34:$D$777,СВЦЭМ!$A$34:$A$777,$A108,СВЦЭМ!$B$34:$B$777,B$83)+'СЕТ СН'!$H$11+СВЦЭМ!$D$10+'СЕТ СН'!$H$6-'СЕТ СН'!$H$23</f>
        <v>1483.0839870300001</v>
      </c>
      <c r="C108" s="37">
        <f>SUMIFS(СВЦЭМ!$D$34:$D$777,СВЦЭМ!$A$34:$A$777,$A108,СВЦЭМ!$B$34:$B$777,C$83)+'СЕТ СН'!$H$11+СВЦЭМ!$D$10+'СЕТ СН'!$H$6-'СЕТ СН'!$H$23</f>
        <v>1515.1840835000003</v>
      </c>
      <c r="D108" s="37">
        <f>SUMIFS(СВЦЭМ!$D$34:$D$777,СВЦЭМ!$A$34:$A$777,$A108,СВЦЭМ!$B$34:$B$777,D$83)+'СЕТ СН'!$H$11+СВЦЭМ!$D$10+'СЕТ СН'!$H$6-'СЕТ СН'!$H$23</f>
        <v>1557.1316964500002</v>
      </c>
      <c r="E108" s="37">
        <f>SUMIFS(СВЦЭМ!$D$34:$D$777,СВЦЭМ!$A$34:$A$777,$A108,СВЦЭМ!$B$34:$B$777,E$83)+'СЕТ СН'!$H$11+СВЦЭМ!$D$10+'СЕТ СН'!$H$6-'СЕТ СН'!$H$23</f>
        <v>1567.05568352</v>
      </c>
      <c r="F108" s="37">
        <f>SUMIFS(СВЦЭМ!$D$34:$D$777,СВЦЭМ!$A$34:$A$777,$A108,СВЦЭМ!$B$34:$B$777,F$83)+'СЕТ СН'!$H$11+СВЦЭМ!$D$10+'СЕТ СН'!$H$6-'СЕТ СН'!$H$23</f>
        <v>1567.4695176499999</v>
      </c>
      <c r="G108" s="37">
        <f>SUMIFS(СВЦЭМ!$D$34:$D$777,СВЦЭМ!$A$34:$A$777,$A108,СВЦЭМ!$B$34:$B$777,G$83)+'СЕТ СН'!$H$11+СВЦЭМ!$D$10+'СЕТ СН'!$H$6-'СЕТ СН'!$H$23</f>
        <v>1553.85508261</v>
      </c>
      <c r="H108" s="37">
        <f>SUMIFS(СВЦЭМ!$D$34:$D$777,СВЦЭМ!$A$34:$A$777,$A108,СВЦЭМ!$B$34:$B$777,H$83)+'СЕТ СН'!$H$11+СВЦЭМ!$D$10+'СЕТ СН'!$H$6-'СЕТ СН'!$H$23</f>
        <v>1499.1850385400003</v>
      </c>
      <c r="I108" s="37">
        <f>SUMIFS(СВЦЭМ!$D$34:$D$777,СВЦЭМ!$A$34:$A$777,$A108,СВЦЭМ!$B$34:$B$777,I$83)+'СЕТ СН'!$H$11+СВЦЭМ!$D$10+'СЕТ СН'!$H$6-'СЕТ СН'!$H$23</f>
        <v>1403.3591249400001</v>
      </c>
      <c r="J108" s="37">
        <f>SUMIFS(СВЦЭМ!$D$34:$D$777,СВЦЭМ!$A$34:$A$777,$A108,СВЦЭМ!$B$34:$B$777,J$83)+'СЕТ СН'!$H$11+СВЦЭМ!$D$10+'СЕТ СН'!$H$6-'СЕТ СН'!$H$23</f>
        <v>1369.2592335600002</v>
      </c>
      <c r="K108" s="37">
        <f>SUMIFS(СВЦЭМ!$D$34:$D$777,СВЦЭМ!$A$34:$A$777,$A108,СВЦЭМ!$B$34:$B$777,K$83)+'СЕТ СН'!$H$11+СВЦЭМ!$D$10+'СЕТ СН'!$H$6-'СЕТ СН'!$H$23</f>
        <v>1297.8420676199999</v>
      </c>
      <c r="L108" s="37">
        <f>SUMIFS(СВЦЭМ!$D$34:$D$777,СВЦЭМ!$A$34:$A$777,$A108,СВЦЭМ!$B$34:$B$777,L$83)+'СЕТ СН'!$H$11+СВЦЭМ!$D$10+'СЕТ СН'!$H$6-'СЕТ СН'!$H$23</f>
        <v>1234.6865782899999</v>
      </c>
      <c r="M108" s="37">
        <f>SUMIFS(СВЦЭМ!$D$34:$D$777,СВЦЭМ!$A$34:$A$777,$A108,СВЦЭМ!$B$34:$B$777,M$83)+'СЕТ СН'!$H$11+СВЦЭМ!$D$10+'СЕТ СН'!$H$6-'СЕТ СН'!$H$23</f>
        <v>1226.1470334599999</v>
      </c>
      <c r="N108" s="37">
        <f>SUMIFS(СВЦЭМ!$D$34:$D$777,СВЦЭМ!$A$34:$A$777,$A108,СВЦЭМ!$B$34:$B$777,N$83)+'СЕТ СН'!$H$11+СВЦЭМ!$D$10+'СЕТ СН'!$H$6-'СЕТ СН'!$H$23</f>
        <v>1241.66719865</v>
      </c>
      <c r="O108" s="37">
        <f>SUMIFS(СВЦЭМ!$D$34:$D$777,СВЦЭМ!$A$34:$A$777,$A108,СВЦЭМ!$B$34:$B$777,O$83)+'СЕТ СН'!$H$11+СВЦЭМ!$D$10+'СЕТ СН'!$H$6-'СЕТ СН'!$H$23</f>
        <v>1250.90360078</v>
      </c>
      <c r="P108" s="37">
        <f>SUMIFS(СВЦЭМ!$D$34:$D$777,СВЦЭМ!$A$34:$A$777,$A108,СВЦЭМ!$B$34:$B$777,P$83)+'СЕТ СН'!$H$11+СВЦЭМ!$D$10+'СЕТ СН'!$H$6-'СЕТ СН'!$H$23</f>
        <v>1257.09034264</v>
      </c>
      <c r="Q108" s="37">
        <f>SUMIFS(СВЦЭМ!$D$34:$D$777,СВЦЭМ!$A$34:$A$777,$A108,СВЦЭМ!$B$34:$B$777,Q$83)+'СЕТ СН'!$H$11+СВЦЭМ!$D$10+'СЕТ СН'!$H$6-'СЕТ СН'!$H$23</f>
        <v>1258.3447054799999</v>
      </c>
      <c r="R108" s="37">
        <f>SUMIFS(СВЦЭМ!$D$34:$D$777,СВЦЭМ!$A$34:$A$777,$A108,СВЦЭМ!$B$34:$B$777,R$83)+'СЕТ СН'!$H$11+СВЦЭМ!$D$10+'СЕТ СН'!$H$6-'СЕТ СН'!$H$23</f>
        <v>1261.41538558</v>
      </c>
      <c r="S108" s="37">
        <f>SUMIFS(СВЦЭМ!$D$34:$D$777,СВЦЭМ!$A$34:$A$777,$A108,СВЦЭМ!$B$34:$B$777,S$83)+'СЕТ СН'!$H$11+СВЦЭМ!$D$10+'СЕТ СН'!$H$6-'СЕТ СН'!$H$23</f>
        <v>1234.9822361299998</v>
      </c>
      <c r="T108" s="37">
        <f>SUMIFS(СВЦЭМ!$D$34:$D$777,СВЦЭМ!$A$34:$A$777,$A108,СВЦЭМ!$B$34:$B$777,T$83)+'СЕТ СН'!$H$11+СВЦЭМ!$D$10+'СЕТ СН'!$H$6-'СЕТ СН'!$H$23</f>
        <v>1201.5740497100001</v>
      </c>
      <c r="U108" s="37">
        <f>SUMIFS(СВЦЭМ!$D$34:$D$777,СВЦЭМ!$A$34:$A$777,$A108,СВЦЭМ!$B$34:$B$777,U$83)+'СЕТ СН'!$H$11+СВЦЭМ!$D$10+'СЕТ СН'!$H$6-'СЕТ СН'!$H$23</f>
        <v>1203.8929227799999</v>
      </c>
      <c r="V108" s="37">
        <f>SUMIFS(СВЦЭМ!$D$34:$D$777,СВЦЭМ!$A$34:$A$777,$A108,СВЦЭМ!$B$34:$B$777,V$83)+'СЕТ СН'!$H$11+СВЦЭМ!$D$10+'СЕТ СН'!$H$6-'СЕТ СН'!$H$23</f>
        <v>1220.65917949</v>
      </c>
      <c r="W108" s="37">
        <f>SUMIFS(СВЦЭМ!$D$34:$D$777,СВЦЭМ!$A$34:$A$777,$A108,СВЦЭМ!$B$34:$B$777,W$83)+'СЕТ СН'!$H$11+СВЦЭМ!$D$10+'СЕТ СН'!$H$6-'СЕТ СН'!$H$23</f>
        <v>1278.9806176000002</v>
      </c>
      <c r="X108" s="37">
        <f>SUMIFS(СВЦЭМ!$D$34:$D$777,СВЦЭМ!$A$34:$A$777,$A108,СВЦЭМ!$B$34:$B$777,X$83)+'СЕТ СН'!$H$11+СВЦЭМ!$D$10+'СЕТ СН'!$H$6-'СЕТ СН'!$H$23</f>
        <v>1349.02716336</v>
      </c>
      <c r="Y108" s="37">
        <f>SUMIFS(СВЦЭМ!$D$34:$D$777,СВЦЭМ!$A$34:$A$777,$A108,СВЦЭМ!$B$34:$B$777,Y$83)+'СЕТ СН'!$H$11+СВЦЭМ!$D$10+'СЕТ СН'!$H$6-'СЕТ СН'!$H$23</f>
        <v>1417.2337591</v>
      </c>
    </row>
    <row r="109" spans="1:25" ht="15.75" x14ac:dyDescent="0.2">
      <c r="A109" s="36">
        <f t="shared" si="2"/>
        <v>43095</v>
      </c>
      <c r="B109" s="37">
        <f>SUMIFS(СВЦЭМ!$D$34:$D$777,СВЦЭМ!$A$34:$A$777,$A109,СВЦЭМ!$B$34:$B$777,B$83)+'СЕТ СН'!$H$11+СВЦЭМ!$D$10+'СЕТ СН'!$H$6-'СЕТ СН'!$H$23</f>
        <v>1475.78130139</v>
      </c>
      <c r="C109" s="37">
        <f>SUMIFS(СВЦЭМ!$D$34:$D$777,СВЦЭМ!$A$34:$A$777,$A109,СВЦЭМ!$B$34:$B$777,C$83)+'СЕТ СН'!$H$11+СВЦЭМ!$D$10+'СЕТ СН'!$H$6-'СЕТ СН'!$H$23</f>
        <v>1512.6082732600003</v>
      </c>
      <c r="D109" s="37">
        <f>SUMIFS(СВЦЭМ!$D$34:$D$777,СВЦЭМ!$A$34:$A$777,$A109,СВЦЭМ!$B$34:$B$777,D$83)+'СЕТ СН'!$H$11+СВЦЭМ!$D$10+'СЕТ СН'!$H$6-'СЕТ СН'!$H$23</f>
        <v>1548.2371804200002</v>
      </c>
      <c r="E109" s="37">
        <f>SUMIFS(СВЦЭМ!$D$34:$D$777,СВЦЭМ!$A$34:$A$777,$A109,СВЦЭМ!$B$34:$B$777,E$83)+'СЕТ СН'!$H$11+СВЦЭМ!$D$10+'СЕТ СН'!$H$6-'СЕТ СН'!$H$23</f>
        <v>1551.4935664</v>
      </c>
      <c r="F109" s="37">
        <f>SUMIFS(СВЦЭМ!$D$34:$D$777,СВЦЭМ!$A$34:$A$777,$A109,СВЦЭМ!$B$34:$B$777,F$83)+'СЕТ СН'!$H$11+СВЦЭМ!$D$10+'СЕТ СН'!$H$6-'СЕТ СН'!$H$23</f>
        <v>1555.4275870000001</v>
      </c>
      <c r="G109" s="37">
        <f>SUMIFS(СВЦЭМ!$D$34:$D$777,СВЦЭМ!$A$34:$A$777,$A109,СВЦЭМ!$B$34:$B$777,G$83)+'СЕТ СН'!$H$11+СВЦЭМ!$D$10+'СЕТ СН'!$H$6-'СЕТ СН'!$H$23</f>
        <v>1545.7836286400002</v>
      </c>
      <c r="H109" s="37">
        <f>SUMIFS(СВЦЭМ!$D$34:$D$777,СВЦЭМ!$A$34:$A$777,$A109,СВЦЭМ!$B$34:$B$777,H$83)+'СЕТ СН'!$H$11+СВЦЭМ!$D$10+'СЕТ СН'!$H$6-'СЕТ СН'!$H$23</f>
        <v>1497.2939006699999</v>
      </c>
      <c r="I109" s="37">
        <f>SUMIFS(СВЦЭМ!$D$34:$D$777,СВЦЭМ!$A$34:$A$777,$A109,СВЦЭМ!$B$34:$B$777,I$83)+'СЕТ СН'!$H$11+СВЦЭМ!$D$10+'СЕТ СН'!$H$6-'СЕТ СН'!$H$23</f>
        <v>1417.27979693</v>
      </c>
      <c r="J109" s="37">
        <f>SUMIFS(СВЦЭМ!$D$34:$D$777,СВЦЭМ!$A$34:$A$777,$A109,СВЦЭМ!$B$34:$B$777,J$83)+'СЕТ СН'!$H$11+СВЦЭМ!$D$10+'СЕТ СН'!$H$6-'СЕТ СН'!$H$23</f>
        <v>1371.50961822</v>
      </c>
      <c r="K109" s="37">
        <f>SUMIFS(СВЦЭМ!$D$34:$D$777,СВЦЭМ!$A$34:$A$777,$A109,СВЦЭМ!$B$34:$B$777,K$83)+'СЕТ СН'!$H$11+СВЦЭМ!$D$10+'СЕТ СН'!$H$6-'СЕТ СН'!$H$23</f>
        <v>1297.8641109499999</v>
      </c>
      <c r="L109" s="37">
        <f>SUMIFS(СВЦЭМ!$D$34:$D$777,СВЦЭМ!$A$34:$A$777,$A109,СВЦЭМ!$B$34:$B$777,L$83)+'СЕТ СН'!$H$11+СВЦЭМ!$D$10+'СЕТ СН'!$H$6-'СЕТ СН'!$H$23</f>
        <v>1236.93190409</v>
      </c>
      <c r="M109" s="37">
        <f>SUMIFS(СВЦЭМ!$D$34:$D$777,СВЦЭМ!$A$34:$A$777,$A109,СВЦЭМ!$B$34:$B$777,M$83)+'СЕТ СН'!$H$11+СВЦЭМ!$D$10+'СЕТ СН'!$H$6-'СЕТ СН'!$H$23</f>
        <v>1230.6728630000002</v>
      </c>
      <c r="N109" s="37">
        <f>SUMIFS(СВЦЭМ!$D$34:$D$777,СВЦЭМ!$A$34:$A$777,$A109,СВЦЭМ!$B$34:$B$777,N$83)+'СЕТ СН'!$H$11+СВЦЭМ!$D$10+'СЕТ СН'!$H$6-'СЕТ СН'!$H$23</f>
        <v>1246.2683397000001</v>
      </c>
      <c r="O109" s="37">
        <f>SUMIFS(СВЦЭМ!$D$34:$D$777,СВЦЭМ!$A$34:$A$777,$A109,СВЦЭМ!$B$34:$B$777,O$83)+'СЕТ СН'!$H$11+СВЦЭМ!$D$10+'СЕТ СН'!$H$6-'СЕТ СН'!$H$23</f>
        <v>1254.7864237499998</v>
      </c>
      <c r="P109" s="37">
        <f>SUMIFS(СВЦЭМ!$D$34:$D$777,СВЦЭМ!$A$34:$A$777,$A109,СВЦЭМ!$B$34:$B$777,P$83)+'СЕТ СН'!$H$11+СВЦЭМ!$D$10+'СЕТ СН'!$H$6-'СЕТ СН'!$H$23</f>
        <v>1272.8451264599998</v>
      </c>
      <c r="Q109" s="37">
        <f>SUMIFS(СВЦЭМ!$D$34:$D$777,СВЦЭМ!$A$34:$A$777,$A109,СВЦЭМ!$B$34:$B$777,Q$83)+'СЕТ СН'!$H$11+СВЦЭМ!$D$10+'СЕТ СН'!$H$6-'СЕТ СН'!$H$23</f>
        <v>1274.9187849099999</v>
      </c>
      <c r="R109" s="37">
        <f>SUMIFS(СВЦЭМ!$D$34:$D$777,СВЦЭМ!$A$34:$A$777,$A109,СВЦЭМ!$B$34:$B$777,R$83)+'СЕТ СН'!$H$11+СВЦЭМ!$D$10+'СЕТ СН'!$H$6-'СЕТ СН'!$H$23</f>
        <v>1275.1265372799999</v>
      </c>
      <c r="S109" s="37">
        <f>SUMIFS(СВЦЭМ!$D$34:$D$777,СВЦЭМ!$A$34:$A$777,$A109,СВЦЭМ!$B$34:$B$777,S$83)+'СЕТ СН'!$H$11+СВЦЭМ!$D$10+'СЕТ СН'!$H$6-'СЕТ СН'!$H$23</f>
        <v>1244.1327259899999</v>
      </c>
      <c r="T109" s="37">
        <f>SUMIFS(СВЦЭМ!$D$34:$D$777,СВЦЭМ!$A$34:$A$777,$A109,СВЦЭМ!$B$34:$B$777,T$83)+'СЕТ СН'!$H$11+СВЦЭМ!$D$10+'СЕТ СН'!$H$6-'СЕТ СН'!$H$23</f>
        <v>1206.7604821499999</v>
      </c>
      <c r="U109" s="37">
        <f>SUMIFS(СВЦЭМ!$D$34:$D$777,СВЦЭМ!$A$34:$A$777,$A109,СВЦЭМ!$B$34:$B$777,U$83)+'СЕТ СН'!$H$11+СВЦЭМ!$D$10+'СЕТ СН'!$H$6-'СЕТ СН'!$H$23</f>
        <v>1210.9939639600002</v>
      </c>
      <c r="V109" s="37">
        <f>SUMIFS(СВЦЭМ!$D$34:$D$777,СВЦЭМ!$A$34:$A$777,$A109,СВЦЭМ!$B$34:$B$777,V$83)+'СЕТ СН'!$H$11+СВЦЭМ!$D$10+'СЕТ СН'!$H$6-'СЕТ СН'!$H$23</f>
        <v>1227.4086458900001</v>
      </c>
      <c r="W109" s="37">
        <f>SUMIFS(СВЦЭМ!$D$34:$D$777,СВЦЭМ!$A$34:$A$777,$A109,СВЦЭМ!$B$34:$B$777,W$83)+'СЕТ СН'!$H$11+СВЦЭМ!$D$10+'СЕТ СН'!$H$6-'СЕТ СН'!$H$23</f>
        <v>1282.035519</v>
      </c>
      <c r="X109" s="37">
        <f>SUMIFS(СВЦЭМ!$D$34:$D$777,СВЦЭМ!$A$34:$A$777,$A109,СВЦЭМ!$B$34:$B$777,X$83)+'СЕТ СН'!$H$11+СВЦЭМ!$D$10+'СЕТ СН'!$H$6-'СЕТ СН'!$H$23</f>
        <v>1358.7019963799999</v>
      </c>
      <c r="Y109" s="37">
        <f>SUMIFS(СВЦЭМ!$D$34:$D$777,СВЦЭМ!$A$34:$A$777,$A109,СВЦЭМ!$B$34:$B$777,Y$83)+'СЕТ СН'!$H$11+СВЦЭМ!$D$10+'СЕТ СН'!$H$6-'СЕТ СН'!$H$23</f>
        <v>1424.6518305499999</v>
      </c>
    </row>
    <row r="110" spans="1:25" ht="15.75" x14ac:dyDescent="0.2">
      <c r="A110" s="36">
        <f t="shared" si="2"/>
        <v>43096</v>
      </c>
      <c r="B110" s="37">
        <f>SUMIFS(СВЦЭМ!$D$34:$D$777,СВЦЭМ!$A$34:$A$777,$A110,СВЦЭМ!$B$34:$B$777,B$83)+'СЕТ СН'!$H$11+СВЦЭМ!$D$10+'СЕТ СН'!$H$6-'СЕТ СН'!$H$23</f>
        <v>1474.8463173700002</v>
      </c>
      <c r="C110" s="37">
        <f>SUMIFS(СВЦЭМ!$D$34:$D$777,СВЦЭМ!$A$34:$A$777,$A110,СВЦЭМ!$B$34:$B$777,C$83)+'СЕТ СН'!$H$11+СВЦЭМ!$D$10+'СЕТ СН'!$H$6-'СЕТ СН'!$H$23</f>
        <v>1514.7937049299999</v>
      </c>
      <c r="D110" s="37">
        <f>SUMIFS(СВЦЭМ!$D$34:$D$777,СВЦЭМ!$A$34:$A$777,$A110,СВЦЭМ!$B$34:$B$777,D$83)+'СЕТ СН'!$H$11+СВЦЭМ!$D$10+'СЕТ СН'!$H$6-'СЕТ СН'!$H$23</f>
        <v>1554.3941883100001</v>
      </c>
      <c r="E110" s="37">
        <f>SUMIFS(СВЦЭМ!$D$34:$D$777,СВЦЭМ!$A$34:$A$777,$A110,СВЦЭМ!$B$34:$B$777,E$83)+'СЕТ СН'!$H$11+СВЦЭМ!$D$10+'СЕТ СН'!$H$6-'СЕТ СН'!$H$23</f>
        <v>1566.38122243</v>
      </c>
      <c r="F110" s="37">
        <f>SUMIFS(СВЦЭМ!$D$34:$D$777,СВЦЭМ!$A$34:$A$777,$A110,СВЦЭМ!$B$34:$B$777,F$83)+'СЕТ СН'!$H$11+СВЦЭМ!$D$10+'СЕТ СН'!$H$6-'СЕТ СН'!$H$23</f>
        <v>1566.9348459900002</v>
      </c>
      <c r="G110" s="37">
        <f>SUMIFS(СВЦЭМ!$D$34:$D$777,СВЦЭМ!$A$34:$A$777,$A110,СВЦЭМ!$B$34:$B$777,G$83)+'СЕТ СН'!$H$11+СВЦЭМ!$D$10+'СЕТ СН'!$H$6-'СЕТ СН'!$H$23</f>
        <v>1548.1641128300002</v>
      </c>
      <c r="H110" s="37">
        <f>SUMIFS(СВЦЭМ!$D$34:$D$777,СВЦЭМ!$A$34:$A$777,$A110,СВЦЭМ!$B$34:$B$777,H$83)+'СЕТ СН'!$H$11+СВЦЭМ!$D$10+'СЕТ СН'!$H$6-'СЕТ СН'!$H$23</f>
        <v>1489.7800716300003</v>
      </c>
      <c r="I110" s="37">
        <f>SUMIFS(СВЦЭМ!$D$34:$D$777,СВЦЭМ!$A$34:$A$777,$A110,СВЦЭМ!$B$34:$B$777,I$83)+'СЕТ СН'!$H$11+СВЦЭМ!$D$10+'СЕТ СН'!$H$6-'СЕТ СН'!$H$23</f>
        <v>1414.4915432100001</v>
      </c>
      <c r="J110" s="37">
        <f>SUMIFS(СВЦЭМ!$D$34:$D$777,СВЦЭМ!$A$34:$A$777,$A110,СВЦЭМ!$B$34:$B$777,J$83)+'СЕТ СН'!$H$11+СВЦЭМ!$D$10+'СЕТ СН'!$H$6-'СЕТ СН'!$H$23</f>
        <v>1362.1935775900001</v>
      </c>
      <c r="K110" s="37">
        <f>SUMIFS(СВЦЭМ!$D$34:$D$777,СВЦЭМ!$A$34:$A$777,$A110,СВЦЭМ!$B$34:$B$777,K$83)+'СЕТ СН'!$H$11+СВЦЭМ!$D$10+'СЕТ СН'!$H$6-'СЕТ СН'!$H$23</f>
        <v>1288.9140935</v>
      </c>
      <c r="L110" s="37">
        <f>SUMIFS(СВЦЭМ!$D$34:$D$777,СВЦЭМ!$A$34:$A$777,$A110,СВЦЭМ!$B$34:$B$777,L$83)+'СЕТ СН'!$H$11+СВЦЭМ!$D$10+'СЕТ СН'!$H$6-'СЕТ СН'!$H$23</f>
        <v>1233.8647042799998</v>
      </c>
      <c r="M110" s="37">
        <f>SUMIFS(СВЦЭМ!$D$34:$D$777,СВЦЭМ!$A$34:$A$777,$A110,СВЦЭМ!$B$34:$B$777,M$83)+'СЕТ СН'!$H$11+СВЦЭМ!$D$10+'СЕТ СН'!$H$6-'СЕТ СН'!$H$23</f>
        <v>1223.4105134500001</v>
      </c>
      <c r="N110" s="37">
        <f>SUMIFS(СВЦЭМ!$D$34:$D$777,СВЦЭМ!$A$34:$A$777,$A110,СВЦЭМ!$B$34:$B$777,N$83)+'СЕТ СН'!$H$11+СВЦЭМ!$D$10+'СЕТ СН'!$H$6-'СЕТ СН'!$H$23</f>
        <v>1227.7315131599998</v>
      </c>
      <c r="O110" s="37">
        <f>SUMIFS(СВЦЭМ!$D$34:$D$777,СВЦЭМ!$A$34:$A$777,$A110,СВЦЭМ!$B$34:$B$777,O$83)+'СЕТ СН'!$H$11+СВЦЭМ!$D$10+'СЕТ СН'!$H$6-'СЕТ СН'!$H$23</f>
        <v>1238.95624219</v>
      </c>
      <c r="P110" s="37">
        <f>SUMIFS(СВЦЭМ!$D$34:$D$777,СВЦЭМ!$A$34:$A$777,$A110,СВЦЭМ!$B$34:$B$777,P$83)+'СЕТ СН'!$H$11+СВЦЭМ!$D$10+'СЕТ СН'!$H$6-'СЕТ СН'!$H$23</f>
        <v>1256.6046881500001</v>
      </c>
      <c r="Q110" s="37">
        <f>SUMIFS(СВЦЭМ!$D$34:$D$777,СВЦЭМ!$A$34:$A$777,$A110,СВЦЭМ!$B$34:$B$777,Q$83)+'СЕТ СН'!$H$11+СВЦЭМ!$D$10+'СЕТ СН'!$H$6-'СЕТ СН'!$H$23</f>
        <v>1264.3707651</v>
      </c>
      <c r="R110" s="37">
        <f>SUMIFS(СВЦЭМ!$D$34:$D$777,СВЦЭМ!$A$34:$A$777,$A110,СВЦЭМ!$B$34:$B$777,R$83)+'СЕТ СН'!$H$11+СВЦЭМ!$D$10+'СЕТ СН'!$H$6-'СЕТ СН'!$H$23</f>
        <v>1262.00466409</v>
      </c>
      <c r="S110" s="37">
        <f>SUMIFS(СВЦЭМ!$D$34:$D$777,СВЦЭМ!$A$34:$A$777,$A110,СВЦЭМ!$B$34:$B$777,S$83)+'СЕТ СН'!$H$11+СВЦЭМ!$D$10+'СЕТ СН'!$H$6-'СЕТ СН'!$H$23</f>
        <v>1226.4601436299999</v>
      </c>
      <c r="T110" s="37">
        <f>SUMIFS(СВЦЭМ!$D$34:$D$777,СВЦЭМ!$A$34:$A$777,$A110,СВЦЭМ!$B$34:$B$777,T$83)+'СЕТ СН'!$H$11+СВЦЭМ!$D$10+'СЕТ СН'!$H$6-'СЕТ СН'!$H$23</f>
        <v>1200.7470255100002</v>
      </c>
      <c r="U110" s="37">
        <f>SUMIFS(СВЦЭМ!$D$34:$D$777,СВЦЭМ!$A$34:$A$777,$A110,СВЦЭМ!$B$34:$B$777,U$83)+'СЕТ СН'!$H$11+СВЦЭМ!$D$10+'СЕТ СН'!$H$6-'СЕТ СН'!$H$23</f>
        <v>1204.2574442</v>
      </c>
      <c r="V110" s="37">
        <f>SUMIFS(СВЦЭМ!$D$34:$D$777,СВЦЭМ!$A$34:$A$777,$A110,СВЦЭМ!$B$34:$B$777,V$83)+'СЕТ СН'!$H$11+СВЦЭМ!$D$10+'СЕТ СН'!$H$6-'СЕТ СН'!$H$23</f>
        <v>1214.4819455800002</v>
      </c>
      <c r="W110" s="37">
        <f>SUMIFS(СВЦЭМ!$D$34:$D$777,СВЦЭМ!$A$34:$A$777,$A110,СВЦЭМ!$B$34:$B$777,W$83)+'СЕТ СН'!$H$11+СВЦЭМ!$D$10+'СЕТ СН'!$H$6-'СЕТ СН'!$H$23</f>
        <v>1267.8823154400002</v>
      </c>
      <c r="X110" s="37">
        <f>SUMIFS(СВЦЭМ!$D$34:$D$777,СВЦЭМ!$A$34:$A$777,$A110,СВЦЭМ!$B$34:$B$777,X$83)+'СЕТ СН'!$H$11+СВЦЭМ!$D$10+'СЕТ СН'!$H$6-'СЕТ СН'!$H$23</f>
        <v>1333.4061571100001</v>
      </c>
      <c r="Y110" s="37">
        <f>SUMIFS(СВЦЭМ!$D$34:$D$777,СВЦЭМ!$A$34:$A$777,$A110,СВЦЭМ!$B$34:$B$777,Y$83)+'СЕТ СН'!$H$11+СВЦЭМ!$D$10+'СЕТ СН'!$H$6-'СЕТ СН'!$H$23</f>
        <v>1406.6372996800001</v>
      </c>
    </row>
    <row r="111" spans="1:25" ht="15.75" x14ac:dyDescent="0.2">
      <c r="A111" s="36">
        <f t="shared" si="2"/>
        <v>43097</v>
      </c>
      <c r="B111" s="37">
        <f>SUMIFS(СВЦЭМ!$D$34:$D$777,СВЦЭМ!$A$34:$A$777,$A111,СВЦЭМ!$B$34:$B$777,B$83)+'СЕТ СН'!$H$11+СВЦЭМ!$D$10+'СЕТ СН'!$H$6-'СЕТ СН'!$H$23</f>
        <v>1462.1552624000001</v>
      </c>
      <c r="C111" s="37">
        <f>SUMIFS(СВЦЭМ!$D$34:$D$777,СВЦЭМ!$A$34:$A$777,$A111,СВЦЭМ!$B$34:$B$777,C$83)+'СЕТ СН'!$H$11+СВЦЭМ!$D$10+'СЕТ СН'!$H$6-'СЕТ СН'!$H$23</f>
        <v>1468.9967065599999</v>
      </c>
      <c r="D111" s="37">
        <f>SUMIFS(СВЦЭМ!$D$34:$D$777,СВЦЭМ!$A$34:$A$777,$A111,СВЦЭМ!$B$34:$B$777,D$83)+'СЕТ СН'!$H$11+СВЦЭМ!$D$10+'СЕТ СН'!$H$6-'СЕТ СН'!$H$23</f>
        <v>1475.03732412</v>
      </c>
      <c r="E111" s="37">
        <f>SUMIFS(СВЦЭМ!$D$34:$D$777,СВЦЭМ!$A$34:$A$777,$A111,СВЦЭМ!$B$34:$B$777,E$83)+'СЕТ СН'!$H$11+СВЦЭМ!$D$10+'СЕТ СН'!$H$6-'СЕТ СН'!$H$23</f>
        <v>1471.81637886</v>
      </c>
      <c r="F111" s="37">
        <f>SUMIFS(СВЦЭМ!$D$34:$D$777,СВЦЭМ!$A$34:$A$777,$A111,СВЦЭМ!$B$34:$B$777,F$83)+'СЕТ СН'!$H$11+СВЦЭМ!$D$10+'СЕТ СН'!$H$6-'СЕТ СН'!$H$23</f>
        <v>1470.8564837899999</v>
      </c>
      <c r="G111" s="37">
        <f>SUMIFS(СВЦЭМ!$D$34:$D$777,СВЦЭМ!$A$34:$A$777,$A111,СВЦЭМ!$B$34:$B$777,G$83)+'СЕТ СН'!$H$11+СВЦЭМ!$D$10+'СЕТ СН'!$H$6-'СЕТ СН'!$H$23</f>
        <v>1477.06990821</v>
      </c>
      <c r="H111" s="37">
        <f>SUMIFS(СВЦЭМ!$D$34:$D$777,СВЦЭМ!$A$34:$A$777,$A111,СВЦЭМ!$B$34:$B$777,H$83)+'СЕТ СН'!$H$11+СВЦЭМ!$D$10+'СЕТ СН'!$H$6-'СЕТ СН'!$H$23</f>
        <v>1467.49397477</v>
      </c>
      <c r="I111" s="37">
        <f>SUMIFS(СВЦЭМ!$D$34:$D$777,СВЦЭМ!$A$34:$A$777,$A111,СВЦЭМ!$B$34:$B$777,I$83)+'СЕТ СН'!$H$11+СВЦЭМ!$D$10+'СЕТ СН'!$H$6-'СЕТ СН'!$H$23</f>
        <v>1389.9756089800003</v>
      </c>
      <c r="J111" s="37">
        <f>SUMIFS(СВЦЭМ!$D$34:$D$777,СВЦЭМ!$A$34:$A$777,$A111,СВЦЭМ!$B$34:$B$777,J$83)+'СЕТ СН'!$H$11+СВЦЭМ!$D$10+'СЕТ СН'!$H$6-'СЕТ СН'!$H$23</f>
        <v>1333.9465854600003</v>
      </c>
      <c r="K111" s="37">
        <f>SUMIFS(СВЦЭМ!$D$34:$D$777,СВЦЭМ!$A$34:$A$777,$A111,СВЦЭМ!$B$34:$B$777,K$83)+'СЕТ СН'!$H$11+СВЦЭМ!$D$10+'СЕТ СН'!$H$6-'СЕТ СН'!$H$23</f>
        <v>1275.3184771000001</v>
      </c>
      <c r="L111" s="37">
        <f>SUMIFS(СВЦЭМ!$D$34:$D$777,СВЦЭМ!$A$34:$A$777,$A111,СВЦЭМ!$B$34:$B$777,L$83)+'СЕТ СН'!$H$11+СВЦЭМ!$D$10+'СЕТ СН'!$H$6-'СЕТ СН'!$H$23</f>
        <v>1265.5837926200002</v>
      </c>
      <c r="M111" s="37">
        <f>SUMIFS(СВЦЭМ!$D$34:$D$777,СВЦЭМ!$A$34:$A$777,$A111,СВЦЭМ!$B$34:$B$777,M$83)+'СЕТ СН'!$H$11+СВЦЭМ!$D$10+'СЕТ СН'!$H$6-'СЕТ СН'!$H$23</f>
        <v>1278.5766555300002</v>
      </c>
      <c r="N111" s="37">
        <f>SUMIFS(СВЦЭМ!$D$34:$D$777,СВЦЭМ!$A$34:$A$777,$A111,СВЦЭМ!$B$34:$B$777,N$83)+'СЕТ СН'!$H$11+СВЦЭМ!$D$10+'СЕТ СН'!$H$6-'СЕТ СН'!$H$23</f>
        <v>1295.9500063</v>
      </c>
      <c r="O111" s="37">
        <f>SUMIFS(СВЦЭМ!$D$34:$D$777,СВЦЭМ!$A$34:$A$777,$A111,СВЦЭМ!$B$34:$B$777,O$83)+'СЕТ СН'!$H$11+СВЦЭМ!$D$10+'СЕТ СН'!$H$6-'СЕТ СН'!$H$23</f>
        <v>1307.4026541500002</v>
      </c>
      <c r="P111" s="37">
        <f>SUMIFS(СВЦЭМ!$D$34:$D$777,СВЦЭМ!$A$34:$A$777,$A111,СВЦЭМ!$B$34:$B$777,P$83)+'СЕТ СН'!$H$11+СВЦЭМ!$D$10+'СЕТ СН'!$H$6-'СЕТ СН'!$H$23</f>
        <v>1312.5811576400001</v>
      </c>
      <c r="Q111" s="37">
        <f>SUMIFS(СВЦЭМ!$D$34:$D$777,СВЦЭМ!$A$34:$A$777,$A111,СВЦЭМ!$B$34:$B$777,Q$83)+'СЕТ СН'!$H$11+СВЦЭМ!$D$10+'СЕТ СН'!$H$6-'СЕТ СН'!$H$23</f>
        <v>1322.2071472799998</v>
      </c>
      <c r="R111" s="37">
        <f>SUMIFS(СВЦЭМ!$D$34:$D$777,СВЦЭМ!$A$34:$A$777,$A111,СВЦЭМ!$B$34:$B$777,R$83)+'СЕТ СН'!$H$11+СВЦЭМ!$D$10+'СЕТ СН'!$H$6-'СЕТ СН'!$H$23</f>
        <v>1332.1064443200003</v>
      </c>
      <c r="S111" s="37">
        <f>SUMIFS(СВЦЭМ!$D$34:$D$777,СВЦЭМ!$A$34:$A$777,$A111,СВЦЭМ!$B$34:$B$777,S$83)+'СЕТ СН'!$H$11+СВЦЭМ!$D$10+'СЕТ СН'!$H$6-'СЕТ СН'!$H$23</f>
        <v>1321.8684002300001</v>
      </c>
      <c r="T111" s="37">
        <f>SUMIFS(СВЦЭМ!$D$34:$D$777,СВЦЭМ!$A$34:$A$777,$A111,СВЦЭМ!$B$34:$B$777,T$83)+'СЕТ СН'!$H$11+СВЦЭМ!$D$10+'СЕТ СН'!$H$6-'СЕТ СН'!$H$23</f>
        <v>1318.2787290199999</v>
      </c>
      <c r="U111" s="37">
        <f>SUMIFS(СВЦЭМ!$D$34:$D$777,СВЦЭМ!$A$34:$A$777,$A111,СВЦЭМ!$B$34:$B$777,U$83)+'СЕТ СН'!$H$11+СВЦЭМ!$D$10+'СЕТ СН'!$H$6-'СЕТ СН'!$H$23</f>
        <v>1317.54171387</v>
      </c>
      <c r="V111" s="37">
        <f>SUMIFS(СВЦЭМ!$D$34:$D$777,СВЦЭМ!$A$34:$A$777,$A111,СВЦЭМ!$B$34:$B$777,V$83)+'СЕТ СН'!$H$11+СВЦЭМ!$D$10+'СЕТ СН'!$H$6-'СЕТ СН'!$H$23</f>
        <v>1302.2176692600001</v>
      </c>
      <c r="W111" s="37">
        <f>SUMIFS(СВЦЭМ!$D$34:$D$777,СВЦЭМ!$A$34:$A$777,$A111,СВЦЭМ!$B$34:$B$777,W$83)+'СЕТ СН'!$H$11+СВЦЭМ!$D$10+'СЕТ СН'!$H$6-'СЕТ СН'!$H$23</f>
        <v>1304.86658356</v>
      </c>
      <c r="X111" s="37">
        <f>SUMIFS(СВЦЭМ!$D$34:$D$777,СВЦЭМ!$A$34:$A$777,$A111,СВЦЭМ!$B$34:$B$777,X$83)+'СЕТ СН'!$H$11+СВЦЭМ!$D$10+'СЕТ СН'!$H$6-'СЕТ СН'!$H$23</f>
        <v>1268.5748699800001</v>
      </c>
      <c r="Y111" s="37">
        <f>SUMIFS(СВЦЭМ!$D$34:$D$777,СВЦЭМ!$A$34:$A$777,$A111,СВЦЭМ!$B$34:$B$777,Y$83)+'СЕТ СН'!$H$11+СВЦЭМ!$D$10+'СЕТ СН'!$H$6-'СЕТ СН'!$H$23</f>
        <v>1323.9459876300002</v>
      </c>
    </row>
    <row r="112" spans="1:25" ht="15.75" x14ac:dyDescent="0.2">
      <c r="A112" s="36">
        <f t="shared" si="2"/>
        <v>43098</v>
      </c>
      <c r="B112" s="37">
        <f>SUMIFS(СВЦЭМ!$D$34:$D$777,СВЦЭМ!$A$34:$A$777,$A112,СВЦЭМ!$B$34:$B$777,B$83)+'СЕТ СН'!$H$11+СВЦЭМ!$D$10+'СЕТ СН'!$H$6-'СЕТ СН'!$H$23</f>
        <v>1408.8969995000002</v>
      </c>
      <c r="C112" s="37">
        <f>SUMIFS(СВЦЭМ!$D$34:$D$777,СВЦЭМ!$A$34:$A$777,$A112,СВЦЭМ!$B$34:$B$777,C$83)+'СЕТ СН'!$H$11+СВЦЭМ!$D$10+'СЕТ СН'!$H$6-'СЕТ СН'!$H$23</f>
        <v>1450.9330713499999</v>
      </c>
      <c r="D112" s="37">
        <f>SUMIFS(СВЦЭМ!$D$34:$D$777,СВЦЭМ!$A$34:$A$777,$A112,СВЦЭМ!$B$34:$B$777,D$83)+'СЕТ СН'!$H$11+СВЦЭМ!$D$10+'СЕТ СН'!$H$6-'СЕТ СН'!$H$23</f>
        <v>1472.7621880300003</v>
      </c>
      <c r="E112" s="37">
        <f>SUMIFS(СВЦЭМ!$D$34:$D$777,СВЦЭМ!$A$34:$A$777,$A112,СВЦЭМ!$B$34:$B$777,E$83)+'СЕТ СН'!$H$11+СВЦЭМ!$D$10+'СЕТ СН'!$H$6-'СЕТ СН'!$H$23</f>
        <v>1470.3181646900002</v>
      </c>
      <c r="F112" s="37">
        <f>SUMIFS(СВЦЭМ!$D$34:$D$777,СВЦЭМ!$A$34:$A$777,$A112,СВЦЭМ!$B$34:$B$777,F$83)+'СЕТ СН'!$H$11+СВЦЭМ!$D$10+'СЕТ СН'!$H$6-'СЕТ СН'!$H$23</f>
        <v>1469.3122883999999</v>
      </c>
      <c r="G112" s="37">
        <f>SUMIFS(СВЦЭМ!$D$34:$D$777,СВЦЭМ!$A$34:$A$777,$A112,СВЦЭМ!$B$34:$B$777,G$83)+'СЕТ СН'!$H$11+СВЦЭМ!$D$10+'СЕТ СН'!$H$6-'СЕТ СН'!$H$23</f>
        <v>1473.2199346000002</v>
      </c>
      <c r="H112" s="37">
        <f>SUMIFS(СВЦЭМ!$D$34:$D$777,СВЦЭМ!$A$34:$A$777,$A112,СВЦЭМ!$B$34:$B$777,H$83)+'СЕТ СН'!$H$11+СВЦЭМ!$D$10+'СЕТ СН'!$H$6-'СЕТ СН'!$H$23</f>
        <v>1436.8823595500003</v>
      </c>
      <c r="I112" s="37">
        <f>SUMIFS(СВЦЭМ!$D$34:$D$777,СВЦЭМ!$A$34:$A$777,$A112,СВЦЭМ!$B$34:$B$777,I$83)+'СЕТ СН'!$H$11+СВЦЭМ!$D$10+'СЕТ СН'!$H$6-'СЕТ СН'!$H$23</f>
        <v>1368.28886044</v>
      </c>
      <c r="J112" s="37">
        <f>SUMIFS(СВЦЭМ!$D$34:$D$777,СВЦЭМ!$A$34:$A$777,$A112,СВЦЭМ!$B$34:$B$777,J$83)+'СЕТ СН'!$H$11+СВЦЭМ!$D$10+'СЕТ СН'!$H$6-'СЕТ СН'!$H$23</f>
        <v>1312.9636703699998</v>
      </c>
      <c r="K112" s="37">
        <f>SUMIFS(СВЦЭМ!$D$34:$D$777,СВЦЭМ!$A$34:$A$777,$A112,СВЦЭМ!$B$34:$B$777,K$83)+'СЕТ СН'!$H$11+СВЦЭМ!$D$10+'СЕТ СН'!$H$6-'СЕТ СН'!$H$23</f>
        <v>1263.88177516</v>
      </c>
      <c r="L112" s="37">
        <f>SUMIFS(СВЦЭМ!$D$34:$D$777,СВЦЭМ!$A$34:$A$777,$A112,СВЦЭМ!$B$34:$B$777,L$83)+'СЕТ СН'!$H$11+СВЦЭМ!$D$10+'СЕТ СН'!$H$6-'СЕТ СН'!$H$23</f>
        <v>1262.5501166600002</v>
      </c>
      <c r="M112" s="37">
        <f>SUMIFS(СВЦЭМ!$D$34:$D$777,СВЦЭМ!$A$34:$A$777,$A112,СВЦЭМ!$B$34:$B$777,M$83)+'СЕТ СН'!$H$11+СВЦЭМ!$D$10+'СЕТ СН'!$H$6-'СЕТ СН'!$H$23</f>
        <v>1275.9266626899998</v>
      </c>
      <c r="N112" s="37">
        <f>SUMIFS(СВЦЭМ!$D$34:$D$777,СВЦЭМ!$A$34:$A$777,$A112,СВЦЭМ!$B$34:$B$777,N$83)+'СЕТ СН'!$H$11+СВЦЭМ!$D$10+'СЕТ СН'!$H$6-'СЕТ СН'!$H$23</f>
        <v>1293.5518945499998</v>
      </c>
      <c r="O112" s="37">
        <f>SUMIFS(СВЦЭМ!$D$34:$D$777,СВЦЭМ!$A$34:$A$777,$A112,СВЦЭМ!$B$34:$B$777,O$83)+'СЕТ СН'!$H$11+СВЦЭМ!$D$10+'СЕТ СН'!$H$6-'СЕТ СН'!$H$23</f>
        <v>1292.6001467999999</v>
      </c>
      <c r="P112" s="37">
        <f>SUMIFS(СВЦЭМ!$D$34:$D$777,СВЦЭМ!$A$34:$A$777,$A112,СВЦЭМ!$B$34:$B$777,P$83)+'СЕТ СН'!$H$11+СВЦЭМ!$D$10+'СЕТ СН'!$H$6-'СЕТ СН'!$H$23</f>
        <v>1292.5090122199999</v>
      </c>
      <c r="Q112" s="37">
        <f>SUMIFS(СВЦЭМ!$D$34:$D$777,СВЦЭМ!$A$34:$A$777,$A112,СВЦЭМ!$B$34:$B$777,Q$83)+'СЕТ СН'!$H$11+СВЦЭМ!$D$10+'СЕТ СН'!$H$6-'СЕТ СН'!$H$23</f>
        <v>1299.6485187799999</v>
      </c>
      <c r="R112" s="37">
        <f>SUMIFS(СВЦЭМ!$D$34:$D$777,СВЦЭМ!$A$34:$A$777,$A112,СВЦЭМ!$B$34:$B$777,R$83)+'СЕТ СН'!$H$11+СВЦЭМ!$D$10+'СЕТ СН'!$H$6-'СЕТ СН'!$H$23</f>
        <v>1306.7485022300002</v>
      </c>
      <c r="S112" s="37">
        <f>SUMIFS(СВЦЭМ!$D$34:$D$777,СВЦЭМ!$A$34:$A$777,$A112,СВЦЭМ!$B$34:$B$777,S$83)+'СЕТ СН'!$H$11+СВЦЭМ!$D$10+'СЕТ СН'!$H$6-'СЕТ СН'!$H$23</f>
        <v>1289.36776353</v>
      </c>
      <c r="T112" s="37">
        <f>SUMIFS(СВЦЭМ!$D$34:$D$777,СВЦЭМ!$A$34:$A$777,$A112,СВЦЭМ!$B$34:$B$777,T$83)+'СЕТ СН'!$H$11+СВЦЭМ!$D$10+'СЕТ СН'!$H$6-'СЕТ СН'!$H$23</f>
        <v>1279.8913397199999</v>
      </c>
      <c r="U112" s="37">
        <f>SUMIFS(СВЦЭМ!$D$34:$D$777,СВЦЭМ!$A$34:$A$777,$A112,СВЦЭМ!$B$34:$B$777,U$83)+'СЕТ СН'!$H$11+СВЦЭМ!$D$10+'СЕТ СН'!$H$6-'СЕТ СН'!$H$23</f>
        <v>1284.8085010300001</v>
      </c>
      <c r="V112" s="37">
        <f>SUMIFS(СВЦЭМ!$D$34:$D$777,СВЦЭМ!$A$34:$A$777,$A112,СВЦЭМ!$B$34:$B$777,V$83)+'СЕТ СН'!$H$11+СВЦЭМ!$D$10+'СЕТ СН'!$H$6-'СЕТ СН'!$H$23</f>
        <v>1266.3503572899999</v>
      </c>
      <c r="W112" s="37">
        <f>SUMIFS(СВЦЭМ!$D$34:$D$777,СВЦЭМ!$A$34:$A$777,$A112,СВЦЭМ!$B$34:$B$777,W$83)+'СЕТ СН'!$H$11+СВЦЭМ!$D$10+'СЕТ СН'!$H$6-'СЕТ СН'!$H$23</f>
        <v>1284.6603765700002</v>
      </c>
      <c r="X112" s="37">
        <f>SUMIFS(СВЦЭМ!$D$34:$D$777,СВЦЭМ!$A$34:$A$777,$A112,СВЦЭМ!$B$34:$B$777,X$83)+'СЕТ СН'!$H$11+СВЦЭМ!$D$10+'СЕТ СН'!$H$6-'СЕТ СН'!$H$23</f>
        <v>1311.5897470499999</v>
      </c>
      <c r="Y112" s="37">
        <f>SUMIFS(СВЦЭМ!$D$34:$D$777,СВЦЭМ!$A$34:$A$777,$A112,СВЦЭМ!$B$34:$B$777,Y$83)+'СЕТ СН'!$H$11+СВЦЭМ!$D$10+'СЕТ СН'!$H$6-'СЕТ СН'!$H$23</f>
        <v>1366.52735054</v>
      </c>
    </row>
    <row r="113" spans="1:27" ht="15.75" x14ac:dyDescent="0.2">
      <c r="A113" s="36">
        <f t="shared" si="2"/>
        <v>43099</v>
      </c>
      <c r="B113" s="37">
        <f>SUMIFS(СВЦЭМ!$D$34:$D$777,СВЦЭМ!$A$34:$A$777,$A113,СВЦЭМ!$B$34:$B$777,B$83)+'СЕТ СН'!$H$11+СВЦЭМ!$D$10+'СЕТ СН'!$H$6-'СЕТ СН'!$H$23</f>
        <v>1378.68860301</v>
      </c>
      <c r="C113" s="37">
        <f>SUMIFS(СВЦЭМ!$D$34:$D$777,СВЦЭМ!$A$34:$A$777,$A113,СВЦЭМ!$B$34:$B$777,C$83)+'СЕТ СН'!$H$11+СВЦЭМ!$D$10+'СЕТ СН'!$H$6-'СЕТ СН'!$H$23</f>
        <v>1426.07396784</v>
      </c>
      <c r="D113" s="37">
        <f>SUMIFS(СВЦЭМ!$D$34:$D$777,СВЦЭМ!$A$34:$A$777,$A113,СВЦЭМ!$B$34:$B$777,D$83)+'СЕТ СН'!$H$11+СВЦЭМ!$D$10+'СЕТ СН'!$H$6-'СЕТ СН'!$H$23</f>
        <v>1457.2193556400002</v>
      </c>
      <c r="E113" s="37">
        <f>SUMIFS(СВЦЭМ!$D$34:$D$777,СВЦЭМ!$A$34:$A$777,$A113,СВЦЭМ!$B$34:$B$777,E$83)+'СЕТ СН'!$H$11+СВЦЭМ!$D$10+'СЕТ СН'!$H$6-'СЕТ СН'!$H$23</f>
        <v>1464.7607603500001</v>
      </c>
      <c r="F113" s="37">
        <f>SUMIFS(СВЦЭМ!$D$34:$D$777,СВЦЭМ!$A$34:$A$777,$A113,СВЦЭМ!$B$34:$B$777,F$83)+'СЕТ СН'!$H$11+СВЦЭМ!$D$10+'СЕТ СН'!$H$6-'СЕТ СН'!$H$23</f>
        <v>1464.4406054700003</v>
      </c>
      <c r="G113" s="37">
        <f>SUMIFS(СВЦЭМ!$D$34:$D$777,СВЦЭМ!$A$34:$A$777,$A113,СВЦЭМ!$B$34:$B$777,G$83)+'СЕТ СН'!$H$11+СВЦЭМ!$D$10+'СЕТ СН'!$H$6-'СЕТ СН'!$H$23</f>
        <v>1461.24176407</v>
      </c>
      <c r="H113" s="37">
        <f>SUMIFS(СВЦЭМ!$D$34:$D$777,СВЦЭМ!$A$34:$A$777,$A113,СВЦЭМ!$B$34:$B$777,H$83)+'СЕТ СН'!$H$11+СВЦЭМ!$D$10+'СЕТ СН'!$H$6-'СЕТ СН'!$H$23</f>
        <v>1445.6578305500002</v>
      </c>
      <c r="I113" s="37">
        <f>SUMIFS(СВЦЭМ!$D$34:$D$777,СВЦЭМ!$A$34:$A$777,$A113,СВЦЭМ!$B$34:$B$777,I$83)+'СЕТ СН'!$H$11+СВЦЭМ!$D$10+'СЕТ СН'!$H$6-'СЕТ СН'!$H$23</f>
        <v>1398.29726437</v>
      </c>
      <c r="J113" s="37">
        <f>SUMIFS(СВЦЭМ!$D$34:$D$777,СВЦЭМ!$A$34:$A$777,$A113,СВЦЭМ!$B$34:$B$777,J$83)+'СЕТ СН'!$H$11+СВЦЭМ!$D$10+'СЕТ СН'!$H$6-'СЕТ СН'!$H$23</f>
        <v>1333.0090055999999</v>
      </c>
      <c r="K113" s="37">
        <f>SUMIFS(СВЦЭМ!$D$34:$D$777,СВЦЭМ!$A$34:$A$777,$A113,СВЦЭМ!$B$34:$B$777,K$83)+'СЕТ СН'!$H$11+СВЦЭМ!$D$10+'СЕТ СН'!$H$6-'СЕТ СН'!$H$23</f>
        <v>1263.6318679599999</v>
      </c>
      <c r="L113" s="37">
        <f>SUMIFS(СВЦЭМ!$D$34:$D$777,СВЦЭМ!$A$34:$A$777,$A113,СВЦЭМ!$B$34:$B$777,L$83)+'СЕТ СН'!$H$11+СВЦЭМ!$D$10+'СЕТ СН'!$H$6-'СЕТ СН'!$H$23</f>
        <v>1251.0314661400002</v>
      </c>
      <c r="M113" s="37">
        <f>SUMIFS(СВЦЭМ!$D$34:$D$777,СВЦЭМ!$A$34:$A$777,$A113,СВЦЭМ!$B$34:$B$777,M$83)+'СЕТ СН'!$H$11+СВЦЭМ!$D$10+'СЕТ СН'!$H$6-'СЕТ СН'!$H$23</f>
        <v>1260.5303271100001</v>
      </c>
      <c r="N113" s="37">
        <f>SUMIFS(СВЦЭМ!$D$34:$D$777,СВЦЭМ!$A$34:$A$777,$A113,СВЦЭМ!$B$34:$B$777,N$83)+'СЕТ СН'!$H$11+СВЦЭМ!$D$10+'СЕТ СН'!$H$6-'СЕТ СН'!$H$23</f>
        <v>1271.5607870700001</v>
      </c>
      <c r="O113" s="37">
        <f>SUMIFS(СВЦЭМ!$D$34:$D$777,СВЦЭМ!$A$34:$A$777,$A113,СВЦЭМ!$B$34:$B$777,O$83)+'СЕТ СН'!$H$11+СВЦЭМ!$D$10+'СЕТ СН'!$H$6-'СЕТ СН'!$H$23</f>
        <v>1281.3886737900002</v>
      </c>
      <c r="P113" s="37">
        <f>SUMIFS(СВЦЭМ!$D$34:$D$777,СВЦЭМ!$A$34:$A$777,$A113,СВЦЭМ!$B$34:$B$777,P$83)+'СЕТ СН'!$H$11+СВЦЭМ!$D$10+'СЕТ СН'!$H$6-'СЕТ СН'!$H$23</f>
        <v>1283.5916035400001</v>
      </c>
      <c r="Q113" s="37">
        <f>SUMIFS(СВЦЭМ!$D$34:$D$777,СВЦЭМ!$A$34:$A$777,$A113,СВЦЭМ!$B$34:$B$777,Q$83)+'СЕТ СН'!$H$11+СВЦЭМ!$D$10+'СЕТ СН'!$H$6-'СЕТ СН'!$H$23</f>
        <v>1294.5792849899999</v>
      </c>
      <c r="R113" s="37">
        <f>SUMIFS(СВЦЭМ!$D$34:$D$777,СВЦЭМ!$A$34:$A$777,$A113,СВЦЭМ!$B$34:$B$777,R$83)+'СЕТ СН'!$H$11+СВЦЭМ!$D$10+'СЕТ СН'!$H$6-'СЕТ СН'!$H$23</f>
        <v>1288.7819874100001</v>
      </c>
      <c r="S113" s="37">
        <f>SUMIFS(СВЦЭМ!$D$34:$D$777,СВЦЭМ!$A$34:$A$777,$A113,СВЦЭМ!$B$34:$B$777,S$83)+'СЕТ СН'!$H$11+СВЦЭМ!$D$10+'СЕТ СН'!$H$6-'СЕТ СН'!$H$23</f>
        <v>1266.0145984599999</v>
      </c>
      <c r="T113" s="37">
        <f>SUMIFS(СВЦЭМ!$D$34:$D$777,СВЦЭМ!$A$34:$A$777,$A113,СВЦЭМ!$B$34:$B$777,T$83)+'СЕТ СН'!$H$11+СВЦЭМ!$D$10+'СЕТ СН'!$H$6-'СЕТ СН'!$H$23</f>
        <v>1263.4234529700002</v>
      </c>
      <c r="U113" s="37">
        <f>SUMIFS(СВЦЭМ!$D$34:$D$777,СВЦЭМ!$A$34:$A$777,$A113,СВЦЭМ!$B$34:$B$777,U$83)+'СЕТ СН'!$H$11+СВЦЭМ!$D$10+'СЕТ СН'!$H$6-'СЕТ СН'!$H$23</f>
        <v>1263.40854773</v>
      </c>
      <c r="V113" s="37">
        <f>SUMIFS(СВЦЭМ!$D$34:$D$777,СВЦЭМ!$A$34:$A$777,$A113,СВЦЭМ!$B$34:$B$777,V$83)+'СЕТ СН'!$H$11+СВЦЭМ!$D$10+'СЕТ СН'!$H$6-'СЕТ СН'!$H$23</f>
        <v>1243.5790554199998</v>
      </c>
      <c r="W113" s="37">
        <f>SUMIFS(СВЦЭМ!$D$34:$D$777,СВЦЭМ!$A$34:$A$777,$A113,СВЦЭМ!$B$34:$B$777,W$83)+'СЕТ СН'!$H$11+СВЦЭМ!$D$10+'СЕТ СН'!$H$6-'СЕТ СН'!$H$23</f>
        <v>1261.8336319200002</v>
      </c>
      <c r="X113" s="37">
        <f>SUMIFS(СВЦЭМ!$D$34:$D$777,СВЦЭМ!$A$34:$A$777,$A113,СВЦЭМ!$B$34:$B$777,X$83)+'СЕТ СН'!$H$11+СВЦЭМ!$D$10+'СЕТ СН'!$H$6-'СЕТ СН'!$H$23</f>
        <v>1289.6354434599998</v>
      </c>
      <c r="Y113" s="37">
        <f>SUMIFS(СВЦЭМ!$D$34:$D$777,СВЦЭМ!$A$34:$A$777,$A113,СВЦЭМ!$B$34:$B$777,Y$83)+'СЕТ СН'!$H$11+СВЦЭМ!$D$10+'СЕТ СН'!$H$6-'СЕТ СН'!$H$23</f>
        <v>1368.7728422999999</v>
      </c>
    </row>
    <row r="114" spans="1:27" ht="15.75" x14ac:dyDescent="0.2">
      <c r="A114" s="36">
        <f t="shared" si="2"/>
        <v>43100</v>
      </c>
      <c r="B114" s="37">
        <f>SUMIFS(СВЦЭМ!$D$34:$D$777,СВЦЭМ!$A$34:$A$777,$A114,СВЦЭМ!$B$34:$B$777,B$83)+'СЕТ СН'!$H$11+СВЦЭМ!$D$10+'СЕТ СН'!$H$6-'СЕТ СН'!$H$23</f>
        <v>1415.26819802</v>
      </c>
      <c r="C114" s="37">
        <f>SUMIFS(СВЦЭМ!$D$34:$D$777,СВЦЭМ!$A$34:$A$777,$A114,СВЦЭМ!$B$34:$B$777,C$83)+'СЕТ СН'!$H$11+СВЦЭМ!$D$10+'СЕТ СН'!$H$6-'СЕТ СН'!$H$23</f>
        <v>1444.6516568800002</v>
      </c>
      <c r="D114" s="37">
        <f>SUMIFS(СВЦЭМ!$D$34:$D$777,СВЦЭМ!$A$34:$A$777,$A114,СВЦЭМ!$B$34:$B$777,D$83)+'СЕТ СН'!$H$11+СВЦЭМ!$D$10+'СЕТ СН'!$H$6-'СЕТ СН'!$H$23</f>
        <v>1465.6335393200002</v>
      </c>
      <c r="E114" s="37">
        <f>SUMIFS(СВЦЭМ!$D$34:$D$777,СВЦЭМ!$A$34:$A$777,$A114,СВЦЭМ!$B$34:$B$777,E$83)+'СЕТ СН'!$H$11+СВЦЭМ!$D$10+'СЕТ СН'!$H$6-'СЕТ СН'!$H$23</f>
        <v>1459.1784466399999</v>
      </c>
      <c r="F114" s="37">
        <f>SUMIFS(СВЦЭМ!$D$34:$D$777,СВЦЭМ!$A$34:$A$777,$A114,СВЦЭМ!$B$34:$B$777,F$83)+'СЕТ СН'!$H$11+СВЦЭМ!$D$10+'СЕТ СН'!$H$6-'СЕТ СН'!$H$23</f>
        <v>1457.0950224200001</v>
      </c>
      <c r="G114" s="37">
        <f>SUMIFS(СВЦЭМ!$D$34:$D$777,СВЦЭМ!$A$34:$A$777,$A114,СВЦЭМ!$B$34:$B$777,G$83)+'СЕТ СН'!$H$11+СВЦЭМ!$D$10+'СЕТ СН'!$H$6-'СЕТ СН'!$H$23</f>
        <v>1457.9076351799999</v>
      </c>
      <c r="H114" s="37">
        <f>SUMIFS(СВЦЭМ!$D$34:$D$777,СВЦЭМ!$A$34:$A$777,$A114,СВЦЭМ!$B$34:$B$777,H$83)+'СЕТ СН'!$H$11+СВЦЭМ!$D$10+'СЕТ СН'!$H$6-'СЕТ СН'!$H$23</f>
        <v>1463.1123045300001</v>
      </c>
      <c r="I114" s="37">
        <f>SUMIFS(СВЦЭМ!$D$34:$D$777,СВЦЭМ!$A$34:$A$777,$A114,СВЦЭМ!$B$34:$B$777,I$83)+'СЕТ СН'!$H$11+СВЦЭМ!$D$10+'СЕТ СН'!$H$6-'СЕТ СН'!$H$23</f>
        <v>1431.4580246300002</v>
      </c>
      <c r="J114" s="37">
        <f>SUMIFS(СВЦЭМ!$D$34:$D$777,СВЦЭМ!$A$34:$A$777,$A114,СВЦЭМ!$B$34:$B$777,J$83)+'СЕТ СН'!$H$11+СВЦЭМ!$D$10+'СЕТ СН'!$H$6-'СЕТ СН'!$H$23</f>
        <v>1372.9942054500002</v>
      </c>
      <c r="K114" s="37">
        <f>SUMIFS(СВЦЭМ!$D$34:$D$777,СВЦЭМ!$A$34:$A$777,$A114,СВЦЭМ!$B$34:$B$777,K$83)+'СЕТ СН'!$H$11+СВЦЭМ!$D$10+'СЕТ СН'!$H$6-'СЕТ СН'!$H$23</f>
        <v>1307.75080703</v>
      </c>
      <c r="L114" s="37">
        <f>SUMIFS(СВЦЭМ!$D$34:$D$777,СВЦЭМ!$A$34:$A$777,$A114,СВЦЭМ!$B$34:$B$777,L$83)+'СЕТ СН'!$H$11+СВЦЭМ!$D$10+'СЕТ СН'!$H$6-'СЕТ СН'!$H$23</f>
        <v>1283.2522241500001</v>
      </c>
      <c r="M114" s="37">
        <f>SUMIFS(СВЦЭМ!$D$34:$D$777,СВЦЭМ!$A$34:$A$777,$A114,СВЦЭМ!$B$34:$B$777,M$83)+'СЕТ СН'!$H$11+СВЦЭМ!$D$10+'СЕТ СН'!$H$6-'СЕТ СН'!$H$23</f>
        <v>1282.3356531600002</v>
      </c>
      <c r="N114" s="37">
        <f>SUMIFS(СВЦЭМ!$D$34:$D$777,СВЦЭМ!$A$34:$A$777,$A114,СВЦЭМ!$B$34:$B$777,N$83)+'СЕТ СН'!$H$11+СВЦЭМ!$D$10+'СЕТ СН'!$H$6-'СЕТ СН'!$H$23</f>
        <v>1288.9226041500001</v>
      </c>
      <c r="O114" s="37">
        <f>SUMIFS(СВЦЭМ!$D$34:$D$777,СВЦЭМ!$A$34:$A$777,$A114,СВЦЭМ!$B$34:$B$777,O$83)+'СЕТ СН'!$H$11+СВЦЭМ!$D$10+'СЕТ СН'!$H$6-'СЕТ СН'!$H$23</f>
        <v>1303.9114754100001</v>
      </c>
      <c r="P114" s="37">
        <f>SUMIFS(СВЦЭМ!$D$34:$D$777,СВЦЭМ!$A$34:$A$777,$A114,СВЦЭМ!$B$34:$B$777,P$83)+'СЕТ СН'!$H$11+СВЦЭМ!$D$10+'СЕТ СН'!$H$6-'СЕТ СН'!$H$23</f>
        <v>1309.3297431800002</v>
      </c>
      <c r="Q114" s="37">
        <f>SUMIFS(СВЦЭМ!$D$34:$D$777,СВЦЭМ!$A$34:$A$777,$A114,СВЦЭМ!$B$34:$B$777,Q$83)+'СЕТ СН'!$H$11+СВЦЭМ!$D$10+'СЕТ СН'!$H$6-'СЕТ СН'!$H$23</f>
        <v>1312.2511299399998</v>
      </c>
      <c r="R114" s="37">
        <f>SUMIFS(СВЦЭМ!$D$34:$D$777,СВЦЭМ!$A$34:$A$777,$A114,СВЦЭМ!$B$34:$B$777,R$83)+'СЕТ СН'!$H$11+СВЦЭМ!$D$10+'СЕТ СН'!$H$6-'СЕТ СН'!$H$23</f>
        <v>1307.8349464799999</v>
      </c>
      <c r="S114" s="37">
        <f>SUMIFS(СВЦЭМ!$D$34:$D$777,СВЦЭМ!$A$34:$A$777,$A114,СВЦЭМ!$B$34:$B$777,S$83)+'СЕТ СН'!$H$11+СВЦЭМ!$D$10+'СЕТ СН'!$H$6-'СЕТ СН'!$H$23</f>
        <v>1273.6229859999999</v>
      </c>
      <c r="T114" s="37">
        <f>SUMIFS(СВЦЭМ!$D$34:$D$777,СВЦЭМ!$A$34:$A$777,$A114,СВЦЭМ!$B$34:$B$777,T$83)+'СЕТ СН'!$H$11+СВЦЭМ!$D$10+'СЕТ СН'!$H$6-'СЕТ СН'!$H$23</f>
        <v>1240.6729160300001</v>
      </c>
      <c r="U114" s="37">
        <f>SUMIFS(СВЦЭМ!$D$34:$D$777,СВЦЭМ!$A$34:$A$777,$A114,СВЦЭМ!$B$34:$B$777,U$83)+'СЕТ СН'!$H$11+СВЦЭМ!$D$10+'СЕТ СН'!$H$6-'СЕТ СН'!$H$23</f>
        <v>1242.0689154900001</v>
      </c>
      <c r="V114" s="37">
        <f>SUMIFS(СВЦЭМ!$D$34:$D$777,СВЦЭМ!$A$34:$A$777,$A114,СВЦЭМ!$B$34:$B$777,V$83)+'СЕТ СН'!$H$11+СВЦЭМ!$D$10+'СЕТ СН'!$H$6-'СЕТ СН'!$H$23</f>
        <v>1230.5075774100001</v>
      </c>
      <c r="W114" s="37">
        <f>SUMIFS(СВЦЭМ!$D$34:$D$777,СВЦЭМ!$A$34:$A$777,$A114,СВЦЭМ!$B$34:$B$777,W$83)+'СЕТ СН'!$H$11+СВЦЭМ!$D$10+'СЕТ СН'!$H$6-'СЕТ СН'!$H$23</f>
        <v>1203.8272622200002</v>
      </c>
      <c r="X114" s="37">
        <f>SUMIFS(СВЦЭМ!$D$34:$D$777,СВЦЭМ!$A$34:$A$777,$A114,СВЦЭМ!$B$34:$B$777,X$83)+'СЕТ СН'!$H$11+СВЦЭМ!$D$10+'СЕТ СН'!$H$6-'СЕТ СН'!$H$23</f>
        <v>1236.1145061799998</v>
      </c>
      <c r="Y114" s="37">
        <f>SUMIFS(СВЦЭМ!$D$34:$D$777,СВЦЭМ!$A$34:$A$777,$A114,СВЦЭМ!$B$34:$B$777,Y$83)+'СЕТ СН'!$H$11+СВЦЭМ!$D$10+'СЕТ СН'!$H$6-'СЕТ СН'!$H$23</f>
        <v>1302.0600052899999</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7"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18"/>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19"/>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01.12.2017</v>
      </c>
      <c r="B120" s="37">
        <f>SUMIFS(СВЦЭМ!$D$34:$D$777,СВЦЭМ!$A$34:$A$777,$A120,СВЦЭМ!$B$34:$B$777,B$119)+'СЕТ СН'!$I$11+СВЦЭМ!$D$10+'СЕТ СН'!$I$6-'СЕТ СН'!$I$23</f>
        <v>1974.6694870399997</v>
      </c>
      <c r="C120" s="37">
        <f>SUMIFS(СВЦЭМ!$D$34:$D$777,СВЦЭМ!$A$34:$A$777,$A120,СВЦЭМ!$B$34:$B$777,C$119)+'СЕТ СН'!$I$11+СВЦЭМ!$D$10+'СЕТ СН'!$I$6-'СЕТ СН'!$I$23</f>
        <v>2039.8407333699997</v>
      </c>
      <c r="D120" s="37">
        <f>SUMIFS(СВЦЭМ!$D$34:$D$777,СВЦЭМ!$A$34:$A$777,$A120,СВЦЭМ!$B$34:$B$777,D$119)+'СЕТ СН'!$I$11+СВЦЭМ!$D$10+'СЕТ СН'!$I$6-'СЕТ СН'!$I$23</f>
        <v>2037.97344656</v>
      </c>
      <c r="E120" s="37">
        <f>SUMIFS(СВЦЭМ!$D$34:$D$777,СВЦЭМ!$A$34:$A$777,$A120,СВЦЭМ!$B$34:$B$777,E$119)+'СЕТ СН'!$I$11+СВЦЭМ!$D$10+'СЕТ СН'!$I$6-'СЕТ СН'!$I$23</f>
        <v>2049.6695148700001</v>
      </c>
      <c r="F120" s="37">
        <f>SUMIFS(СВЦЭМ!$D$34:$D$777,СВЦЭМ!$A$34:$A$777,$A120,СВЦЭМ!$B$34:$B$777,F$119)+'СЕТ СН'!$I$11+СВЦЭМ!$D$10+'СЕТ СН'!$I$6-'СЕТ СН'!$I$23</f>
        <v>2055.7298968</v>
      </c>
      <c r="G120" s="37">
        <f>SUMIFS(СВЦЭМ!$D$34:$D$777,СВЦЭМ!$A$34:$A$777,$A120,СВЦЭМ!$B$34:$B$777,G$119)+'СЕТ СН'!$I$11+СВЦЭМ!$D$10+'СЕТ СН'!$I$6-'СЕТ СН'!$I$23</f>
        <v>2034.6480234199998</v>
      </c>
      <c r="H120" s="37">
        <f>SUMIFS(СВЦЭМ!$D$34:$D$777,СВЦЭМ!$A$34:$A$777,$A120,СВЦЭМ!$B$34:$B$777,H$119)+'СЕТ СН'!$I$11+СВЦЭМ!$D$10+'СЕТ СН'!$I$6-'СЕТ СН'!$I$23</f>
        <v>1964.5274890199998</v>
      </c>
      <c r="I120" s="37">
        <f>SUMIFS(СВЦЭМ!$D$34:$D$777,СВЦЭМ!$A$34:$A$777,$A120,СВЦЭМ!$B$34:$B$777,I$119)+'СЕТ СН'!$I$11+СВЦЭМ!$D$10+'СЕТ СН'!$I$6-'СЕТ СН'!$I$23</f>
        <v>1881.5277686999998</v>
      </c>
      <c r="J120" s="37">
        <f>SUMIFS(СВЦЭМ!$D$34:$D$777,СВЦЭМ!$A$34:$A$777,$A120,СВЦЭМ!$B$34:$B$777,J$119)+'СЕТ СН'!$I$11+СВЦЭМ!$D$10+'СЕТ СН'!$I$6-'СЕТ СН'!$I$23</f>
        <v>1820.7299298500002</v>
      </c>
      <c r="K120" s="37">
        <f>SUMIFS(СВЦЭМ!$D$34:$D$777,СВЦЭМ!$A$34:$A$777,$A120,СВЦЭМ!$B$34:$B$777,K$119)+'СЕТ СН'!$I$11+СВЦЭМ!$D$10+'СЕТ СН'!$I$6-'СЕТ СН'!$I$23</f>
        <v>1766.1992865000002</v>
      </c>
      <c r="L120" s="37">
        <f>SUMIFS(СВЦЭМ!$D$34:$D$777,СВЦЭМ!$A$34:$A$777,$A120,СВЦЭМ!$B$34:$B$777,L$119)+'СЕТ СН'!$I$11+СВЦЭМ!$D$10+'СЕТ СН'!$I$6-'СЕТ СН'!$I$23</f>
        <v>1721.9003633499997</v>
      </c>
      <c r="M120" s="37">
        <f>SUMIFS(СВЦЭМ!$D$34:$D$777,СВЦЭМ!$A$34:$A$777,$A120,СВЦЭМ!$B$34:$B$777,M$119)+'СЕТ СН'!$I$11+СВЦЭМ!$D$10+'СЕТ СН'!$I$6-'СЕТ СН'!$I$23</f>
        <v>1715.5019814699999</v>
      </c>
      <c r="N120" s="37">
        <f>SUMIFS(СВЦЭМ!$D$34:$D$777,СВЦЭМ!$A$34:$A$777,$A120,СВЦЭМ!$B$34:$B$777,N$119)+'СЕТ СН'!$I$11+СВЦЭМ!$D$10+'СЕТ СН'!$I$6-'СЕТ СН'!$I$23</f>
        <v>1741.9803276100001</v>
      </c>
      <c r="O120" s="37">
        <f>SUMIFS(СВЦЭМ!$D$34:$D$777,СВЦЭМ!$A$34:$A$777,$A120,СВЦЭМ!$B$34:$B$777,O$119)+'СЕТ СН'!$I$11+СВЦЭМ!$D$10+'СЕТ СН'!$I$6-'СЕТ СН'!$I$23</f>
        <v>1748.0568103200003</v>
      </c>
      <c r="P120" s="37">
        <f>SUMIFS(СВЦЭМ!$D$34:$D$777,СВЦЭМ!$A$34:$A$777,$A120,СВЦЭМ!$B$34:$B$777,P$119)+'СЕТ СН'!$I$11+СВЦЭМ!$D$10+'СЕТ СН'!$I$6-'СЕТ СН'!$I$23</f>
        <v>1753.0204183599999</v>
      </c>
      <c r="Q120" s="37">
        <f>SUMIFS(СВЦЭМ!$D$34:$D$777,СВЦЭМ!$A$34:$A$777,$A120,СВЦЭМ!$B$34:$B$777,Q$119)+'СЕТ СН'!$I$11+СВЦЭМ!$D$10+'СЕТ СН'!$I$6-'СЕТ СН'!$I$23</f>
        <v>1755.3930559099999</v>
      </c>
      <c r="R120" s="37">
        <f>SUMIFS(СВЦЭМ!$D$34:$D$777,СВЦЭМ!$A$34:$A$777,$A120,СВЦЭМ!$B$34:$B$777,R$119)+'СЕТ СН'!$I$11+СВЦЭМ!$D$10+'СЕТ СН'!$I$6-'СЕТ СН'!$I$23</f>
        <v>1761.9370442099998</v>
      </c>
      <c r="S120" s="37">
        <f>SUMIFS(СВЦЭМ!$D$34:$D$777,СВЦЭМ!$A$34:$A$777,$A120,СВЦЭМ!$B$34:$B$777,S$119)+'СЕТ СН'!$I$11+СВЦЭМ!$D$10+'СЕТ СН'!$I$6-'СЕТ СН'!$I$23</f>
        <v>1731.2927461999998</v>
      </c>
      <c r="T120" s="37">
        <f>SUMIFS(СВЦЭМ!$D$34:$D$777,СВЦЭМ!$A$34:$A$777,$A120,СВЦЭМ!$B$34:$B$777,T$119)+'СЕТ СН'!$I$11+СВЦЭМ!$D$10+'СЕТ СН'!$I$6-'СЕТ СН'!$I$23</f>
        <v>1695.2026410500002</v>
      </c>
      <c r="U120" s="37">
        <f>SUMIFS(СВЦЭМ!$D$34:$D$777,СВЦЭМ!$A$34:$A$777,$A120,СВЦЭМ!$B$34:$B$777,U$119)+'СЕТ СН'!$I$11+СВЦЭМ!$D$10+'СЕТ СН'!$I$6-'СЕТ СН'!$I$23</f>
        <v>1697.09663138</v>
      </c>
      <c r="V120" s="37">
        <f>SUMIFS(СВЦЭМ!$D$34:$D$777,СВЦЭМ!$A$34:$A$777,$A120,СВЦЭМ!$B$34:$B$777,V$119)+'СЕТ СН'!$I$11+СВЦЭМ!$D$10+'СЕТ СН'!$I$6-'СЕТ СН'!$I$23</f>
        <v>1706.3580528800003</v>
      </c>
      <c r="W120" s="37">
        <f>SUMIFS(СВЦЭМ!$D$34:$D$777,СВЦЭМ!$A$34:$A$777,$A120,СВЦЭМ!$B$34:$B$777,W$119)+'СЕТ СН'!$I$11+СВЦЭМ!$D$10+'СЕТ СН'!$I$6-'СЕТ СН'!$I$23</f>
        <v>1786.7853845600002</v>
      </c>
      <c r="X120" s="37">
        <f>SUMIFS(СВЦЭМ!$D$34:$D$777,СВЦЭМ!$A$34:$A$777,$A120,СВЦЭМ!$B$34:$B$777,X$119)+'СЕТ СН'!$I$11+СВЦЭМ!$D$10+'СЕТ СН'!$I$6-'СЕТ СН'!$I$23</f>
        <v>1858.7771320700003</v>
      </c>
      <c r="Y120" s="37">
        <f>SUMIFS(СВЦЭМ!$D$34:$D$777,СВЦЭМ!$A$34:$A$777,$A120,СВЦЭМ!$B$34:$B$777,Y$119)+'СЕТ СН'!$I$11+СВЦЭМ!$D$10+'СЕТ СН'!$I$6-'СЕТ СН'!$I$23</f>
        <v>1931.95561911</v>
      </c>
      <c r="AA120" s="46"/>
    </row>
    <row r="121" spans="1:27" ht="15.75" x14ac:dyDescent="0.2">
      <c r="A121" s="36">
        <f>A120+1</f>
        <v>43071</v>
      </c>
      <c r="B121" s="37">
        <f>SUMIFS(СВЦЭМ!$D$34:$D$777,СВЦЭМ!$A$34:$A$777,$A121,СВЦЭМ!$B$34:$B$777,B$119)+'СЕТ СН'!$I$11+СВЦЭМ!$D$10+'СЕТ СН'!$I$6-'СЕТ СН'!$I$23</f>
        <v>1971.7521681099997</v>
      </c>
      <c r="C121" s="37">
        <f>SUMIFS(СВЦЭМ!$D$34:$D$777,СВЦЭМ!$A$34:$A$777,$A121,СВЦЭМ!$B$34:$B$777,C$119)+'СЕТ СН'!$I$11+СВЦЭМ!$D$10+'СЕТ СН'!$I$6-'СЕТ СН'!$I$23</f>
        <v>2059.0219774100001</v>
      </c>
      <c r="D121" s="37">
        <f>SUMIFS(СВЦЭМ!$D$34:$D$777,СВЦЭМ!$A$34:$A$777,$A121,СВЦЭМ!$B$34:$B$777,D$119)+'СЕТ СН'!$I$11+СВЦЭМ!$D$10+'СЕТ СН'!$I$6-'СЕТ СН'!$I$23</f>
        <v>2063.2164292500001</v>
      </c>
      <c r="E121" s="37">
        <f>SUMIFS(СВЦЭМ!$D$34:$D$777,СВЦЭМ!$A$34:$A$777,$A121,СВЦЭМ!$B$34:$B$777,E$119)+'СЕТ СН'!$I$11+СВЦЭМ!$D$10+'СЕТ СН'!$I$6-'СЕТ СН'!$I$23</f>
        <v>2060.9542562799998</v>
      </c>
      <c r="F121" s="37">
        <f>SUMIFS(СВЦЭМ!$D$34:$D$777,СВЦЭМ!$A$34:$A$777,$A121,СВЦЭМ!$B$34:$B$777,F$119)+'СЕТ СН'!$I$11+СВЦЭМ!$D$10+'СЕТ СН'!$I$6-'СЕТ СН'!$I$23</f>
        <v>2061.6834786099998</v>
      </c>
      <c r="G121" s="37">
        <f>SUMIFS(СВЦЭМ!$D$34:$D$777,СВЦЭМ!$A$34:$A$777,$A121,СВЦЭМ!$B$34:$B$777,G$119)+'СЕТ СН'!$I$11+СВЦЭМ!$D$10+'СЕТ СН'!$I$6-'СЕТ СН'!$I$23</f>
        <v>2063.03678481</v>
      </c>
      <c r="H121" s="37">
        <f>SUMIFS(СВЦЭМ!$D$34:$D$777,СВЦЭМ!$A$34:$A$777,$A121,СВЦЭМ!$B$34:$B$777,H$119)+'СЕТ СН'!$I$11+СВЦЭМ!$D$10+'СЕТ СН'!$I$6-'СЕТ СН'!$I$23</f>
        <v>2055.93880223</v>
      </c>
      <c r="I121" s="37">
        <f>SUMIFS(СВЦЭМ!$D$34:$D$777,СВЦЭМ!$A$34:$A$777,$A121,СВЦЭМ!$B$34:$B$777,I$119)+'СЕТ СН'!$I$11+СВЦЭМ!$D$10+'СЕТ СН'!$I$6-'СЕТ СН'!$I$23</f>
        <v>1964.17169384</v>
      </c>
      <c r="J121" s="37">
        <f>SUMIFS(СВЦЭМ!$D$34:$D$777,СВЦЭМ!$A$34:$A$777,$A121,СВЦЭМ!$B$34:$B$777,J$119)+'СЕТ СН'!$I$11+СВЦЭМ!$D$10+'СЕТ СН'!$I$6-'СЕТ СН'!$I$23</f>
        <v>1873.9037003399999</v>
      </c>
      <c r="K121" s="37">
        <f>SUMIFS(СВЦЭМ!$D$34:$D$777,СВЦЭМ!$A$34:$A$777,$A121,СВЦЭМ!$B$34:$B$777,K$119)+'СЕТ СН'!$I$11+СВЦЭМ!$D$10+'СЕТ СН'!$I$6-'СЕТ СН'!$I$23</f>
        <v>1825.3395793899999</v>
      </c>
      <c r="L121" s="37">
        <f>SUMIFS(СВЦЭМ!$D$34:$D$777,СВЦЭМ!$A$34:$A$777,$A121,СВЦЭМ!$B$34:$B$777,L$119)+'СЕТ СН'!$I$11+СВЦЭМ!$D$10+'СЕТ СН'!$I$6-'СЕТ СН'!$I$23</f>
        <v>1706.3148546499997</v>
      </c>
      <c r="M121" s="37">
        <f>SUMIFS(СВЦЭМ!$D$34:$D$777,СВЦЭМ!$A$34:$A$777,$A121,СВЦЭМ!$B$34:$B$777,M$119)+'СЕТ СН'!$I$11+СВЦЭМ!$D$10+'СЕТ СН'!$I$6-'СЕТ СН'!$I$23</f>
        <v>1691.5969305099998</v>
      </c>
      <c r="N121" s="37">
        <f>SUMIFS(СВЦЭМ!$D$34:$D$777,СВЦЭМ!$A$34:$A$777,$A121,СВЦЭМ!$B$34:$B$777,N$119)+'СЕТ СН'!$I$11+СВЦЭМ!$D$10+'СЕТ СН'!$I$6-'СЕТ СН'!$I$23</f>
        <v>1685.8065807900002</v>
      </c>
      <c r="O121" s="37">
        <f>SUMIFS(СВЦЭМ!$D$34:$D$777,СВЦЭМ!$A$34:$A$777,$A121,СВЦЭМ!$B$34:$B$777,O$119)+'СЕТ СН'!$I$11+СВЦЭМ!$D$10+'СЕТ СН'!$I$6-'СЕТ СН'!$I$23</f>
        <v>1678.1623296099997</v>
      </c>
      <c r="P121" s="37">
        <f>SUMIFS(СВЦЭМ!$D$34:$D$777,СВЦЭМ!$A$34:$A$777,$A121,СВЦЭМ!$B$34:$B$777,P$119)+'СЕТ СН'!$I$11+СВЦЭМ!$D$10+'СЕТ СН'!$I$6-'СЕТ СН'!$I$23</f>
        <v>1669.83056175</v>
      </c>
      <c r="Q121" s="37">
        <f>SUMIFS(СВЦЭМ!$D$34:$D$777,СВЦЭМ!$A$34:$A$777,$A121,СВЦЭМ!$B$34:$B$777,Q$119)+'СЕТ СН'!$I$11+СВЦЭМ!$D$10+'СЕТ СН'!$I$6-'СЕТ СН'!$I$23</f>
        <v>1673.622167</v>
      </c>
      <c r="R121" s="37">
        <f>SUMIFS(СВЦЭМ!$D$34:$D$777,СВЦЭМ!$A$34:$A$777,$A121,СВЦЭМ!$B$34:$B$777,R$119)+'СЕТ СН'!$I$11+СВЦЭМ!$D$10+'СЕТ СН'!$I$6-'СЕТ СН'!$I$23</f>
        <v>1677.79494492</v>
      </c>
      <c r="S121" s="37">
        <f>SUMIFS(СВЦЭМ!$D$34:$D$777,СВЦЭМ!$A$34:$A$777,$A121,СВЦЭМ!$B$34:$B$777,S$119)+'СЕТ СН'!$I$11+СВЦЭМ!$D$10+'СЕТ СН'!$I$6-'СЕТ СН'!$I$23</f>
        <v>1697.5084794699997</v>
      </c>
      <c r="T121" s="37">
        <f>SUMIFS(СВЦЭМ!$D$34:$D$777,СВЦЭМ!$A$34:$A$777,$A121,СВЦЭМ!$B$34:$B$777,T$119)+'СЕТ СН'!$I$11+СВЦЭМ!$D$10+'СЕТ СН'!$I$6-'СЕТ СН'!$I$23</f>
        <v>1734.4569843400004</v>
      </c>
      <c r="U121" s="37">
        <f>SUMIFS(СВЦЭМ!$D$34:$D$777,СВЦЭМ!$A$34:$A$777,$A121,СВЦЭМ!$B$34:$B$777,U$119)+'СЕТ СН'!$I$11+СВЦЭМ!$D$10+'СЕТ СН'!$I$6-'СЕТ СН'!$I$23</f>
        <v>1775.27986199</v>
      </c>
      <c r="V121" s="37">
        <f>SUMIFS(СВЦЭМ!$D$34:$D$777,СВЦЭМ!$A$34:$A$777,$A121,СВЦЭМ!$B$34:$B$777,V$119)+'СЕТ СН'!$I$11+СВЦЭМ!$D$10+'СЕТ СН'!$I$6-'СЕТ СН'!$I$23</f>
        <v>1777.1266417300003</v>
      </c>
      <c r="W121" s="37">
        <f>SUMIFS(СВЦЭМ!$D$34:$D$777,СВЦЭМ!$A$34:$A$777,$A121,СВЦЭМ!$B$34:$B$777,W$119)+'СЕТ СН'!$I$11+СВЦЭМ!$D$10+'СЕТ СН'!$I$6-'СЕТ СН'!$I$23</f>
        <v>1811.88249073</v>
      </c>
      <c r="X121" s="37">
        <f>SUMIFS(СВЦЭМ!$D$34:$D$777,СВЦЭМ!$A$34:$A$777,$A121,СВЦЭМ!$B$34:$B$777,X$119)+'СЕТ СН'!$I$11+СВЦЭМ!$D$10+'СЕТ СН'!$I$6-'СЕТ СН'!$I$23</f>
        <v>1878.6363144300003</v>
      </c>
      <c r="Y121" s="37">
        <f>SUMIFS(СВЦЭМ!$D$34:$D$777,СВЦЭМ!$A$34:$A$777,$A121,СВЦЭМ!$B$34:$B$777,Y$119)+'СЕТ СН'!$I$11+СВЦЭМ!$D$10+'СЕТ СН'!$I$6-'СЕТ СН'!$I$23</f>
        <v>1918.8248193999998</v>
      </c>
    </row>
    <row r="122" spans="1:27" ht="15.75" x14ac:dyDescent="0.2">
      <c r="A122" s="36">
        <f t="shared" ref="A122:A150" si="3">A121+1</f>
        <v>43072</v>
      </c>
      <c r="B122" s="37">
        <f>SUMIFS(СВЦЭМ!$D$34:$D$777,СВЦЭМ!$A$34:$A$777,$A122,СВЦЭМ!$B$34:$B$777,B$119)+'СЕТ СН'!$I$11+СВЦЭМ!$D$10+'СЕТ СН'!$I$6-'СЕТ СН'!$I$23</f>
        <v>1975.3298134199999</v>
      </c>
      <c r="C122" s="37">
        <f>SUMIFS(СВЦЭМ!$D$34:$D$777,СВЦЭМ!$A$34:$A$777,$A122,СВЦЭМ!$B$34:$B$777,C$119)+'СЕТ СН'!$I$11+СВЦЭМ!$D$10+'СЕТ СН'!$I$6-'СЕТ СН'!$I$23</f>
        <v>2061.5362042699999</v>
      </c>
      <c r="D122" s="37">
        <f>SUMIFS(СВЦЭМ!$D$34:$D$777,СВЦЭМ!$A$34:$A$777,$A122,СВЦЭМ!$B$34:$B$777,D$119)+'СЕТ СН'!$I$11+СВЦЭМ!$D$10+'СЕТ СН'!$I$6-'СЕТ СН'!$I$23</f>
        <v>2066.1151905799998</v>
      </c>
      <c r="E122" s="37">
        <f>SUMIFS(СВЦЭМ!$D$34:$D$777,СВЦЭМ!$A$34:$A$777,$A122,СВЦЭМ!$B$34:$B$777,E$119)+'СЕТ СН'!$I$11+СВЦЭМ!$D$10+'СЕТ СН'!$I$6-'СЕТ СН'!$I$23</f>
        <v>2063.4587644499998</v>
      </c>
      <c r="F122" s="37">
        <f>SUMIFS(СВЦЭМ!$D$34:$D$777,СВЦЭМ!$A$34:$A$777,$A122,СВЦЭМ!$B$34:$B$777,F$119)+'СЕТ СН'!$I$11+СВЦЭМ!$D$10+'СЕТ СН'!$I$6-'СЕТ СН'!$I$23</f>
        <v>2061.4578087600003</v>
      </c>
      <c r="G122" s="37">
        <f>SUMIFS(СВЦЭМ!$D$34:$D$777,СВЦЭМ!$A$34:$A$777,$A122,СВЦЭМ!$B$34:$B$777,G$119)+'СЕТ СН'!$I$11+СВЦЭМ!$D$10+'СЕТ СН'!$I$6-'СЕТ СН'!$I$23</f>
        <v>2064.3528972100003</v>
      </c>
      <c r="H122" s="37">
        <f>SUMIFS(СВЦЭМ!$D$34:$D$777,СВЦЭМ!$A$34:$A$777,$A122,СВЦЭМ!$B$34:$B$777,H$119)+'СЕТ СН'!$I$11+СВЦЭМ!$D$10+'СЕТ СН'!$I$6-'СЕТ СН'!$I$23</f>
        <v>2055.5325731299999</v>
      </c>
      <c r="I122" s="37">
        <f>SUMIFS(СВЦЭМ!$D$34:$D$777,СВЦЭМ!$A$34:$A$777,$A122,СВЦЭМ!$B$34:$B$777,I$119)+'СЕТ СН'!$I$11+СВЦЭМ!$D$10+'СЕТ СН'!$I$6-'СЕТ СН'!$I$23</f>
        <v>1959.50599994</v>
      </c>
      <c r="J122" s="37">
        <f>SUMIFS(СВЦЭМ!$D$34:$D$777,СВЦЭМ!$A$34:$A$777,$A122,СВЦЭМ!$B$34:$B$777,J$119)+'СЕТ СН'!$I$11+СВЦЭМ!$D$10+'СЕТ СН'!$I$6-'СЕТ СН'!$I$23</f>
        <v>1868.0851609900001</v>
      </c>
      <c r="K122" s="37">
        <f>SUMIFS(СВЦЭМ!$D$34:$D$777,СВЦЭМ!$A$34:$A$777,$A122,СВЦЭМ!$B$34:$B$777,K$119)+'СЕТ СН'!$I$11+СВЦЭМ!$D$10+'СЕТ СН'!$I$6-'СЕТ СН'!$I$23</f>
        <v>1787.92942902</v>
      </c>
      <c r="L122" s="37">
        <f>SUMIFS(СВЦЭМ!$D$34:$D$777,СВЦЭМ!$A$34:$A$777,$A122,СВЦЭМ!$B$34:$B$777,L$119)+'СЕТ СН'!$I$11+СВЦЭМ!$D$10+'СЕТ СН'!$I$6-'СЕТ СН'!$I$23</f>
        <v>1704.4171283300002</v>
      </c>
      <c r="M122" s="37">
        <f>SUMIFS(СВЦЭМ!$D$34:$D$777,СВЦЭМ!$A$34:$A$777,$A122,СВЦЭМ!$B$34:$B$777,M$119)+'СЕТ СН'!$I$11+СВЦЭМ!$D$10+'СЕТ СН'!$I$6-'СЕТ СН'!$I$23</f>
        <v>1693.6594161499997</v>
      </c>
      <c r="N122" s="37">
        <f>SUMIFS(СВЦЭМ!$D$34:$D$777,СВЦЭМ!$A$34:$A$777,$A122,СВЦЭМ!$B$34:$B$777,N$119)+'СЕТ СН'!$I$11+СВЦЭМ!$D$10+'СЕТ СН'!$I$6-'СЕТ СН'!$I$23</f>
        <v>1685.7155453300002</v>
      </c>
      <c r="O122" s="37">
        <f>SUMIFS(СВЦЭМ!$D$34:$D$777,СВЦЭМ!$A$34:$A$777,$A122,СВЦЭМ!$B$34:$B$777,O$119)+'СЕТ СН'!$I$11+СВЦЭМ!$D$10+'СЕТ СН'!$I$6-'СЕТ СН'!$I$23</f>
        <v>1684.0708245599999</v>
      </c>
      <c r="P122" s="37">
        <f>SUMIFS(СВЦЭМ!$D$34:$D$777,СВЦЭМ!$A$34:$A$777,$A122,СВЦЭМ!$B$34:$B$777,P$119)+'СЕТ СН'!$I$11+СВЦЭМ!$D$10+'СЕТ СН'!$I$6-'СЕТ СН'!$I$23</f>
        <v>1680.0418261200002</v>
      </c>
      <c r="Q122" s="37">
        <f>SUMIFS(СВЦЭМ!$D$34:$D$777,СВЦЭМ!$A$34:$A$777,$A122,СВЦЭМ!$B$34:$B$777,Q$119)+'СЕТ СН'!$I$11+СВЦЭМ!$D$10+'СЕТ СН'!$I$6-'СЕТ СН'!$I$23</f>
        <v>1679.0289111000002</v>
      </c>
      <c r="R122" s="37">
        <f>SUMIFS(СВЦЭМ!$D$34:$D$777,СВЦЭМ!$A$34:$A$777,$A122,СВЦЭМ!$B$34:$B$777,R$119)+'СЕТ СН'!$I$11+СВЦЭМ!$D$10+'СЕТ СН'!$I$6-'СЕТ СН'!$I$23</f>
        <v>1680.84678003</v>
      </c>
      <c r="S122" s="37">
        <f>SUMIFS(СВЦЭМ!$D$34:$D$777,СВЦЭМ!$A$34:$A$777,$A122,СВЦЭМ!$B$34:$B$777,S$119)+'СЕТ СН'!$I$11+СВЦЭМ!$D$10+'СЕТ СН'!$I$6-'СЕТ СН'!$I$23</f>
        <v>1701.2148305199999</v>
      </c>
      <c r="T122" s="37">
        <f>SUMIFS(СВЦЭМ!$D$34:$D$777,СВЦЭМ!$A$34:$A$777,$A122,СВЦЭМ!$B$34:$B$777,T$119)+'СЕТ СН'!$I$11+СВЦЭМ!$D$10+'СЕТ СН'!$I$6-'СЕТ СН'!$I$23</f>
        <v>1754.73662818</v>
      </c>
      <c r="U122" s="37">
        <f>SUMIFS(СВЦЭМ!$D$34:$D$777,СВЦЭМ!$A$34:$A$777,$A122,СВЦЭМ!$B$34:$B$777,U$119)+'СЕТ СН'!$I$11+СВЦЭМ!$D$10+'СЕТ СН'!$I$6-'СЕТ СН'!$I$23</f>
        <v>1822.92935089</v>
      </c>
      <c r="V122" s="37">
        <f>SUMIFS(СВЦЭМ!$D$34:$D$777,СВЦЭМ!$A$34:$A$777,$A122,СВЦЭМ!$B$34:$B$777,V$119)+'СЕТ СН'!$I$11+СВЦЭМ!$D$10+'СЕТ СН'!$I$6-'СЕТ СН'!$I$23</f>
        <v>1794.4433423099999</v>
      </c>
      <c r="W122" s="37">
        <f>SUMIFS(СВЦЭМ!$D$34:$D$777,СВЦЭМ!$A$34:$A$777,$A122,СВЦЭМ!$B$34:$B$777,W$119)+'СЕТ СН'!$I$11+СВЦЭМ!$D$10+'СЕТ СН'!$I$6-'СЕТ СН'!$I$23</f>
        <v>1819.3316548499997</v>
      </c>
      <c r="X122" s="37">
        <f>SUMIFS(СВЦЭМ!$D$34:$D$777,СВЦЭМ!$A$34:$A$777,$A122,СВЦЭМ!$B$34:$B$777,X$119)+'СЕТ СН'!$I$11+СВЦЭМ!$D$10+'СЕТ СН'!$I$6-'СЕТ СН'!$I$23</f>
        <v>1886.1107481600002</v>
      </c>
      <c r="Y122" s="37">
        <f>SUMIFS(СВЦЭМ!$D$34:$D$777,СВЦЭМ!$A$34:$A$777,$A122,СВЦЭМ!$B$34:$B$777,Y$119)+'СЕТ СН'!$I$11+СВЦЭМ!$D$10+'СЕТ СН'!$I$6-'СЕТ СН'!$I$23</f>
        <v>1929.1105188000001</v>
      </c>
    </row>
    <row r="123" spans="1:27" ht="15.75" x14ac:dyDescent="0.2">
      <c r="A123" s="36">
        <f t="shared" si="3"/>
        <v>43073</v>
      </c>
      <c r="B123" s="37">
        <f>SUMIFS(СВЦЭМ!$D$34:$D$777,СВЦЭМ!$A$34:$A$777,$A123,СВЦЭМ!$B$34:$B$777,B$119)+'СЕТ СН'!$I$11+СВЦЭМ!$D$10+'СЕТ СН'!$I$6-'СЕТ СН'!$I$23</f>
        <v>1980.7598609900001</v>
      </c>
      <c r="C123" s="37">
        <f>SUMIFS(СВЦЭМ!$D$34:$D$777,СВЦЭМ!$A$34:$A$777,$A123,СВЦЭМ!$B$34:$B$777,C$119)+'СЕТ СН'!$I$11+СВЦЭМ!$D$10+'СЕТ СН'!$I$6-'СЕТ СН'!$I$23</f>
        <v>2013.2828560299999</v>
      </c>
      <c r="D123" s="37">
        <f>SUMIFS(СВЦЭМ!$D$34:$D$777,СВЦЭМ!$A$34:$A$777,$A123,СВЦЭМ!$B$34:$B$777,D$119)+'СЕТ СН'!$I$11+СВЦЭМ!$D$10+'СЕТ СН'!$I$6-'СЕТ СН'!$I$23</f>
        <v>2048.13078387</v>
      </c>
      <c r="E123" s="37">
        <f>SUMIFS(СВЦЭМ!$D$34:$D$777,СВЦЭМ!$A$34:$A$777,$A123,СВЦЭМ!$B$34:$B$777,E$119)+'СЕТ СН'!$I$11+СВЦЭМ!$D$10+'СЕТ СН'!$I$6-'СЕТ СН'!$I$23</f>
        <v>2054.4897830099999</v>
      </c>
      <c r="F123" s="37">
        <f>SUMIFS(СВЦЭМ!$D$34:$D$777,СВЦЭМ!$A$34:$A$777,$A123,СВЦЭМ!$B$34:$B$777,F$119)+'СЕТ СН'!$I$11+СВЦЭМ!$D$10+'СЕТ СН'!$I$6-'СЕТ СН'!$I$23</f>
        <v>2049.8981362700001</v>
      </c>
      <c r="G123" s="37">
        <f>SUMIFS(СВЦЭМ!$D$34:$D$777,СВЦЭМ!$A$34:$A$777,$A123,СВЦЭМ!$B$34:$B$777,G$119)+'СЕТ СН'!$I$11+СВЦЭМ!$D$10+'СЕТ СН'!$I$6-'СЕТ СН'!$I$23</f>
        <v>2038.8105344200003</v>
      </c>
      <c r="H123" s="37">
        <f>SUMIFS(СВЦЭМ!$D$34:$D$777,СВЦЭМ!$A$34:$A$777,$A123,СВЦЭМ!$B$34:$B$777,H$119)+'СЕТ СН'!$I$11+СВЦЭМ!$D$10+'СЕТ СН'!$I$6-'СЕТ СН'!$I$23</f>
        <v>1996.0397978999999</v>
      </c>
      <c r="I123" s="37">
        <f>SUMIFS(СВЦЭМ!$D$34:$D$777,СВЦЭМ!$A$34:$A$777,$A123,СВЦЭМ!$B$34:$B$777,I$119)+'СЕТ СН'!$I$11+СВЦЭМ!$D$10+'СЕТ СН'!$I$6-'СЕТ СН'!$I$23</f>
        <v>1918.1143586400003</v>
      </c>
      <c r="J123" s="37">
        <f>SUMIFS(СВЦЭМ!$D$34:$D$777,СВЦЭМ!$A$34:$A$777,$A123,СВЦЭМ!$B$34:$B$777,J$119)+'СЕТ СН'!$I$11+СВЦЭМ!$D$10+'СЕТ СН'!$I$6-'СЕТ СН'!$I$23</f>
        <v>1885.9545864299998</v>
      </c>
      <c r="K123" s="37">
        <f>SUMIFS(СВЦЭМ!$D$34:$D$777,СВЦЭМ!$A$34:$A$777,$A123,СВЦЭМ!$B$34:$B$777,K$119)+'СЕТ СН'!$I$11+СВЦЭМ!$D$10+'СЕТ СН'!$I$6-'СЕТ СН'!$I$23</f>
        <v>1780.8048979800001</v>
      </c>
      <c r="L123" s="37">
        <f>SUMIFS(СВЦЭМ!$D$34:$D$777,СВЦЭМ!$A$34:$A$777,$A123,СВЦЭМ!$B$34:$B$777,L$119)+'СЕТ СН'!$I$11+СВЦЭМ!$D$10+'СЕТ СН'!$I$6-'СЕТ СН'!$I$23</f>
        <v>1723.0648210899999</v>
      </c>
      <c r="M123" s="37">
        <f>SUMIFS(СВЦЭМ!$D$34:$D$777,СВЦЭМ!$A$34:$A$777,$A123,СВЦЭМ!$B$34:$B$777,M$119)+'СЕТ СН'!$I$11+СВЦЭМ!$D$10+'СЕТ СН'!$I$6-'СЕТ СН'!$I$23</f>
        <v>1697.4602929299999</v>
      </c>
      <c r="N123" s="37">
        <f>SUMIFS(СВЦЭМ!$D$34:$D$777,СВЦЭМ!$A$34:$A$777,$A123,СВЦЭМ!$B$34:$B$777,N$119)+'СЕТ СН'!$I$11+СВЦЭМ!$D$10+'СЕТ СН'!$I$6-'СЕТ СН'!$I$23</f>
        <v>1755.5853885400002</v>
      </c>
      <c r="O123" s="37">
        <f>SUMIFS(СВЦЭМ!$D$34:$D$777,СВЦЭМ!$A$34:$A$777,$A123,СВЦЭМ!$B$34:$B$777,O$119)+'СЕТ СН'!$I$11+СВЦЭМ!$D$10+'СЕТ СН'!$I$6-'СЕТ СН'!$I$23</f>
        <v>1762.6202945100003</v>
      </c>
      <c r="P123" s="37">
        <f>SUMIFS(СВЦЭМ!$D$34:$D$777,СВЦЭМ!$A$34:$A$777,$A123,СВЦЭМ!$B$34:$B$777,P$119)+'СЕТ СН'!$I$11+СВЦЭМ!$D$10+'СЕТ СН'!$I$6-'СЕТ СН'!$I$23</f>
        <v>1771.18300516</v>
      </c>
      <c r="Q123" s="37">
        <f>SUMIFS(СВЦЭМ!$D$34:$D$777,СВЦЭМ!$A$34:$A$777,$A123,СВЦЭМ!$B$34:$B$777,Q$119)+'СЕТ СН'!$I$11+СВЦЭМ!$D$10+'СЕТ СН'!$I$6-'СЕТ СН'!$I$23</f>
        <v>1772.6074884299996</v>
      </c>
      <c r="R123" s="37">
        <f>SUMIFS(СВЦЭМ!$D$34:$D$777,СВЦЭМ!$A$34:$A$777,$A123,СВЦЭМ!$B$34:$B$777,R$119)+'СЕТ СН'!$I$11+СВЦЭМ!$D$10+'СЕТ СН'!$I$6-'СЕТ СН'!$I$23</f>
        <v>1778.01765626</v>
      </c>
      <c r="S123" s="37">
        <f>SUMIFS(СВЦЭМ!$D$34:$D$777,СВЦЭМ!$A$34:$A$777,$A123,СВЦЭМ!$B$34:$B$777,S$119)+'СЕТ СН'!$I$11+СВЦЭМ!$D$10+'СЕТ СН'!$I$6-'СЕТ СН'!$I$23</f>
        <v>1701.5657160999999</v>
      </c>
      <c r="T123" s="37">
        <f>SUMIFS(СВЦЭМ!$D$34:$D$777,СВЦЭМ!$A$34:$A$777,$A123,СВЦЭМ!$B$34:$B$777,T$119)+'СЕТ СН'!$I$11+СВЦЭМ!$D$10+'СЕТ СН'!$I$6-'СЕТ СН'!$I$23</f>
        <v>1704.1330488000003</v>
      </c>
      <c r="U123" s="37">
        <f>SUMIFS(СВЦЭМ!$D$34:$D$777,СВЦЭМ!$A$34:$A$777,$A123,СВЦЭМ!$B$34:$B$777,U$119)+'СЕТ СН'!$I$11+СВЦЭМ!$D$10+'СЕТ СН'!$I$6-'СЕТ СН'!$I$23</f>
        <v>1688.1085782099999</v>
      </c>
      <c r="V123" s="37">
        <f>SUMIFS(СВЦЭМ!$D$34:$D$777,СВЦЭМ!$A$34:$A$777,$A123,СВЦЭМ!$B$34:$B$777,V$119)+'СЕТ СН'!$I$11+СВЦЭМ!$D$10+'СЕТ СН'!$I$6-'СЕТ СН'!$I$23</f>
        <v>1688.1197481899999</v>
      </c>
      <c r="W123" s="37">
        <f>SUMIFS(СВЦЭМ!$D$34:$D$777,СВЦЭМ!$A$34:$A$777,$A123,СВЦЭМ!$B$34:$B$777,W$119)+'СЕТ СН'!$I$11+СВЦЭМ!$D$10+'СЕТ СН'!$I$6-'СЕТ СН'!$I$23</f>
        <v>1764.97697569</v>
      </c>
      <c r="X123" s="37">
        <f>SUMIFS(СВЦЭМ!$D$34:$D$777,СВЦЭМ!$A$34:$A$777,$A123,СВЦЭМ!$B$34:$B$777,X$119)+'СЕТ СН'!$I$11+СВЦЭМ!$D$10+'СЕТ СН'!$I$6-'СЕТ СН'!$I$23</f>
        <v>1848.10008096</v>
      </c>
      <c r="Y123" s="37">
        <f>SUMIFS(СВЦЭМ!$D$34:$D$777,СВЦЭМ!$A$34:$A$777,$A123,СВЦЭМ!$B$34:$B$777,Y$119)+'СЕТ СН'!$I$11+СВЦЭМ!$D$10+'СЕТ СН'!$I$6-'СЕТ СН'!$I$23</f>
        <v>1900.2182130700003</v>
      </c>
    </row>
    <row r="124" spans="1:27" ht="15.75" x14ac:dyDescent="0.2">
      <c r="A124" s="36">
        <f t="shared" si="3"/>
        <v>43074</v>
      </c>
      <c r="B124" s="37">
        <f>SUMIFS(СВЦЭМ!$D$34:$D$777,СВЦЭМ!$A$34:$A$777,$A124,СВЦЭМ!$B$34:$B$777,B$119)+'СЕТ СН'!$I$11+СВЦЭМ!$D$10+'СЕТ СН'!$I$6-'СЕТ СН'!$I$23</f>
        <v>1972.5661388099998</v>
      </c>
      <c r="C124" s="37">
        <f>SUMIFS(СВЦЭМ!$D$34:$D$777,СВЦЭМ!$A$34:$A$777,$A124,СВЦЭМ!$B$34:$B$777,C$119)+'СЕТ СН'!$I$11+СВЦЭМ!$D$10+'СЕТ СН'!$I$6-'СЕТ СН'!$I$23</f>
        <v>2012.0688277199997</v>
      </c>
      <c r="D124" s="37">
        <f>SUMIFS(СВЦЭМ!$D$34:$D$777,СВЦЭМ!$A$34:$A$777,$A124,СВЦЭМ!$B$34:$B$777,D$119)+'СЕТ СН'!$I$11+СВЦЭМ!$D$10+'СЕТ СН'!$I$6-'СЕТ СН'!$I$23</f>
        <v>2055.9520210700002</v>
      </c>
      <c r="E124" s="37">
        <f>SUMIFS(СВЦЭМ!$D$34:$D$777,СВЦЭМ!$A$34:$A$777,$A124,СВЦЭМ!$B$34:$B$777,E$119)+'СЕТ СН'!$I$11+СВЦЭМ!$D$10+'СЕТ СН'!$I$6-'СЕТ СН'!$I$23</f>
        <v>2072.3939842999998</v>
      </c>
      <c r="F124" s="37">
        <f>SUMIFS(СВЦЭМ!$D$34:$D$777,СВЦЭМ!$A$34:$A$777,$A124,СВЦЭМ!$B$34:$B$777,F$119)+'СЕТ СН'!$I$11+СВЦЭМ!$D$10+'СЕТ СН'!$I$6-'СЕТ СН'!$I$23</f>
        <v>2063.8197785900002</v>
      </c>
      <c r="G124" s="37">
        <f>SUMIFS(СВЦЭМ!$D$34:$D$777,СВЦЭМ!$A$34:$A$777,$A124,СВЦЭМ!$B$34:$B$777,G$119)+'СЕТ СН'!$I$11+СВЦЭМ!$D$10+'СЕТ СН'!$I$6-'СЕТ СН'!$I$23</f>
        <v>2046.5221546000002</v>
      </c>
      <c r="H124" s="37">
        <f>SUMIFS(СВЦЭМ!$D$34:$D$777,СВЦЭМ!$A$34:$A$777,$A124,СВЦЭМ!$B$34:$B$777,H$119)+'СЕТ СН'!$I$11+СВЦЭМ!$D$10+'СЕТ СН'!$I$6-'СЕТ СН'!$I$23</f>
        <v>1974.1792281500002</v>
      </c>
      <c r="I124" s="37">
        <f>SUMIFS(СВЦЭМ!$D$34:$D$777,СВЦЭМ!$A$34:$A$777,$A124,СВЦЭМ!$B$34:$B$777,I$119)+'СЕТ СН'!$I$11+СВЦЭМ!$D$10+'СЕТ СН'!$I$6-'СЕТ СН'!$I$23</f>
        <v>1942.4911530700001</v>
      </c>
      <c r="J124" s="37">
        <f>SUMIFS(СВЦЭМ!$D$34:$D$777,СВЦЭМ!$A$34:$A$777,$A124,СВЦЭМ!$B$34:$B$777,J$119)+'СЕТ СН'!$I$11+СВЦЭМ!$D$10+'СЕТ СН'!$I$6-'СЕТ СН'!$I$23</f>
        <v>1882.9769217100002</v>
      </c>
      <c r="K124" s="37">
        <f>SUMIFS(СВЦЭМ!$D$34:$D$777,СВЦЭМ!$A$34:$A$777,$A124,СВЦЭМ!$B$34:$B$777,K$119)+'СЕТ СН'!$I$11+СВЦЭМ!$D$10+'СЕТ СН'!$I$6-'СЕТ СН'!$I$23</f>
        <v>1814.3946717700001</v>
      </c>
      <c r="L124" s="37">
        <f>SUMIFS(СВЦЭМ!$D$34:$D$777,СВЦЭМ!$A$34:$A$777,$A124,СВЦЭМ!$B$34:$B$777,L$119)+'СЕТ СН'!$I$11+СВЦЭМ!$D$10+'СЕТ СН'!$I$6-'СЕТ СН'!$I$23</f>
        <v>1748.9365487300001</v>
      </c>
      <c r="M124" s="37">
        <f>SUMIFS(СВЦЭМ!$D$34:$D$777,СВЦЭМ!$A$34:$A$777,$A124,СВЦЭМ!$B$34:$B$777,M$119)+'СЕТ СН'!$I$11+СВЦЭМ!$D$10+'СЕТ СН'!$I$6-'СЕТ СН'!$I$23</f>
        <v>1734.3452164800001</v>
      </c>
      <c r="N124" s="37">
        <f>SUMIFS(СВЦЭМ!$D$34:$D$777,СВЦЭМ!$A$34:$A$777,$A124,СВЦЭМ!$B$34:$B$777,N$119)+'СЕТ СН'!$I$11+СВЦЭМ!$D$10+'СЕТ СН'!$I$6-'СЕТ СН'!$I$23</f>
        <v>1748.8912921700003</v>
      </c>
      <c r="O124" s="37">
        <f>SUMIFS(СВЦЭМ!$D$34:$D$777,СВЦЭМ!$A$34:$A$777,$A124,СВЦЭМ!$B$34:$B$777,O$119)+'СЕТ СН'!$I$11+СВЦЭМ!$D$10+'СЕТ СН'!$I$6-'СЕТ СН'!$I$23</f>
        <v>1758.14032438</v>
      </c>
      <c r="P124" s="37">
        <f>SUMIFS(СВЦЭМ!$D$34:$D$777,СВЦЭМ!$A$34:$A$777,$A124,СВЦЭМ!$B$34:$B$777,P$119)+'СЕТ СН'!$I$11+СВЦЭМ!$D$10+'СЕТ СН'!$I$6-'СЕТ СН'!$I$23</f>
        <v>1766.1810511599997</v>
      </c>
      <c r="Q124" s="37">
        <f>SUMIFS(СВЦЭМ!$D$34:$D$777,СВЦЭМ!$A$34:$A$777,$A124,СВЦЭМ!$B$34:$B$777,Q$119)+'СЕТ СН'!$I$11+СВЦЭМ!$D$10+'СЕТ СН'!$I$6-'СЕТ СН'!$I$23</f>
        <v>1772.6125698599999</v>
      </c>
      <c r="R124" s="37">
        <f>SUMIFS(СВЦЭМ!$D$34:$D$777,СВЦЭМ!$A$34:$A$777,$A124,СВЦЭМ!$B$34:$B$777,R$119)+'СЕТ СН'!$I$11+СВЦЭМ!$D$10+'СЕТ СН'!$I$6-'СЕТ СН'!$I$23</f>
        <v>1764.4628743399999</v>
      </c>
      <c r="S124" s="37">
        <f>SUMIFS(СВЦЭМ!$D$34:$D$777,СВЦЭМ!$A$34:$A$777,$A124,СВЦЭМ!$B$34:$B$777,S$119)+'СЕТ СН'!$I$11+СВЦЭМ!$D$10+'СЕТ СН'!$I$6-'СЕТ СН'!$I$23</f>
        <v>1737.0697702400003</v>
      </c>
      <c r="T124" s="37">
        <f>SUMIFS(СВЦЭМ!$D$34:$D$777,СВЦЭМ!$A$34:$A$777,$A124,СВЦЭМ!$B$34:$B$777,T$119)+'СЕТ СН'!$I$11+СВЦЭМ!$D$10+'СЕТ СН'!$I$6-'СЕТ СН'!$I$23</f>
        <v>1702.5726375599997</v>
      </c>
      <c r="U124" s="37">
        <f>SUMIFS(СВЦЭМ!$D$34:$D$777,СВЦЭМ!$A$34:$A$777,$A124,СВЦЭМ!$B$34:$B$777,U$119)+'СЕТ СН'!$I$11+СВЦЭМ!$D$10+'СЕТ СН'!$I$6-'СЕТ СН'!$I$23</f>
        <v>1710.1422451199996</v>
      </c>
      <c r="V124" s="37">
        <f>SUMIFS(СВЦЭМ!$D$34:$D$777,СВЦЭМ!$A$34:$A$777,$A124,СВЦЭМ!$B$34:$B$777,V$119)+'СЕТ СН'!$I$11+СВЦЭМ!$D$10+'СЕТ СН'!$I$6-'СЕТ СН'!$I$23</f>
        <v>1729.2529571200002</v>
      </c>
      <c r="W124" s="37">
        <f>SUMIFS(СВЦЭМ!$D$34:$D$777,СВЦЭМ!$A$34:$A$777,$A124,СВЦЭМ!$B$34:$B$777,W$119)+'СЕТ СН'!$I$11+СВЦЭМ!$D$10+'СЕТ СН'!$I$6-'СЕТ СН'!$I$23</f>
        <v>1786.6526703299996</v>
      </c>
      <c r="X124" s="37">
        <f>SUMIFS(СВЦЭМ!$D$34:$D$777,СВЦЭМ!$A$34:$A$777,$A124,СВЦЭМ!$B$34:$B$777,X$119)+'СЕТ СН'!$I$11+СВЦЭМ!$D$10+'СЕТ СН'!$I$6-'СЕТ СН'!$I$23</f>
        <v>1857.0972746799998</v>
      </c>
      <c r="Y124" s="37">
        <f>SUMIFS(СВЦЭМ!$D$34:$D$777,СВЦЭМ!$A$34:$A$777,$A124,СВЦЭМ!$B$34:$B$777,Y$119)+'СЕТ СН'!$I$11+СВЦЭМ!$D$10+'СЕТ СН'!$I$6-'СЕТ СН'!$I$23</f>
        <v>1940.1389348600001</v>
      </c>
    </row>
    <row r="125" spans="1:27" ht="15.75" x14ac:dyDescent="0.2">
      <c r="A125" s="36">
        <f t="shared" si="3"/>
        <v>43075</v>
      </c>
      <c r="B125" s="37">
        <f>SUMIFS(СВЦЭМ!$D$34:$D$777,СВЦЭМ!$A$34:$A$777,$A125,СВЦЭМ!$B$34:$B$777,B$119)+'СЕТ СН'!$I$11+СВЦЭМ!$D$10+'СЕТ СН'!$I$6-'СЕТ СН'!$I$23</f>
        <v>1982.7147464600002</v>
      </c>
      <c r="C125" s="37">
        <f>SUMIFS(СВЦЭМ!$D$34:$D$777,СВЦЭМ!$A$34:$A$777,$A125,СВЦЭМ!$B$34:$B$777,C$119)+'СЕТ СН'!$I$11+СВЦЭМ!$D$10+'СЕТ СН'!$I$6-'СЕТ СН'!$I$23</f>
        <v>2020.54609639</v>
      </c>
      <c r="D125" s="37">
        <f>SUMIFS(СВЦЭМ!$D$34:$D$777,СВЦЭМ!$A$34:$A$777,$A125,СВЦЭМ!$B$34:$B$777,D$119)+'СЕТ СН'!$I$11+СВЦЭМ!$D$10+'СЕТ СН'!$I$6-'СЕТ СН'!$I$23</f>
        <v>2068.9732661799999</v>
      </c>
      <c r="E125" s="37">
        <f>SUMIFS(СВЦЭМ!$D$34:$D$777,СВЦЭМ!$A$34:$A$777,$A125,СВЦЭМ!$B$34:$B$777,E$119)+'СЕТ СН'!$I$11+СВЦЭМ!$D$10+'СЕТ СН'!$I$6-'СЕТ СН'!$I$23</f>
        <v>2079.09083745</v>
      </c>
      <c r="F125" s="37">
        <f>SUMIFS(СВЦЭМ!$D$34:$D$777,СВЦЭМ!$A$34:$A$777,$A125,СВЦЭМ!$B$34:$B$777,F$119)+'СЕТ СН'!$I$11+СВЦЭМ!$D$10+'СЕТ СН'!$I$6-'СЕТ СН'!$I$23</f>
        <v>2077.9816076100001</v>
      </c>
      <c r="G125" s="37">
        <f>SUMIFS(СВЦЭМ!$D$34:$D$777,СВЦЭМ!$A$34:$A$777,$A125,СВЦЭМ!$B$34:$B$777,G$119)+'СЕТ СН'!$I$11+СВЦЭМ!$D$10+'СЕТ СН'!$I$6-'СЕТ СН'!$I$23</f>
        <v>2060.5408648600001</v>
      </c>
      <c r="H125" s="37">
        <f>SUMIFS(СВЦЭМ!$D$34:$D$777,СВЦЭМ!$A$34:$A$777,$A125,СВЦЭМ!$B$34:$B$777,H$119)+'СЕТ СН'!$I$11+СВЦЭМ!$D$10+'СЕТ СН'!$I$6-'СЕТ СН'!$I$23</f>
        <v>1988.7166106700001</v>
      </c>
      <c r="I125" s="37">
        <f>SUMIFS(СВЦЭМ!$D$34:$D$777,СВЦЭМ!$A$34:$A$777,$A125,СВЦЭМ!$B$34:$B$777,I$119)+'СЕТ СН'!$I$11+СВЦЭМ!$D$10+'СЕТ СН'!$I$6-'СЕТ СН'!$I$23</f>
        <v>1962.2521349799999</v>
      </c>
      <c r="J125" s="37">
        <f>SUMIFS(СВЦЭМ!$D$34:$D$777,СВЦЭМ!$A$34:$A$777,$A125,СВЦЭМ!$B$34:$B$777,J$119)+'СЕТ СН'!$I$11+СВЦЭМ!$D$10+'СЕТ СН'!$I$6-'СЕТ СН'!$I$23</f>
        <v>1907.8363984600001</v>
      </c>
      <c r="K125" s="37">
        <f>SUMIFS(СВЦЭМ!$D$34:$D$777,СВЦЭМ!$A$34:$A$777,$A125,СВЦЭМ!$B$34:$B$777,K$119)+'СЕТ СН'!$I$11+СВЦЭМ!$D$10+'СЕТ СН'!$I$6-'СЕТ СН'!$I$23</f>
        <v>1871.9589335600003</v>
      </c>
      <c r="L125" s="37">
        <f>SUMIFS(СВЦЭМ!$D$34:$D$777,СВЦЭМ!$A$34:$A$777,$A125,СВЦЭМ!$B$34:$B$777,L$119)+'СЕТ СН'!$I$11+СВЦЭМ!$D$10+'СЕТ СН'!$I$6-'СЕТ СН'!$I$23</f>
        <v>1808.6661097699998</v>
      </c>
      <c r="M125" s="37">
        <f>SUMIFS(СВЦЭМ!$D$34:$D$777,СВЦЭМ!$A$34:$A$777,$A125,СВЦЭМ!$B$34:$B$777,M$119)+'СЕТ СН'!$I$11+СВЦЭМ!$D$10+'СЕТ СН'!$I$6-'СЕТ СН'!$I$23</f>
        <v>1801.9411516999999</v>
      </c>
      <c r="N125" s="37">
        <f>SUMIFS(СВЦЭМ!$D$34:$D$777,СВЦЭМ!$A$34:$A$777,$A125,СВЦЭМ!$B$34:$B$777,N$119)+'СЕТ СН'!$I$11+СВЦЭМ!$D$10+'СЕТ СН'!$I$6-'СЕТ СН'!$I$23</f>
        <v>1798.9225245799998</v>
      </c>
      <c r="O125" s="37">
        <f>SUMIFS(СВЦЭМ!$D$34:$D$777,СВЦЭМ!$A$34:$A$777,$A125,СВЦЭМ!$B$34:$B$777,O$119)+'СЕТ СН'!$I$11+СВЦЭМ!$D$10+'СЕТ СН'!$I$6-'СЕТ СН'!$I$23</f>
        <v>1798.8392659000001</v>
      </c>
      <c r="P125" s="37">
        <f>SUMIFS(СВЦЭМ!$D$34:$D$777,СВЦЭМ!$A$34:$A$777,$A125,СВЦЭМ!$B$34:$B$777,P$119)+'СЕТ СН'!$I$11+СВЦЭМ!$D$10+'СЕТ СН'!$I$6-'СЕТ СН'!$I$23</f>
        <v>1808.0109438299996</v>
      </c>
      <c r="Q125" s="37">
        <f>SUMIFS(СВЦЭМ!$D$34:$D$777,СВЦЭМ!$A$34:$A$777,$A125,СВЦЭМ!$B$34:$B$777,Q$119)+'СЕТ СН'!$I$11+СВЦЭМ!$D$10+'СЕТ СН'!$I$6-'СЕТ СН'!$I$23</f>
        <v>1811.4836513800001</v>
      </c>
      <c r="R125" s="37">
        <f>SUMIFS(СВЦЭМ!$D$34:$D$777,СВЦЭМ!$A$34:$A$777,$A125,СВЦЭМ!$B$34:$B$777,R$119)+'СЕТ СН'!$I$11+СВЦЭМ!$D$10+'СЕТ СН'!$I$6-'СЕТ СН'!$I$23</f>
        <v>1811.5012504400001</v>
      </c>
      <c r="S125" s="37">
        <f>SUMIFS(СВЦЭМ!$D$34:$D$777,СВЦЭМ!$A$34:$A$777,$A125,СВЦЭМ!$B$34:$B$777,S$119)+'СЕТ СН'!$I$11+СВЦЭМ!$D$10+'СЕТ СН'!$I$6-'СЕТ СН'!$I$23</f>
        <v>1785.2286608200002</v>
      </c>
      <c r="T125" s="37">
        <f>SUMIFS(СВЦЭМ!$D$34:$D$777,СВЦЭМ!$A$34:$A$777,$A125,СВЦЭМ!$B$34:$B$777,T$119)+'СЕТ СН'!$I$11+СВЦЭМ!$D$10+'СЕТ СН'!$I$6-'СЕТ СН'!$I$23</f>
        <v>1753.6751333399998</v>
      </c>
      <c r="U125" s="37">
        <f>SUMIFS(СВЦЭМ!$D$34:$D$777,СВЦЭМ!$A$34:$A$777,$A125,СВЦЭМ!$B$34:$B$777,U$119)+'СЕТ СН'!$I$11+СВЦЭМ!$D$10+'СЕТ СН'!$I$6-'СЕТ СН'!$I$23</f>
        <v>1757.8068601599998</v>
      </c>
      <c r="V125" s="37">
        <f>SUMIFS(СВЦЭМ!$D$34:$D$777,СВЦЭМ!$A$34:$A$777,$A125,СВЦЭМ!$B$34:$B$777,V$119)+'СЕТ СН'!$I$11+СВЦЭМ!$D$10+'СЕТ СН'!$I$6-'СЕТ СН'!$I$23</f>
        <v>1771.8671562700001</v>
      </c>
      <c r="W125" s="37">
        <f>SUMIFS(СВЦЭМ!$D$34:$D$777,СВЦЭМ!$A$34:$A$777,$A125,СВЦЭМ!$B$34:$B$777,W$119)+'СЕТ СН'!$I$11+СВЦЭМ!$D$10+'СЕТ СН'!$I$6-'СЕТ СН'!$I$23</f>
        <v>1829.3825494100001</v>
      </c>
      <c r="X125" s="37">
        <f>SUMIFS(СВЦЭМ!$D$34:$D$777,СВЦЭМ!$A$34:$A$777,$A125,СВЦЭМ!$B$34:$B$777,X$119)+'СЕТ СН'!$I$11+СВЦЭМ!$D$10+'СЕТ СН'!$I$6-'СЕТ СН'!$I$23</f>
        <v>1907.0974046900001</v>
      </c>
      <c r="Y125" s="37">
        <f>SUMIFS(СВЦЭМ!$D$34:$D$777,СВЦЭМ!$A$34:$A$777,$A125,СВЦЭМ!$B$34:$B$777,Y$119)+'СЕТ СН'!$I$11+СВЦЭМ!$D$10+'СЕТ СН'!$I$6-'СЕТ СН'!$I$23</f>
        <v>1975.68650991</v>
      </c>
    </row>
    <row r="126" spans="1:27" ht="15.75" x14ac:dyDescent="0.2">
      <c r="A126" s="36">
        <f t="shared" si="3"/>
        <v>43076</v>
      </c>
      <c r="B126" s="37">
        <f>SUMIFS(СВЦЭМ!$D$34:$D$777,СВЦЭМ!$A$34:$A$777,$A126,СВЦЭМ!$B$34:$B$777,B$119)+'СЕТ СН'!$I$11+СВЦЭМ!$D$10+'СЕТ СН'!$I$6-'СЕТ СН'!$I$23</f>
        <v>2002.1612619300004</v>
      </c>
      <c r="C126" s="37">
        <f>SUMIFS(СВЦЭМ!$D$34:$D$777,СВЦЭМ!$A$34:$A$777,$A126,СВЦЭМ!$B$34:$B$777,C$119)+'СЕТ СН'!$I$11+СВЦЭМ!$D$10+'СЕТ СН'!$I$6-'СЕТ СН'!$I$23</f>
        <v>2061.2953872799999</v>
      </c>
      <c r="D126" s="37">
        <f>SUMIFS(СВЦЭМ!$D$34:$D$777,СВЦЭМ!$A$34:$A$777,$A126,СВЦЭМ!$B$34:$B$777,D$119)+'СЕТ СН'!$I$11+СВЦЭМ!$D$10+'СЕТ СН'!$I$6-'СЕТ СН'!$I$23</f>
        <v>2093.0360918400002</v>
      </c>
      <c r="E126" s="37">
        <f>SUMIFS(СВЦЭМ!$D$34:$D$777,СВЦЭМ!$A$34:$A$777,$A126,СВЦЭМ!$B$34:$B$777,E$119)+'СЕТ СН'!$I$11+СВЦЭМ!$D$10+'СЕТ СН'!$I$6-'СЕТ СН'!$I$23</f>
        <v>2102.7369997400001</v>
      </c>
      <c r="F126" s="37">
        <f>SUMIFS(СВЦЭМ!$D$34:$D$777,СВЦЭМ!$A$34:$A$777,$A126,СВЦЭМ!$B$34:$B$777,F$119)+'СЕТ СН'!$I$11+СВЦЭМ!$D$10+'СЕТ СН'!$I$6-'СЕТ СН'!$I$23</f>
        <v>2104.7515398099999</v>
      </c>
      <c r="G126" s="37">
        <f>SUMIFS(СВЦЭМ!$D$34:$D$777,СВЦЭМ!$A$34:$A$777,$A126,СВЦЭМ!$B$34:$B$777,G$119)+'СЕТ СН'!$I$11+СВЦЭМ!$D$10+'СЕТ СН'!$I$6-'СЕТ СН'!$I$23</f>
        <v>2100.2184401200002</v>
      </c>
      <c r="H126" s="37">
        <f>SUMIFS(СВЦЭМ!$D$34:$D$777,СВЦЭМ!$A$34:$A$777,$A126,СВЦЭМ!$B$34:$B$777,H$119)+'СЕТ СН'!$I$11+СВЦЭМ!$D$10+'СЕТ СН'!$I$6-'СЕТ СН'!$I$23</f>
        <v>2043.6310162500004</v>
      </c>
      <c r="I126" s="37">
        <f>SUMIFS(СВЦЭМ!$D$34:$D$777,СВЦЭМ!$A$34:$A$777,$A126,СВЦЭМ!$B$34:$B$777,I$119)+'СЕТ СН'!$I$11+СВЦЭМ!$D$10+'СЕТ СН'!$I$6-'СЕТ СН'!$I$23</f>
        <v>1978.4305417400001</v>
      </c>
      <c r="J126" s="37">
        <f>SUMIFS(СВЦЭМ!$D$34:$D$777,СВЦЭМ!$A$34:$A$777,$A126,СВЦЭМ!$B$34:$B$777,J$119)+'СЕТ СН'!$I$11+СВЦЭМ!$D$10+'СЕТ СН'!$I$6-'СЕТ СН'!$I$23</f>
        <v>1920.3518412799999</v>
      </c>
      <c r="K126" s="37">
        <f>SUMIFS(СВЦЭМ!$D$34:$D$777,СВЦЭМ!$A$34:$A$777,$A126,СВЦЭМ!$B$34:$B$777,K$119)+'СЕТ СН'!$I$11+СВЦЭМ!$D$10+'СЕТ СН'!$I$6-'СЕТ СН'!$I$23</f>
        <v>1854.6879995899999</v>
      </c>
      <c r="L126" s="37">
        <f>SUMIFS(СВЦЭМ!$D$34:$D$777,СВЦЭМ!$A$34:$A$777,$A126,СВЦЭМ!$B$34:$B$777,L$119)+'СЕТ СН'!$I$11+СВЦЭМ!$D$10+'СЕТ СН'!$I$6-'СЕТ СН'!$I$23</f>
        <v>1777.3376627400003</v>
      </c>
      <c r="M126" s="37">
        <f>SUMIFS(СВЦЭМ!$D$34:$D$777,СВЦЭМ!$A$34:$A$777,$A126,СВЦЭМ!$B$34:$B$777,M$119)+'СЕТ СН'!$I$11+СВЦЭМ!$D$10+'СЕТ СН'!$I$6-'СЕТ СН'!$I$23</f>
        <v>1767.6145612500004</v>
      </c>
      <c r="N126" s="37">
        <f>SUMIFS(СВЦЭМ!$D$34:$D$777,СВЦЭМ!$A$34:$A$777,$A126,СВЦЭМ!$B$34:$B$777,N$119)+'СЕТ СН'!$I$11+СВЦЭМ!$D$10+'СЕТ СН'!$I$6-'СЕТ СН'!$I$23</f>
        <v>1791.3945135100003</v>
      </c>
      <c r="O126" s="37">
        <f>SUMIFS(СВЦЭМ!$D$34:$D$777,СВЦЭМ!$A$34:$A$777,$A126,СВЦЭМ!$B$34:$B$777,O$119)+'СЕТ СН'!$I$11+СВЦЭМ!$D$10+'СЕТ СН'!$I$6-'СЕТ СН'!$I$23</f>
        <v>1800.2411807500002</v>
      </c>
      <c r="P126" s="37">
        <f>SUMIFS(СВЦЭМ!$D$34:$D$777,СВЦЭМ!$A$34:$A$777,$A126,СВЦЭМ!$B$34:$B$777,P$119)+'СЕТ СН'!$I$11+СВЦЭМ!$D$10+'СЕТ СН'!$I$6-'СЕТ СН'!$I$23</f>
        <v>1811.6704090800004</v>
      </c>
      <c r="Q126" s="37">
        <f>SUMIFS(СВЦЭМ!$D$34:$D$777,СВЦЭМ!$A$34:$A$777,$A126,СВЦЭМ!$B$34:$B$777,Q$119)+'СЕТ СН'!$I$11+СВЦЭМ!$D$10+'СЕТ СН'!$I$6-'СЕТ СН'!$I$23</f>
        <v>1815.0613515699997</v>
      </c>
      <c r="R126" s="37">
        <f>SUMIFS(СВЦЭМ!$D$34:$D$777,СВЦЭМ!$A$34:$A$777,$A126,СВЦЭМ!$B$34:$B$777,R$119)+'СЕТ СН'!$I$11+СВЦЭМ!$D$10+'СЕТ СН'!$I$6-'СЕТ СН'!$I$23</f>
        <v>1809.9306988099997</v>
      </c>
      <c r="S126" s="37">
        <f>SUMIFS(СВЦЭМ!$D$34:$D$777,СВЦЭМ!$A$34:$A$777,$A126,СВЦЭМ!$B$34:$B$777,S$119)+'СЕТ СН'!$I$11+СВЦЭМ!$D$10+'СЕТ СН'!$I$6-'СЕТ СН'!$I$23</f>
        <v>1779.3733760499999</v>
      </c>
      <c r="T126" s="37">
        <f>SUMIFS(СВЦЭМ!$D$34:$D$777,СВЦЭМ!$A$34:$A$777,$A126,СВЦЭМ!$B$34:$B$777,T$119)+'СЕТ СН'!$I$11+СВЦЭМ!$D$10+'СЕТ СН'!$I$6-'СЕТ СН'!$I$23</f>
        <v>1748.8007381300004</v>
      </c>
      <c r="U126" s="37">
        <f>SUMIFS(СВЦЭМ!$D$34:$D$777,СВЦЭМ!$A$34:$A$777,$A126,СВЦЭМ!$B$34:$B$777,U$119)+'СЕТ СН'!$I$11+СВЦЭМ!$D$10+'СЕТ СН'!$I$6-'СЕТ СН'!$I$23</f>
        <v>1750.56597814</v>
      </c>
      <c r="V126" s="37">
        <f>SUMIFS(СВЦЭМ!$D$34:$D$777,СВЦЭМ!$A$34:$A$777,$A126,СВЦЭМ!$B$34:$B$777,V$119)+'СЕТ СН'!$I$11+СВЦЭМ!$D$10+'СЕТ СН'!$I$6-'СЕТ СН'!$I$23</f>
        <v>1765.73604243</v>
      </c>
      <c r="W126" s="37">
        <f>SUMIFS(СВЦЭМ!$D$34:$D$777,СВЦЭМ!$A$34:$A$777,$A126,СВЦЭМ!$B$34:$B$777,W$119)+'СЕТ СН'!$I$11+СВЦЭМ!$D$10+'СЕТ СН'!$I$6-'СЕТ СН'!$I$23</f>
        <v>1823.4213213800003</v>
      </c>
      <c r="X126" s="37">
        <f>SUMIFS(СВЦЭМ!$D$34:$D$777,СВЦЭМ!$A$34:$A$777,$A126,СВЦЭМ!$B$34:$B$777,X$119)+'СЕТ СН'!$I$11+СВЦЭМ!$D$10+'СЕТ СН'!$I$6-'СЕТ СН'!$I$23</f>
        <v>1906.2071403099999</v>
      </c>
      <c r="Y126" s="37">
        <f>SUMIFS(СВЦЭМ!$D$34:$D$777,СВЦЭМ!$A$34:$A$777,$A126,СВЦЭМ!$B$34:$B$777,Y$119)+'СЕТ СН'!$I$11+СВЦЭМ!$D$10+'СЕТ СН'!$I$6-'СЕТ СН'!$I$23</f>
        <v>1985.9030945499999</v>
      </c>
    </row>
    <row r="127" spans="1:27" ht="15.75" x14ac:dyDescent="0.2">
      <c r="A127" s="36">
        <f t="shared" si="3"/>
        <v>43077</v>
      </c>
      <c r="B127" s="37">
        <f>SUMIFS(СВЦЭМ!$D$34:$D$777,СВЦЭМ!$A$34:$A$777,$A127,СВЦЭМ!$B$34:$B$777,B$119)+'СЕТ СН'!$I$11+СВЦЭМ!$D$10+'СЕТ СН'!$I$6-'СЕТ СН'!$I$23</f>
        <v>1952.2101498299999</v>
      </c>
      <c r="C127" s="37">
        <f>SUMIFS(СВЦЭМ!$D$34:$D$777,СВЦЭМ!$A$34:$A$777,$A127,СВЦЭМ!$B$34:$B$777,C$119)+'СЕТ СН'!$I$11+СВЦЭМ!$D$10+'СЕТ СН'!$I$6-'СЕТ СН'!$I$23</f>
        <v>2002.73014887</v>
      </c>
      <c r="D127" s="37">
        <f>SUMIFS(СВЦЭМ!$D$34:$D$777,СВЦЭМ!$A$34:$A$777,$A127,СВЦЭМ!$B$34:$B$777,D$119)+'СЕТ СН'!$I$11+СВЦЭМ!$D$10+'СЕТ СН'!$I$6-'СЕТ СН'!$I$23</f>
        <v>2044.5707494500002</v>
      </c>
      <c r="E127" s="37">
        <f>SUMIFS(СВЦЭМ!$D$34:$D$777,СВЦЭМ!$A$34:$A$777,$A127,СВЦЭМ!$B$34:$B$777,E$119)+'СЕТ СН'!$I$11+СВЦЭМ!$D$10+'СЕТ СН'!$I$6-'СЕТ СН'!$I$23</f>
        <v>2060.0717780699997</v>
      </c>
      <c r="F127" s="37">
        <f>SUMIFS(СВЦЭМ!$D$34:$D$777,СВЦЭМ!$A$34:$A$777,$A127,СВЦЭМ!$B$34:$B$777,F$119)+'СЕТ СН'!$I$11+СВЦЭМ!$D$10+'СЕТ СН'!$I$6-'СЕТ СН'!$I$23</f>
        <v>2079.4497680900004</v>
      </c>
      <c r="G127" s="37">
        <f>SUMIFS(СВЦЭМ!$D$34:$D$777,СВЦЭМ!$A$34:$A$777,$A127,СВЦЭМ!$B$34:$B$777,G$119)+'СЕТ СН'!$I$11+СВЦЭМ!$D$10+'СЕТ СН'!$I$6-'СЕТ СН'!$I$23</f>
        <v>2065.16081343</v>
      </c>
      <c r="H127" s="37">
        <f>SUMIFS(СВЦЭМ!$D$34:$D$777,СВЦЭМ!$A$34:$A$777,$A127,СВЦЭМ!$B$34:$B$777,H$119)+'СЕТ СН'!$I$11+СВЦЭМ!$D$10+'СЕТ СН'!$I$6-'СЕТ СН'!$I$23</f>
        <v>2006.4484656300001</v>
      </c>
      <c r="I127" s="37">
        <f>SUMIFS(СВЦЭМ!$D$34:$D$777,СВЦЭМ!$A$34:$A$777,$A127,СВЦЭМ!$B$34:$B$777,I$119)+'СЕТ СН'!$I$11+СВЦЭМ!$D$10+'СЕТ СН'!$I$6-'СЕТ СН'!$I$23</f>
        <v>1915.0481156699998</v>
      </c>
      <c r="J127" s="37">
        <f>SUMIFS(СВЦЭМ!$D$34:$D$777,СВЦЭМ!$A$34:$A$777,$A127,СВЦЭМ!$B$34:$B$777,J$119)+'СЕТ СН'!$I$11+СВЦЭМ!$D$10+'СЕТ СН'!$I$6-'СЕТ СН'!$I$23</f>
        <v>1860.8767021399999</v>
      </c>
      <c r="K127" s="37">
        <f>SUMIFS(СВЦЭМ!$D$34:$D$777,СВЦЭМ!$A$34:$A$777,$A127,СВЦЭМ!$B$34:$B$777,K$119)+'СЕТ СН'!$I$11+СВЦЭМ!$D$10+'СЕТ СН'!$I$6-'СЕТ СН'!$I$23</f>
        <v>1836.79949425</v>
      </c>
      <c r="L127" s="37">
        <f>SUMIFS(СВЦЭМ!$D$34:$D$777,СВЦЭМ!$A$34:$A$777,$A127,СВЦЭМ!$B$34:$B$777,L$119)+'СЕТ СН'!$I$11+СВЦЭМ!$D$10+'СЕТ СН'!$I$6-'СЕТ СН'!$I$23</f>
        <v>1775.8426324700004</v>
      </c>
      <c r="M127" s="37">
        <f>SUMIFS(СВЦЭМ!$D$34:$D$777,СВЦЭМ!$A$34:$A$777,$A127,СВЦЭМ!$B$34:$B$777,M$119)+'СЕТ СН'!$I$11+СВЦЭМ!$D$10+'СЕТ СН'!$I$6-'СЕТ СН'!$I$23</f>
        <v>1772.1119055500003</v>
      </c>
      <c r="N127" s="37">
        <f>SUMIFS(СВЦЭМ!$D$34:$D$777,СВЦЭМ!$A$34:$A$777,$A127,СВЦЭМ!$B$34:$B$777,N$119)+'СЕТ СН'!$I$11+СВЦЭМ!$D$10+'СЕТ СН'!$I$6-'СЕТ СН'!$I$23</f>
        <v>1785.7049647800004</v>
      </c>
      <c r="O127" s="37">
        <f>SUMIFS(СВЦЭМ!$D$34:$D$777,СВЦЭМ!$A$34:$A$777,$A127,СВЦЭМ!$B$34:$B$777,O$119)+'СЕТ СН'!$I$11+СВЦЭМ!$D$10+'СЕТ СН'!$I$6-'СЕТ СН'!$I$23</f>
        <v>1813.7523890700004</v>
      </c>
      <c r="P127" s="37">
        <f>SUMIFS(СВЦЭМ!$D$34:$D$777,СВЦЭМ!$A$34:$A$777,$A127,СВЦЭМ!$B$34:$B$777,P$119)+'СЕТ СН'!$I$11+СВЦЭМ!$D$10+'СЕТ СН'!$I$6-'СЕТ СН'!$I$23</f>
        <v>1788.02695159</v>
      </c>
      <c r="Q127" s="37">
        <f>SUMIFS(СВЦЭМ!$D$34:$D$777,СВЦЭМ!$A$34:$A$777,$A127,СВЦЭМ!$B$34:$B$777,Q$119)+'СЕТ СН'!$I$11+СВЦЭМ!$D$10+'СЕТ СН'!$I$6-'СЕТ СН'!$I$23</f>
        <v>1777.8142742999999</v>
      </c>
      <c r="R127" s="37">
        <f>SUMIFS(СВЦЭМ!$D$34:$D$777,СВЦЭМ!$A$34:$A$777,$A127,СВЦЭМ!$B$34:$B$777,R$119)+'СЕТ СН'!$I$11+СВЦЭМ!$D$10+'СЕТ СН'!$I$6-'СЕТ СН'!$I$23</f>
        <v>1774.30547819</v>
      </c>
      <c r="S127" s="37">
        <f>SUMIFS(СВЦЭМ!$D$34:$D$777,СВЦЭМ!$A$34:$A$777,$A127,СВЦЭМ!$B$34:$B$777,S$119)+'СЕТ СН'!$I$11+СВЦЭМ!$D$10+'СЕТ СН'!$I$6-'СЕТ СН'!$I$23</f>
        <v>1737.1228623300003</v>
      </c>
      <c r="T127" s="37">
        <f>SUMIFS(СВЦЭМ!$D$34:$D$777,СВЦЭМ!$A$34:$A$777,$A127,СВЦЭМ!$B$34:$B$777,T$119)+'СЕТ СН'!$I$11+СВЦЭМ!$D$10+'СЕТ СН'!$I$6-'СЕТ СН'!$I$23</f>
        <v>1700.5072751799999</v>
      </c>
      <c r="U127" s="37">
        <f>SUMIFS(СВЦЭМ!$D$34:$D$777,СВЦЭМ!$A$34:$A$777,$A127,СВЦЭМ!$B$34:$B$777,U$119)+'СЕТ СН'!$I$11+СВЦЭМ!$D$10+'СЕТ СН'!$I$6-'СЕТ СН'!$I$23</f>
        <v>1701.9419583899999</v>
      </c>
      <c r="V127" s="37">
        <f>SUMIFS(СВЦЭМ!$D$34:$D$777,СВЦЭМ!$A$34:$A$777,$A127,СВЦЭМ!$B$34:$B$777,V$119)+'СЕТ СН'!$I$11+СВЦЭМ!$D$10+'СЕТ СН'!$I$6-'СЕТ СН'!$I$23</f>
        <v>1721.2730775299997</v>
      </c>
      <c r="W127" s="37">
        <f>SUMIFS(СВЦЭМ!$D$34:$D$777,СВЦЭМ!$A$34:$A$777,$A127,СВЦЭМ!$B$34:$B$777,W$119)+'СЕТ СН'!$I$11+СВЦЭМ!$D$10+'СЕТ СН'!$I$6-'СЕТ СН'!$I$23</f>
        <v>1782.0592817699999</v>
      </c>
      <c r="X127" s="37">
        <f>SUMIFS(СВЦЭМ!$D$34:$D$777,СВЦЭМ!$A$34:$A$777,$A127,СВЦЭМ!$B$34:$B$777,X$119)+'СЕТ СН'!$I$11+СВЦЭМ!$D$10+'СЕТ СН'!$I$6-'СЕТ СН'!$I$23</f>
        <v>1861.45148432</v>
      </c>
      <c r="Y127" s="37">
        <f>SUMIFS(СВЦЭМ!$D$34:$D$777,СВЦЭМ!$A$34:$A$777,$A127,СВЦЭМ!$B$34:$B$777,Y$119)+'СЕТ СН'!$I$11+СВЦЭМ!$D$10+'СЕТ СН'!$I$6-'СЕТ СН'!$I$23</f>
        <v>1944.3114055699998</v>
      </c>
    </row>
    <row r="128" spans="1:27" ht="15.75" x14ac:dyDescent="0.2">
      <c r="A128" s="36">
        <f t="shared" si="3"/>
        <v>43078</v>
      </c>
      <c r="B128" s="37">
        <f>SUMIFS(СВЦЭМ!$D$34:$D$777,СВЦЭМ!$A$34:$A$777,$A128,СВЦЭМ!$B$34:$B$777,B$119)+'СЕТ СН'!$I$11+СВЦЭМ!$D$10+'СЕТ СН'!$I$6-'СЕТ СН'!$I$23</f>
        <v>2003.1531442599999</v>
      </c>
      <c r="C128" s="37">
        <f>SUMIFS(СВЦЭМ!$D$34:$D$777,СВЦЭМ!$A$34:$A$777,$A128,СВЦЭМ!$B$34:$B$777,C$119)+'СЕТ СН'!$I$11+СВЦЭМ!$D$10+'СЕТ СН'!$I$6-'СЕТ СН'!$I$23</f>
        <v>2053.6088930000001</v>
      </c>
      <c r="D128" s="37">
        <f>SUMIFS(СВЦЭМ!$D$34:$D$777,СВЦЭМ!$A$34:$A$777,$A128,СВЦЭМ!$B$34:$B$777,D$119)+'СЕТ СН'!$I$11+СВЦЭМ!$D$10+'СЕТ СН'!$I$6-'СЕТ СН'!$I$23</f>
        <v>2091.8868444500004</v>
      </c>
      <c r="E128" s="37">
        <f>SUMIFS(СВЦЭМ!$D$34:$D$777,СВЦЭМ!$A$34:$A$777,$A128,СВЦЭМ!$B$34:$B$777,E$119)+'СЕТ СН'!$I$11+СВЦЭМ!$D$10+'СЕТ СН'!$I$6-'СЕТ СН'!$I$23</f>
        <v>2103.6859619799998</v>
      </c>
      <c r="F128" s="37">
        <f>SUMIFS(СВЦЭМ!$D$34:$D$777,СВЦЭМ!$A$34:$A$777,$A128,СВЦЭМ!$B$34:$B$777,F$119)+'СЕТ СН'!$I$11+СВЦЭМ!$D$10+'СЕТ СН'!$I$6-'СЕТ СН'!$I$23</f>
        <v>2105.44834937</v>
      </c>
      <c r="G128" s="37">
        <f>SUMIFS(СВЦЭМ!$D$34:$D$777,СВЦЭМ!$A$34:$A$777,$A128,СВЦЭМ!$B$34:$B$777,G$119)+'СЕТ СН'!$I$11+СВЦЭМ!$D$10+'СЕТ СН'!$I$6-'СЕТ СН'!$I$23</f>
        <v>2093.8092557600003</v>
      </c>
      <c r="H128" s="37">
        <f>SUMIFS(СВЦЭМ!$D$34:$D$777,СВЦЭМ!$A$34:$A$777,$A128,СВЦЭМ!$B$34:$B$777,H$119)+'СЕТ СН'!$I$11+СВЦЭМ!$D$10+'СЕТ СН'!$I$6-'СЕТ СН'!$I$23</f>
        <v>2061.1641432599999</v>
      </c>
      <c r="I128" s="37">
        <f>SUMIFS(СВЦЭМ!$D$34:$D$777,СВЦЭМ!$A$34:$A$777,$A128,СВЦЭМ!$B$34:$B$777,I$119)+'СЕТ СН'!$I$11+СВЦЭМ!$D$10+'СЕТ СН'!$I$6-'СЕТ СН'!$I$23</f>
        <v>1999.2099729399997</v>
      </c>
      <c r="J128" s="37">
        <f>SUMIFS(СВЦЭМ!$D$34:$D$777,СВЦЭМ!$A$34:$A$777,$A128,СВЦЭМ!$B$34:$B$777,J$119)+'СЕТ СН'!$I$11+СВЦЭМ!$D$10+'СЕТ СН'!$I$6-'СЕТ СН'!$I$23</f>
        <v>1918.82035447</v>
      </c>
      <c r="K128" s="37">
        <f>SUMIFS(СВЦЭМ!$D$34:$D$777,СВЦЭМ!$A$34:$A$777,$A128,СВЦЭМ!$B$34:$B$777,K$119)+'СЕТ СН'!$I$11+СВЦЭМ!$D$10+'СЕТ СН'!$I$6-'СЕТ СН'!$I$23</f>
        <v>1814.9587675499997</v>
      </c>
      <c r="L128" s="37">
        <f>SUMIFS(СВЦЭМ!$D$34:$D$777,СВЦЭМ!$A$34:$A$777,$A128,СВЦЭМ!$B$34:$B$777,L$119)+'СЕТ СН'!$I$11+СВЦЭМ!$D$10+'СЕТ СН'!$I$6-'СЕТ СН'!$I$23</f>
        <v>1729.5805756</v>
      </c>
      <c r="M128" s="37">
        <f>SUMIFS(СВЦЭМ!$D$34:$D$777,СВЦЭМ!$A$34:$A$777,$A128,СВЦЭМ!$B$34:$B$777,M$119)+'СЕТ СН'!$I$11+СВЦЭМ!$D$10+'СЕТ СН'!$I$6-'СЕТ СН'!$I$23</f>
        <v>1712.3645304800002</v>
      </c>
      <c r="N128" s="37">
        <f>SUMIFS(СВЦЭМ!$D$34:$D$777,СВЦЭМ!$A$34:$A$777,$A128,СВЦЭМ!$B$34:$B$777,N$119)+'СЕТ СН'!$I$11+СВЦЭМ!$D$10+'СЕТ СН'!$I$6-'СЕТ СН'!$I$23</f>
        <v>1706.3441543500003</v>
      </c>
      <c r="O128" s="37">
        <f>SUMIFS(СВЦЭМ!$D$34:$D$777,СВЦЭМ!$A$34:$A$777,$A128,СВЦЭМ!$B$34:$B$777,O$119)+'СЕТ СН'!$I$11+СВЦЭМ!$D$10+'СЕТ СН'!$I$6-'СЕТ СН'!$I$23</f>
        <v>1701.12127861</v>
      </c>
      <c r="P128" s="37">
        <f>SUMIFS(СВЦЭМ!$D$34:$D$777,СВЦЭМ!$A$34:$A$777,$A128,СВЦЭМ!$B$34:$B$777,P$119)+'СЕТ СН'!$I$11+СВЦЭМ!$D$10+'СЕТ СН'!$I$6-'СЕТ СН'!$I$23</f>
        <v>1697.9235056400003</v>
      </c>
      <c r="Q128" s="37">
        <f>SUMIFS(СВЦЭМ!$D$34:$D$777,СВЦЭМ!$A$34:$A$777,$A128,СВЦЭМ!$B$34:$B$777,Q$119)+'СЕТ СН'!$I$11+СВЦЭМ!$D$10+'СЕТ СН'!$I$6-'СЕТ СН'!$I$23</f>
        <v>1700.0260259200004</v>
      </c>
      <c r="R128" s="37">
        <f>SUMIFS(СВЦЭМ!$D$34:$D$777,СВЦЭМ!$A$34:$A$777,$A128,СВЦЭМ!$B$34:$B$777,R$119)+'СЕТ СН'!$I$11+СВЦЭМ!$D$10+'СЕТ СН'!$I$6-'СЕТ СН'!$I$23</f>
        <v>1703.4561676200001</v>
      </c>
      <c r="S128" s="37">
        <f>SUMIFS(СВЦЭМ!$D$34:$D$777,СВЦЭМ!$A$34:$A$777,$A128,СВЦЭМ!$B$34:$B$777,S$119)+'СЕТ СН'!$I$11+СВЦЭМ!$D$10+'СЕТ СН'!$I$6-'СЕТ СН'!$I$23</f>
        <v>1712.9747996599999</v>
      </c>
      <c r="T128" s="37">
        <f>SUMIFS(СВЦЭМ!$D$34:$D$777,СВЦЭМ!$A$34:$A$777,$A128,СВЦЭМ!$B$34:$B$777,T$119)+'СЕТ СН'!$I$11+СВЦЭМ!$D$10+'СЕТ СН'!$I$6-'СЕТ СН'!$I$23</f>
        <v>1720.8930536899998</v>
      </c>
      <c r="U128" s="37">
        <f>SUMIFS(СВЦЭМ!$D$34:$D$777,СВЦЭМ!$A$34:$A$777,$A128,СВЦЭМ!$B$34:$B$777,U$119)+'СЕТ СН'!$I$11+СВЦЭМ!$D$10+'СЕТ СН'!$I$6-'СЕТ СН'!$I$23</f>
        <v>1716.5919544600001</v>
      </c>
      <c r="V128" s="37">
        <f>SUMIFS(СВЦЭМ!$D$34:$D$777,СВЦЭМ!$A$34:$A$777,$A128,СВЦЭМ!$B$34:$B$777,V$119)+'СЕТ СН'!$I$11+СВЦЭМ!$D$10+'СЕТ СН'!$I$6-'СЕТ СН'!$I$23</f>
        <v>1714.6550858600003</v>
      </c>
      <c r="W128" s="37">
        <f>SUMIFS(СВЦЭМ!$D$34:$D$777,СВЦЭМ!$A$34:$A$777,$A128,СВЦЭМ!$B$34:$B$777,W$119)+'СЕТ СН'!$I$11+СВЦЭМ!$D$10+'СЕТ СН'!$I$6-'СЕТ СН'!$I$23</f>
        <v>1806.9188933100004</v>
      </c>
      <c r="X128" s="37">
        <f>SUMIFS(СВЦЭМ!$D$34:$D$777,СВЦЭМ!$A$34:$A$777,$A128,СВЦЭМ!$B$34:$B$777,X$119)+'СЕТ СН'!$I$11+СВЦЭМ!$D$10+'СЕТ СН'!$I$6-'СЕТ СН'!$I$23</f>
        <v>1884.6294918100002</v>
      </c>
      <c r="Y128" s="37">
        <f>SUMIFS(СВЦЭМ!$D$34:$D$777,СВЦЭМ!$A$34:$A$777,$A128,СВЦЭМ!$B$34:$B$777,Y$119)+'СЕТ СН'!$I$11+СВЦЭМ!$D$10+'СЕТ СН'!$I$6-'СЕТ СН'!$I$23</f>
        <v>1969.5230517999998</v>
      </c>
    </row>
    <row r="129" spans="1:25" ht="15.75" x14ac:dyDescent="0.2">
      <c r="A129" s="36">
        <f t="shared" si="3"/>
        <v>43079</v>
      </c>
      <c r="B129" s="37">
        <f>SUMIFS(СВЦЭМ!$D$34:$D$777,СВЦЭМ!$A$34:$A$777,$A129,СВЦЭМ!$B$34:$B$777,B$119)+'СЕТ СН'!$I$11+СВЦЭМ!$D$10+'СЕТ СН'!$I$6-'СЕТ СН'!$I$23</f>
        <v>2005.5710720300003</v>
      </c>
      <c r="C129" s="37">
        <f>SUMIFS(СВЦЭМ!$D$34:$D$777,СВЦЭМ!$A$34:$A$777,$A129,СВЦЭМ!$B$34:$B$777,C$119)+'СЕТ СН'!$I$11+СВЦЭМ!$D$10+'СЕТ СН'!$I$6-'СЕТ СН'!$I$23</f>
        <v>1983.62668467</v>
      </c>
      <c r="D129" s="37">
        <f>SUMIFS(СВЦЭМ!$D$34:$D$777,СВЦЭМ!$A$34:$A$777,$A129,СВЦЭМ!$B$34:$B$777,D$119)+'СЕТ СН'!$I$11+СВЦЭМ!$D$10+'СЕТ СН'!$I$6-'СЕТ СН'!$I$23</f>
        <v>1987.9607361899998</v>
      </c>
      <c r="E129" s="37">
        <f>SUMIFS(СВЦЭМ!$D$34:$D$777,СВЦЭМ!$A$34:$A$777,$A129,СВЦЭМ!$B$34:$B$777,E$119)+'СЕТ СН'!$I$11+СВЦЭМ!$D$10+'СЕТ СН'!$I$6-'СЕТ СН'!$I$23</f>
        <v>1988.3685343400002</v>
      </c>
      <c r="F129" s="37">
        <f>SUMIFS(СВЦЭМ!$D$34:$D$777,СВЦЭМ!$A$34:$A$777,$A129,СВЦЭМ!$B$34:$B$777,F$119)+'СЕТ СН'!$I$11+СВЦЭМ!$D$10+'СЕТ СН'!$I$6-'СЕТ СН'!$I$23</f>
        <v>1986.7491887400001</v>
      </c>
      <c r="G129" s="37">
        <f>SUMIFS(СВЦЭМ!$D$34:$D$777,СВЦЭМ!$A$34:$A$777,$A129,СВЦЭМ!$B$34:$B$777,G$119)+'СЕТ СН'!$I$11+СВЦЭМ!$D$10+'СЕТ СН'!$I$6-'СЕТ СН'!$I$23</f>
        <v>1989.1692638300001</v>
      </c>
      <c r="H129" s="37">
        <f>SUMIFS(СВЦЭМ!$D$34:$D$777,СВЦЭМ!$A$34:$A$777,$A129,СВЦЭМ!$B$34:$B$777,H$119)+'СЕТ СН'!$I$11+СВЦЭМ!$D$10+'СЕТ СН'!$I$6-'СЕТ СН'!$I$23</f>
        <v>1978.20284627</v>
      </c>
      <c r="I129" s="37">
        <f>SUMIFS(СВЦЭМ!$D$34:$D$777,СВЦЭМ!$A$34:$A$777,$A129,СВЦЭМ!$B$34:$B$777,I$119)+'СЕТ СН'!$I$11+СВЦЭМ!$D$10+'СЕТ СН'!$I$6-'СЕТ СН'!$I$23</f>
        <v>1941.4696285999999</v>
      </c>
      <c r="J129" s="37">
        <f>SUMIFS(СВЦЭМ!$D$34:$D$777,СВЦЭМ!$A$34:$A$777,$A129,СВЦЭМ!$B$34:$B$777,J$119)+'СЕТ СН'!$I$11+СВЦЭМ!$D$10+'СЕТ СН'!$I$6-'СЕТ СН'!$I$23</f>
        <v>1851.13574303</v>
      </c>
      <c r="K129" s="37">
        <f>SUMIFS(СВЦЭМ!$D$34:$D$777,СВЦЭМ!$A$34:$A$777,$A129,СВЦЭМ!$B$34:$B$777,K$119)+'СЕТ СН'!$I$11+СВЦЭМ!$D$10+'СЕТ СН'!$I$6-'СЕТ СН'!$I$23</f>
        <v>1842.6101148299999</v>
      </c>
      <c r="L129" s="37">
        <f>SUMIFS(СВЦЭМ!$D$34:$D$777,СВЦЭМ!$A$34:$A$777,$A129,СВЦЭМ!$B$34:$B$777,L$119)+'СЕТ СН'!$I$11+СВЦЭМ!$D$10+'СЕТ СН'!$I$6-'СЕТ СН'!$I$23</f>
        <v>1738.7350335299998</v>
      </c>
      <c r="M129" s="37">
        <f>SUMIFS(СВЦЭМ!$D$34:$D$777,СВЦЭМ!$A$34:$A$777,$A129,СВЦЭМ!$B$34:$B$777,M$119)+'СЕТ СН'!$I$11+СВЦЭМ!$D$10+'СЕТ СН'!$I$6-'СЕТ СН'!$I$23</f>
        <v>1726.48927366</v>
      </c>
      <c r="N129" s="37">
        <f>SUMIFS(СВЦЭМ!$D$34:$D$777,СВЦЭМ!$A$34:$A$777,$A129,СВЦЭМ!$B$34:$B$777,N$119)+'СЕТ СН'!$I$11+СВЦЭМ!$D$10+'СЕТ СН'!$I$6-'СЕТ СН'!$I$23</f>
        <v>1794.1397095900002</v>
      </c>
      <c r="O129" s="37">
        <f>SUMIFS(СВЦЭМ!$D$34:$D$777,СВЦЭМ!$A$34:$A$777,$A129,СВЦЭМ!$B$34:$B$777,O$119)+'СЕТ СН'!$I$11+СВЦЭМ!$D$10+'СЕТ СН'!$I$6-'СЕТ СН'!$I$23</f>
        <v>1790.1364238200003</v>
      </c>
      <c r="P129" s="37">
        <f>SUMIFS(СВЦЭМ!$D$34:$D$777,СВЦЭМ!$A$34:$A$777,$A129,СВЦЭМ!$B$34:$B$777,P$119)+'СЕТ СН'!$I$11+СВЦЭМ!$D$10+'СЕТ СН'!$I$6-'СЕТ СН'!$I$23</f>
        <v>1786.1288616700003</v>
      </c>
      <c r="Q129" s="37">
        <f>SUMIFS(СВЦЭМ!$D$34:$D$777,СВЦЭМ!$A$34:$A$777,$A129,СВЦЭМ!$B$34:$B$777,Q$119)+'СЕТ СН'!$I$11+СВЦЭМ!$D$10+'СЕТ СН'!$I$6-'СЕТ СН'!$I$23</f>
        <v>1782.9804874500001</v>
      </c>
      <c r="R129" s="37">
        <f>SUMIFS(СВЦЭМ!$D$34:$D$777,СВЦЭМ!$A$34:$A$777,$A129,СВЦЭМ!$B$34:$B$777,R$119)+'СЕТ СН'!$I$11+СВЦЭМ!$D$10+'СЕТ СН'!$I$6-'СЕТ СН'!$I$23</f>
        <v>1788.2808931500003</v>
      </c>
      <c r="S129" s="37">
        <f>SUMIFS(СВЦЭМ!$D$34:$D$777,СВЦЭМ!$A$34:$A$777,$A129,СВЦЭМ!$B$34:$B$777,S$119)+'СЕТ СН'!$I$11+СВЦЭМ!$D$10+'СЕТ СН'!$I$6-'СЕТ СН'!$I$23</f>
        <v>1748.5925570600002</v>
      </c>
      <c r="T129" s="37">
        <f>SUMIFS(СВЦЭМ!$D$34:$D$777,СВЦЭМ!$A$34:$A$777,$A129,СВЦЭМ!$B$34:$B$777,T$119)+'СЕТ СН'!$I$11+СВЦЭМ!$D$10+'СЕТ СН'!$I$6-'СЕТ СН'!$I$23</f>
        <v>1703.4328812599997</v>
      </c>
      <c r="U129" s="37">
        <f>SUMIFS(СВЦЭМ!$D$34:$D$777,СВЦЭМ!$A$34:$A$777,$A129,СВЦЭМ!$B$34:$B$777,U$119)+'СЕТ СН'!$I$11+СВЦЭМ!$D$10+'СЕТ СН'!$I$6-'СЕТ СН'!$I$23</f>
        <v>1700.1006786099997</v>
      </c>
      <c r="V129" s="37">
        <f>SUMIFS(СВЦЭМ!$D$34:$D$777,СВЦЭМ!$A$34:$A$777,$A129,СВЦЭМ!$B$34:$B$777,V$119)+'СЕТ СН'!$I$11+СВЦЭМ!$D$10+'СЕТ СН'!$I$6-'СЕТ СН'!$I$23</f>
        <v>1700.4732368699997</v>
      </c>
      <c r="W129" s="37">
        <f>SUMIFS(СВЦЭМ!$D$34:$D$777,СВЦЭМ!$A$34:$A$777,$A129,СВЦЭМ!$B$34:$B$777,W$119)+'СЕТ СН'!$I$11+СВЦЭМ!$D$10+'СЕТ СН'!$I$6-'СЕТ СН'!$I$23</f>
        <v>1738.5637002399999</v>
      </c>
      <c r="X129" s="37">
        <f>SUMIFS(СВЦЭМ!$D$34:$D$777,СВЦЭМ!$A$34:$A$777,$A129,СВЦЭМ!$B$34:$B$777,X$119)+'СЕТ СН'!$I$11+СВЦЭМ!$D$10+'СЕТ СН'!$I$6-'СЕТ СН'!$I$23</f>
        <v>1882.13716935</v>
      </c>
      <c r="Y129" s="37">
        <f>SUMIFS(СВЦЭМ!$D$34:$D$777,СВЦЭМ!$A$34:$A$777,$A129,СВЦЭМ!$B$34:$B$777,Y$119)+'СЕТ СН'!$I$11+СВЦЭМ!$D$10+'СЕТ СН'!$I$6-'СЕТ СН'!$I$23</f>
        <v>1897.8967225000001</v>
      </c>
    </row>
    <row r="130" spans="1:25" ht="15.75" x14ac:dyDescent="0.2">
      <c r="A130" s="36">
        <f t="shared" si="3"/>
        <v>43080</v>
      </c>
      <c r="B130" s="37">
        <f>SUMIFS(СВЦЭМ!$D$34:$D$777,СВЦЭМ!$A$34:$A$777,$A130,СВЦЭМ!$B$34:$B$777,B$119)+'СЕТ СН'!$I$11+СВЦЭМ!$D$10+'СЕТ СН'!$I$6-'СЕТ СН'!$I$23</f>
        <v>1975.4109079099999</v>
      </c>
      <c r="C130" s="37">
        <f>SUMIFS(СВЦЭМ!$D$34:$D$777,СВЦЭМ!$A$34:$A$777,$A130,СВЦЭМ!$B$34:$B$777,C$119)+'СЕТ СН'!$I$11+СВЦЭМ!$D$10+'СЕТ СН'!$I$6-'СЕТ СН'!$I$23</f>
        <v>2039.1868331800001</v>
      </c>
      <c r="D130" s="37">
        <f>SUMIFS(СВЦЭМ!$D$34:$D$777,СВЦЭМ!$A$34:$A$777,$A130,СВЦЭМ!$B$34:$B$777,D$119)+'СЕТ СН'!$I$11+СВЦЭМ!$D$10+'СЕТ СН'!$I$6-'СЕТ СН'!$I$23</f>
        <v>2078.3942125900003</v>
      </c>
      <c r="E130" s="37">
        <f>SUMIFS(СВЦЭМ!$D$34:$D$777,СВЦЭМ!$A$34:$A$777,$A130,СВЦЭМ!$B$34:$B$777,E$119)+'СЕТ СН'!$I$11+СВЦЭМ!$D$10+'СЕТ СН'!$I$6-'СЕТ СН'!$I$23</f>
        <v>2086.3413617000001</v>
      </c>
      <c r="F130" s="37">
        <f>SUMIFS(СВЦЭМ!$D$34:$D$777,СВЦЭМ!$A$34:$A$777,$A130,СВЦЭМ!$B$34:$B$777,F$119)+'СЕТ СН'!$I$11+СВЦЭМ!$D$10+'СЕТ СН'!$I$6-'СЕТ СН'!$I$23</f>
        <v>2083.7039569200001</v>
      </c>
      <c r="G130" s="37">
        <f>SUMIFS(СВЦЭМ!$D$34:$D$777,СВЦЭМ!$A$34:$A$777,$A130,СВЦЭМ!$B$34:$B$777,G$119)+'СЕТ СН'!$I$11+СВЦЭМ!$D$10+'СЕТ СН'!$I$6-'СЕТ СН'!$I$23</f>
        <v>2059.0609301499999</v>
      </c>
      <c r="H130" s="37">
        <f>SUMIFS(СВЦЭМ!$D$34:$D$777,СВЦЭМ!$A$34:$A$777,$A130,СВЦЭМ!$B$34:$B$777,H$119)+'СЕТ СН'!$I$11+СВЦЭМ!$D$10+'СЕТ СН'!$I$6-'СЕТ СН'!$I$23</f>
        <v>2016.8974822700002</v>
      </c>
      <c r="I130" s="37">
        <f>SUMIFS(СВЦЭМ!$D$34:$D$777,СВЦЭМ!$A$34:$A$777,$A130,СВЦЭМ!$B$34:$B$777,I$119)+'СЕТ СН'!$I$11+СВЦЭМ!$D$10+'СЕТ СН'!$I$6-'СЕТ СН'!$I$23</f>
        <v>1944.3338940900003</v>
      </c>
      <c r="J130" s="37">
        <f>SUMIFS(СВЦЭМ!$D$34:$D$777,СВЦЭМ!$A$34:$A$777,$A130,СВЦЭМ!$B$34:$B$777,J$119)+'СЕТ СН'!$I$11+СВЦЭМ!$D$10+'СЕТ СН'!$I$6-'СЕТ СН'!$I$23</f>
        <v>1883.5737961599998</v>
      </c>
      <c r="K130" s="37">
        <f>SUMIFS(СВЦЭМ!$D$34:$D$777,СВЦЭМ!$A$34:$A$777,$A130,СВЦЭМ!$B$34:$B$777,K$119)+'СЕТ СН'!$I$11+СВЦЭМ!$D$10+'СЕТ СН'!$I$6-'СЕТ СН'!$I$23</f>
        <v>1805.4364239899996</v>
      </c>
      <c r="L130" s="37">
        <f>SUMIFS(СВЦЭМ!$D$34:$D$777,СВЦЭМ!$A$34:$A$777,$A130,СВЦЭМ!$B$34:$B$777,L$119)+'СЕТ СН'!$I$11+СВЦЭМ!$D$10+'СЕТ СН'!$I$6-'СЕТ СН'!$I$23</f>
        <v>1740.2127616999996</v>
      </c>
      <c r="M130" s="37">
        <f>SUMIFS(СВЦЭМ!$D$34:$D$777,СВЦЭМ!$A$34:$A$777,$A130,СВЦЭМ!$B$34:$B$777,M$119)+'СЕТ СН'!$I$11+СВЦЭМ!$D$10+'СЕТ СН'!$I$6-'СЕТ СН'!$I$23</f>
        <v>1725.8374731599997</v>
      </c>
      <c r="N130" s="37">
        <f>SUMIFS(СВЦЭМ!$D$34:$D$777,СВЦЭМ!$A$34:$A$777,$A130,СВЦЭМ!$B$34:$B$777,N$119)+'СЕТ СН'!$I$11+СВЦЭМ!$D$10+'СЕТ СН'!$I$6-'СЕТ СН'!$I$23</f>
        <v>1717.1282713600003</v>
      </c>
      <c r="O130" s="37">
        <f>SUMIFS(СВЦЭМ!$D$34:$D$777,СВЦЭМ!$A$34:$A$777,$A130,СВЦЭМ!$B$34:$B$777,O$119)+'СЕТ СН'!$I$11+СВЦЭМ!$D$10+'СЕТ СН'!$I$6-'СЕТ СН'!$I$23</f>
        <v>1740.9391486499999</v>
      </c>
      <c r="P130" s="37">
        <f>SUMIFS(СВЦЭМ!$D$34:$D$777,СВЦЭМ!$A$34:$A$777,$A130,СВЦЭМ!$B$34:$B$777,P$119)+'СЕТ СН'!$I$11+СВЦЭМ!$D$10+'СЕТ СН'!$I$6-'СЕТ СН'!$I$23</f>
        <v>1756.8256487999997</v>
      </c>
      <c r="Q130" s="37">
        <f>SUMIFS(СВЦЭМ!$D$34:$D$777,СВЦЭМ!$A$34:$A$777,$A130,СВЦЭМ!$B$34:$B$777,Q$119)+'СЕТ СН'!$I$11+СВЦЭМ!$D$10+'СЕТ СН'!$I$6-'СЕТ СН'!$I$23</f>
        <v>1774.0071817099997</v>
      </c>
      <c r="R130" s="37">
        <f>SUMIFS(СВЦЭМ!$D$34:$D$777,СВЦЭМ!$A$34:$A$777,$A130,СВЦЭМ!$B$34:$B$777,R$119)+'СЕТ СН'!$I$11+СВЦЭМ!$D$10+'СЕТ СН'!$I$6-'СЕТ СН'!$I$23</f>
        <v>1778.7417351000004</v>
      </c>
      <c r="S130" s="37">
        <f>SUMIFS(СВЦЭМ!$D$34:$D$777,СВЦЭМ!$A$34:$A$777,$A130,СВЦЭМ!$B$34:$B$777,S$119)+'СЕТ СН'!$I$11+СВЦЭМ!$D$10+'СЕТ СН'!$I$6-'СЕТ СН'!$I$23</f>
        <v>1783.0526460600004</v>
      </c>
      <c r="T130" s="37">
        <f>SUMIFS(СВЦЭМ!$D$34:$D$777,СВЦЭМ!$A$34:$A$777,$A130,СВЦЭМ!$B$34:$B$777,T$119)+'СЕТ СН'!$I$11+СВЦЭМ!$D$10+'СЕТ СН'!$I$6-'СЕТ СН'!$I$23</f>
        <v>1789.1728729500001</v>
      </c>
      <c r="U130" s="37">
        <f>SUMIFS(СВЦЭМ!$D$34:$D$777,СВЦЭМ!$A$34:$A$777,$A130,СВЦЭМ!$B$34:$B$777,U$119)+'СЕТ СН'!$I$11+СВЦЭМ!$D$10+'СЕТ СН'!$I$6-'СЕТ СН'!$I$23</f>
        <v>1784.4924912200004</v>
      </c>
      <c r="V130" s="37">
        <f>SUMIFS(СВЦЭМ!$D$34:$D$777,СВЦЭМ!$A$34:$A$777,$A130,СВЦЭМ!$B$34:$B$777,V$119)+'СЕТ СН'!$I$11+СВЦЭМ!$D$10+'СЕТ СН'!$I$6-'СЕТ СН'!$I$23</f>
        <v>1783.6179506799999</v>
      </c>
      <c r="W130" s="37">
        <f>SUMIFS(СВЦЭМ!$D$34:$D$777,СВЦЭМ!$A$34:$A$777,$A130,СВЦЭМ!$B$34:$B$777,W$119)+'СЕТ СН'!$I$11+СВЦЭМ!$D$10+'СЕТ СН'!$I$6-'СЕТ СН'!$I$23</f>
        <v>1859.6327667099999</v>
      </c>
      <c r="X130" s="37">
        <f>SUMIFS(СВЦЭМ!$D$34:$D$777,СВЦЭМ!$A$34:$A$777,$A130,СВЦЭМ!$B$34:$B$777,X$119)+'СЕТ СН'!$I$11+СВЦЭМ!$D$10+'СЕТ СН'!$I$6-'СЕТ СН'!$I$23</f>
        <v>1939.4291698500001</v>
      </c>
      <c r="Y130" s="37">
        <f>SUMIFS(СВЦЭМ!$D$34:$D$777,СВЦЭМ!$A$34:$A$777,$A130,СВЦЭМ!$B$34:$B$777,Y$119)+'СЕТ СН'!$I$11+СВЦЭМ!$D$10+'СЕТ СН'!$I$6-'СЕТ СН'!$I$23</f>
        <v>2018.8689792499999</v>
      </c>
    </row>
    <row r="131" spans="1:25" ht="15.75" x14ac:dyDescent="0.2">
      <c r="A131" s="36">
        <f t="shared" si="3"/>
        <v>43081</v>
      </c>
      <c r="B131" s="37">
        <f>SUMIFS(СВЦЭМ!$D$34:$D$777,СВЦЭМ!$A$34:$A$777,$A131,СВЦЭМ!$B$34:$B$777,B$119)+'СЕТ СН'!$I$11+СВЦЭМ!$D$10+'СЕТ СН'!$I$6-'СЕТ СН'!$I$23</f>
        <v>2065.5657665700001</v>
      </c>
      <c r="C131" s="37">
        <f>SUMIFS(СВЦЭМ!$D$34:$D$777,СВЦЭМ!$A$34:$A$777,$A131,СВЦЭМ!$B$34:$B$777,C$119)+'СЕТ СН'!$I$11+СВЦЭМ!$D$10+'СЕТ СН'!$I$6-'СЕТ СН'!$I$23</f>
        <v>2075.9279117799997</v>
      </c>
      <c r="D131" s="37">
        <f>SUMIFS(СВЦЭМ!$D$34:$D$777,СВЦЭМ!$A$34:$A$777,$A131,СВЦЭМ!$B$34:$B$777,D$119)+'СЕТ СН'!$I$11+СВЦЭМ!$D$10+'СЕТ СН'!$I$6-'СЕТ СН'!$I$23</f>
        <v>2093.4717121100002</v>
      </c>
      <c r="E131" s="37">
        <f>SUMIFS(СВЦЭМ!$D$34:$D$777,СВЦЭМ!$A$34:$A$777,$A131,СВЦЭМ!$B$34:$B$777,E$119)+'СЕТ СН'!$I$11+СВЦЭМ!$D$10+'СЕТ СН'!$I$6-'СЕТ СН'!$I$23</f>
        <v>2097.2444804300003</v>
      </c>
      <c r="F131" s="37">
        <f>SUMIFS(СВЦЭМ!$D$34:$D$777,СВЦЭМ!$A$34:$A$777,$A131,СВЦЭМ!$B$34:$B$777,F$119)+'СЕТ СН'!$I$11+СВЦЭМ!$D$10+'СЕТ СН'!$I$6-'СЕТ СН'!$I$23</f>
        <v>2097.2840278100002</v>
      </c>
      <c r="G131" s="37">
        <f>SUMIFS(СВЦЭМ!$D$34:$D$777,СВЦЭМ!$A$34:$A$777,$A131,СВЦЭМ!$B$34:$B$777,G$119)+'СЕТ СН'!$I$11+СВЦЭМ!$D$10+'СЕТ СН'!$I$6-'СЕТ СН'!$I$23</f>
        <v>2085.2841978500001</v>
      </c>
      <c r="H131" s="37">
        <f>SUMIFS(СВЦЭМ!$D$34:$D$777,СВЦЭМ!$A$34:$A$777,$A131,СВЦЭМ!$B$34:$B$777,H$119)+'СЕТ СН'!$I$11+СВЦЭМ!$D$10+'СЕТ СН'!$I$6-'СЕТ СН'!$I$23</f>
        <v>2068.6868868700003</v>
      </c>
      <c r="I131" s="37">
        <f>SUMIFS(СВЦЭМ!$D$34:$D$777,СВЦЭМ!$A$34:$A$777,$A131,СВЦЭМ!$B$34:$B$777,I$119)+'СЕТ СН'!$I$11+СВЦЭМ!$D$10+'СЕТ СН'!$I$6-'СЕТ СН'!$I$23</f>
        <v>1950.0134128700001</v>
      </c>
      <c r="J131" s="37">
        <f>SUMIFS(СВЦЭМ!$D$34:$D$777,СВЦЭМ!$A$34:$A$777,$A131,СВЦЭМ!$B$34:$B$777,J$119)+'СЕТ СН'!$I$11+СВЦЭМ!$D$10+'СЕТ СН'!$I$6-'СЕТ СН'!$I$23</f>
        <v>1890.7928771300003</v>
      </c>
      <c r="K131" s="37">
        <f>SUMIFS(СВЦЭМ!$D$34:$D$777,СВЦЭМ!$A$34:$A$777,$A131,СВЦЭМ!$B$34:$B$777,K$119)+'СЕТ СН'!$I$11+СВЦЭМ!$D$10+'СЕТ СН'!$I$6-'СЕТ СН'!$I$23</f>
        <v>1822.76069216</v>
      </c>
      <c r="L131" s="37">
        <f>SUMIFS(СВЦЭМ!$D$34:$D$777,СВЦЭМ!$A$34:$A$777,$A131,СВЦЭМ!$B$34:$B$777,L$119)+'СЕТ СН'!$I$11+СВЦЭМ!$D$10+'СЕТ СН'!$I$6-'СЕТ СН'!$I$23</f>
        <v>1759.18127813</v>
      </c>
      <c r="M131" s="37">
        <f>SUMIFS(СВЦЭМ!$D$34:$D$777,СВЦЭМ!$A$34:$A$777,$A131,СВЦЭМ!$B$34:$B$777,M$119)+'СЕТ СН'!$I$11+СВЦЭМ!$D$10+'СЕТ СН'!$I$6-'СЕТ СН'!$I$23</f>
        <v>1747.0489526199999</v>
      </c>
      <c r="N131" s="37">
        <f>SUMIFS(СВЦЭМ!$D$34:$D$777,СВЦЭМ!$A$34:$A$777,$A131,СВЦЭМ!$B$34:$B$777,N$119)+'СЕТ СН'!$I$11+СВЦЭМ!$D$10+'СЕТ СН'!$I$6-'СЕТ СН'!$I$23</f>
        <v>1747.57562117</v>
      </c>
      <c r="O131" s="37">
        <f>SUMIFS(СВЦЭМ!$D$34:$D$777,СВЦЭМ!$A$34:$A$777,$A131,СВЦЭМ!$B$34:$B$777,O$119)+'СЕТ СН'!$I$11+СВЦЭМ!$D$10+'СЕТ СН'!$I$6-'СЕТ СН'!$I$23</f>
        <v>1827.51377116</v>
      </c>
      <c r="P131" s="37">
        <f>SUMIFS(СВЦЭМ!$D$34:$D$777,СВЦЭМ!$A$34:$A$777,$A131,СВЦЭМ!$B$34:$B$777,P$119)+'СЕТ СН'!$I$11+СВЦЭМ!$D$10+'СЕТ СН'!$I$6-'СЕТ СН'!$I$23</f>
        <v>1851.1853526599998</v>
      </c>
      <c r="Q131" s="37">
        <f>SUMIFS(СВЦЭМ!$D$34:$D$777,СВЦЭМ!$A$34:$A$777,$A131,СВЦЭМ!$B$34:$B$777,Q$119)+'СЕТ СН'!$I$11+СВЦЭМ!$D$10+'СЕТ СН'!$I$6-'СЕТ СН'!$I$23</f>
        <v>1855.3906146099998</v>
      </c>
      <c r="R131" s="37">
        <f>SUMIFS(СВЦЭМ!$D$34:$D$777,СВЦЭМ!$A$34:$A$777,$A131,СВЦЭМ!$B$34:$B$777,R$119)+'СЕТ СН'!$I$11+СВЦЭМ!$D$10+'СЕТ СН'!$I$6-'СЕТ СН'!$I$23</f>
        <v>1796.9716136899997</v>
      </c>
      <c r="S131" s="37">
        <f>SUMIFS(СВЦЭМ!$D$34:$D$777,СВЦЭМ!$A$34:$A$777,$A131,СВЦЭМ!$B$34:$B$777,S$119)+'СЕТ СН'!$I$11+СВЦЭМ!$D$10+'СЕТ СН'!$I$6-'СЕТ СН'!$I$23</f>
        <v>1789.1613307999996</v>
      </c>
      <c r="T131" s="37">
        <f>SUMIFS(СВЦЭМ!$D$34:$D$777,СВЦЭМ!$A$34:$A$777,$A131,СВЦЭМ!$B$34:$B$777,T$119)+'СЕТ СН'!$I$11+СВЦЭМ!$D$10+'СЕТ СН'!$I$6-'СЕТ СН'!$I$23</f>
        <v>1798.7805877600003</v>
      </c>
      <c r="U131" s="37">
        <f>SUMIFS(СВЦЭМ!$D$34:$D$777,СВЦЭМ!$A$34:$A$777,$A131,СВЦЭМ!$B$34:$B$777,U$119)+'СЕТ СН'!$I$11+СВЦЭМ!$D$10+'СЕТ СН'!$I$6-'СЕТ СН'!$I$23</f>
        <v>1804.1587808499999</v>
      </c>
      <c r="V131" s="37">
        <f>SUMIFS(СВЦЭМ!$D$34:$D$777,СВЦЭМ!$A$34:$A$777,$A131,СВЦЭМ!$B$34:$B$777,V$119)+'СЕТ СН'!$I$11+СВЦЭМ!$D$10+'СЕТ СН'!$I$6-'СЕТ СН'!$I$23</f>
        <v>1809.7803335799999</v>
      </c>
      <c r="W131" s="37">
        <f>SUMIFS(СВЦЭМ!$D$34:$D$777,СВЦЭМ!$A$34:$A$777,$A131,СВЦЭМ!$B$34:$B$777,W$119)+'СЕТ СН'!$I$11+СВЦЭМ!$D$10+'СЕТ СН'!$I$6-'СЕТ СН'!$I$23</f>
        <v>1854.1525133300001</v>
      </c>
      <c r="X131" s="37">
        <f>SUMIFS(СВЦЭМ!$D$34:$D$777,СВЦЭМ!$A$34:$A$777,$A131,СВЦЭМ!$B$34:$B$777,X$119)+'СЕТ СН'!$I$11+СВЦЭМ!$D$10+'СЕТ СН'!$I$6-'СЕТ СН'!$I$23</f>
        <v>1926.9460321799997</v>
      </c>
      <c r="Y131" s="37">
        <f>SUMIFS(СВЦЭМ!$D$34:$D$777,СВЦЭМ!$A$34:$A$777,$A131,СВЦЭМ!$B$34:$B$777,Y$119)+'СЕТ СН'!$I$11+СВЦЭМ!$D$10+'СЕТ СН'!$I$6-'СЕТ СН'!$I$23</f>
        <v>1962.1756236700003</v>
      </c>
    </row>
    <row r="132" spans="1:25" ht="15.75" x14ac:dyDescent="0.2">
      <c r="A132" s="36">
        <f t="shared" si="3"/>
        <v>43082</v>
      </c>
      <c r="B132" s="37">
        <f>SUMIFS(СВЦЭМ!$D$34:$D$777,СВЦЭМ!$A$34:$A$777,$A132,СВЦЭМ!$B$34:$B$777,B$119)+'СЕТ СН'!$I$11+СВЦЭМ!$D$10+'СЕТ СН'!$I$6-'СЕТ СН'!$I$23</f>
        <v>2016.1855029099997</v>
      </c>
      <c r="C132" s="37">
        <f>SUMIFS(СВЦЭМ!$D$34:$D$777,СВЦЭМ!$A$34:$A$777,$A132,СВЦЭМ!$B$34:$B$777,C$119)+'СЕТ СН'!$I$11+СВЦЭМ!$D$10+'СЕТ СН'!$I$6-'СЕТ СН'!$I$23</f>
        <v>2078.04290309</v>
      </c>
      <c r="D132" s="37">
        <f>SUMIFS(СВЦЭМ!$D$34:$D$777,СВЦЭМ!$A$34:$A$777,$A132,СВЦЭМ!$B$34:$B$777,D$119)+'СЕТ СН'!$I$11+СВЦЭМ!$D$10+'СЕТ СН'!$I$6-'СЕТ СН'!$I$23</f>
        <v>2099.3063217999998</v>
      </c>
      <c r="E132" s="37">
        <f>SUMIFS(СВЦЭМ!$D$34:$D$777,СВЦЭМ!$A$34:$A$777,$A132,СВЦЭМ!$B$34:$B$777,E$119)+'СЕТ СН'!$I$11+СВЦЭМ!$D$10+'СЕТ СН'!$I$6-'СЕТ СН'!$I$23</f>
        <v>2103.1274641199998</v>
      </c>
      <c r="F132" s="37">
        <f>SUMIFS(СВЦЭМ!$D$34:$D$777,СВЦЭМ!$A$34:$A$777,$A132,СВЦЭМ!$B$34:$B$777,F$119)+'СЕТ СН'!$I$11+СВЦЭМ!$D$10+'СЕТ СН'!$I$6-'СЕТ СН'!$I$23</f>
        <v>2104.48674119</v>
      </c>
      <c r="G132" s="37">
        <f>SUMIFS(СВЦЭМ!$D$34:$D$777,СВЦЭМ!$A$34:$A$777,$A132,СВЦЭМ!$B$34:$B$777,G$119)+'СЕТ СН'!$I$11+СВЦЭМ!$D$10+'СЕТ СН'!$I$6-'СЕТ СН'!$I$23</f>
        <v>2097.9914511799998</v>
      </c>
      <c r="H132" s="37">
        <f>SUMIFS(СВЦЭМ!$D$34:$D$777,СВЦЭМ!$A$34:$A$777,$A132,СВЦЭМ!$B$34:$B$777,H$119)+'СЕТ СН'!$I$11+СВЦЭМ!$D$10+'СЕТ СН'!$I$6-'СЕТ СН'!$I$23</f>
        <v>2032.3426621799999</v>
      </c>
      <c r="I132" s="37">
        <f>SUMIFS(СВЦЭМ!$D$34:$D$777,СВЦЭМ!$A$34:$A$777,$A132,СВЦЭМ!$B$34:$B$777,I$119)+'СЕТ СН'!$I$11+СВЦЭМ!$D$10+'СЕТ СН'!$I$6-'СЕТ СН'!$I$23</f>
        <v>1947.1104527899997</v>
      </c>
      <c r="J132" s="37">
        <f>SUMIFS(СВЦЭМ!$D$34:$D$777,СВЦЭМ!$A$34:$A$777,$A132,СВЦЭМ!$B$34:$B$777,J$119)+'СЕТ СН'!$I$11+СВЦЭМ!$D$10+'СЕТ СН'!$I$6-'СЕТ СН'!$I$23</f>
        <v>1928.2763950999997</v>
      </c>
      <c r="K132" s="37">
        <f>SUMIFS(СВЦЭМ!$D$34:$D$777,СВЦЭМ!$A$34:$A$777,$A132,СВЦЭМ!$B$34:$B$777,K$119)+'СЕТ СН'!$I$11+СВЦЭМ!$D$10+'СЕТ СН'!$I$6-'СЕТ СН'!$I$23</f>
        <v>1866.5058680100001</v>
      </c>
      <c r="L132" s="37">
        <f>SUMIFS(СВЦЭМ!$D$34:$D$777,СВЦЭМ!$A$34:$A$777,$A132,СВЦЭМ!$B$34:$B$777,L$119)+'СЕТ СН'!$I$11+СВЦЭМ!$D$10+'СЕТ СН'!$I$6-'СЕТ СН'!$I$23</f>
        <v>1809.52629948</v>
      </c>
      <c r="M132" s="37">
        <f>SUMIFS(СВЦЭМ!$D$34:$D$777,СВЦЭМ!$A$34:$A$777,$A132,СВЦЭМ!$B$34:$B$777,M$119)+'СЕТ СН'!$I$11+СВЦЭМ!$D$10+'СЕТ СН'!$I$6-'СЕТ СН'!$I$23</f>
        <v>1784.61302815</v>
      </c>
      <c r="N132" s="37">
        <f>SUMIFS(СВЦЭМ!$D$34:$D$777,СВЦЭМ!$A$34:$A$777,$A132,СВЦЭМ!$B$34:$B$777,N$119)+'СЕТ СН'!$I$11+СВЦЭМ!$D$10+'СЕТ СН'!$I$6-'СЕТ СН'!$I$23</f>
        <v>1774.1750597999999</v>
      </c>
      <c r="O132" s="37">
        <f>SUMIFS(СВЦЭМ!$D$34:$D$777,СВЦЭМ!$A$34:$A$777,$A132,СВЦЭМ!$B$34:$B$777,O$119)+'СЕТ СН'!$I$11+СВЦЭМ!$D$10+'СЕТ СН'!$I$6-'СЕТ СН'!$I$23</f>
        <v>1772.71427825</v>
      </c>
      <c r="P132" s="37">
        <f>SUMIFS(СВЦЭМ!$D$34:$D$777,СВЦЭМ!$A$34:$A$777,$A132,СВЦЭМ!$B$34:$B$777,P$119)+'СЕТ СН'!$I$11+СВЦЭМ!$D$10+'СЕТ СН'!$I$6-'СЕТ СН'!$I$23</f>
        <v>1776.71072499</v>
      </c>
      <c r="Q132" s="37">
        <f>SUMIFS(СВЦЭМ!$D$34:$D$777,СВЦЭМ!$A$34:$A$777,$A132,СВЦЭМ!$B$34:$B$777,Q$119)+'СЕТ СН'!$I$11+СВЦЭМ!$D$10+'СЕТ СН'!$I$6-'СЕТ СН'!$I$23</f>
        <v>1779.4431248000001</v>
      </c>
      <c r="R132" s="37">
        <f>SUMIFS(СВЦЭМ!$D$34:$D$777,СВЦЭМ!$A$34:$A$777,$A132,СВЦЭМ!$B$34:$B$777,R$119)+'СЕТ СН'!$I$11+СВЦЭМ!$D$10+'СЕТ СН'!$I$6-'СЕТ СН'!$I$23</f>
        <v>1783.9201443000002</v>
      </c>
      <c r="S132" s="37">
        <f>SUMIFS(СВЦЭМ!$D$34:$D$777,СВЦЭМ!$A$34:$A$777,$A132,СВЦЭМ!$B$34:$B$777,S$119)+'СЕТ СН'!$I$11+СВЦЭМ!$D$10+'СЕТ СН'!$I$6-'СЕТ СН'!$I$23</f>
        <v>1783.88253257</v>
      </c>
      <c r="T132" s="37">
        <f>SUMIFS(СВЦЭМ!$D$34:$D$777,СВЦЭМ!$A$34:$A$777,$A132,СВЦЭМ!$B$34:$B$777,T$119)+'СЕТ СН'!$I$11+СВЦЭМ!$D$10+'СЕТ СН'!$I$6-'СЕТ СН'!$I$23</f>
        <v>1803.0805645</v>
      </c>
      <c r="U132" s="37">
        <f>SUMIFS(СВЦЭМ!$D$34:$D$777,СВЦЭМ!$A$34:$A$777,$A132,СВЦЭМ!$B$34:$B$777,U$119)+'СЕТ СН'!$I$11+СВЦЭМ!$D$10+'СЕТ СН'!$I$6-'СЕТ СН'!$I$23</f>
        <v>1805.8277401</v>
      </c>
      <c r="V132" s="37">
        <f>SUMIFS(СВЦЭМ!$D$34:$D$777,СВЦЭМ!$A$34:$A$777,$A132,СВЦЭМ!$B$34:$B$777,V$119)+'СЕТ СН'!$I$11+СВЦЭМ!$D$10+'СЕТ СН'!$I$6-'СЕТ СН'!$I$23</f>
        <v>1800.3908056500004</v>
      </c>
      <c r="W132" s="37">
        <f>SUMIFS(СВЦЭМ!$D$34:$D$777,СВЦЭМ!$A$34:$A$777,$A132,СВЦЭМ!$B$34:$B$777,W$119)+'СЕТ СН'!$I$11+СВЦЭМ!$D$10+'СЕТ СН'!$I$6-'СЕТ СН'!$I$23</f>
        <v>1827.5558021699999</v>
      </c>
      <c r="X132" s="37">
        <f>SUMIFS(СВЦЭМ!$D$34:$D$777,СВЦЭМ!$A$34:$A$777,$A132,СВЦЭМ!$B$34:$B$777,X$119)+'СЕТ СН'!$I$11+СВЦЭМ!$D$10+'СЕТ СН'!$I$6-'СЕТ СН'!$I$23</f>
        <v>1885.8689995700001</v>
      </c>
      <c r="Y132" s="37">
        <f>SUMIFS(СВЦЭМ!$D$34:$D$777,СВЦЭМ!$A$34:$A$777,$A132,СВЦЭМ!$B$34:$B$777,Y$119)+'СЕТ СН'!$I$11+СВЦЭМ!$D$10+'СЕТ СН'!$I$6-'СЕТ СН'!$I$23</f>
        <v>1895.9049419499997</v>
      </c>
    </row>
    <row r="133" spans="1:25" ht="15.75" x14ac:dyDescent="0.2">
      <c r="A133" s="36">
        <f t="shared" si="3"/>
        <v>43083</v>
      </c>
      <c r="B133" s="37">
        <f>SUMIFS(СВЦЭМ!$D$34:$D$777,СВЦЭМ!$A$34:$A$777,$A133,СВЦЭМ!$B$34:$B$777,B$119)+'СЕТ СН'!$I$11+СВЦЭМ!$D$10+'СЕТ СН'!$I$6-'СЕТ СН'!$I$23</f>
        <v>1897.60052154</v>
      </c>
      <c r="C133" s="37">
        <f>SUMIFS(СВЦЭМ!$D$34:$D$777,СВЦЭМ!$A$34:$A$777,$A133,СВЦЭМ!$B$34:$B$777,C$119)+'СЕТ СН'!$I$11+СВЦЭМ!$D$10+'СЕТ СН'!$I$6-'СЕТ СН'!$I$23</f>
        <v>1932.02375231</v>
      </c>
      <c r="D133" s="37">
        <f>SUMIFS(СВЦЭМ!$D$34:$D$777,СВЦЭМ!$A$34:$A$777,$A133,СВЦЭМ!$B$34:$B$777,D$119)+'СЕТ СН'!$I$11+СВЦЭМ!$D$10+'СЕТ СН'!$I$6-'СЕТ СН'!$I$23</f>
        <v>2009.8827765400001</v>
      </c>
      <c r="E133" s="37">
        <f>SUMIFS(СВЦЭМ!$D$34:$D$777,СВЦЭМ!$A$34:$A$777,$A133,СВЦЭМ!$B$34:$B$777,E$119)+'СЕТ СН'!$I$11+СВЦЭМ!$D$10+'СЕТ СН'!$I$6-'СЕТ СН'!$I$23</f>
        <v>2100.49798977</v>
      </c>
      <c r="F133" s="37">
        <f>SUMIFS(СВЦЭМ!$D$34:$D$777,СВЦЭМ!$A$34:$A$777,$A133,СВЦЭМ!$B$34:$B$777,F$119)+'СЕТ СН'!$I$11+СВЦЭМ!$D$10+'СЕТ СН'!$I$6-'СЕТ СН'!$I$23</f>
        <v>2102.0861783600003</v>
      </c>
      <c r="G133" s="37">
        <f>SUMIFS(СВЦЭМ!$D$34:$D$777,СВЦЭМ!$A$34:$A$777,$A133,СВЦЭМ!$B$34:$B$777,G$119)+'СЕТ СН'!$I$11+СВЦЭМ!$D$10+'СЕТ СН'!$I$6-'СЕТ СН'!$I$23</f>
        <v>2106.9982285300002</v>
      </c>
      <c r="H133" s="37">
        <f>SUMIFS(СВЦЭМ!$D$34:$D$777,СВЦЭМ!$A$34:$A$777,$A133,СВЦЭМ!$B$34:$B$777,H$119)+'СЕТ СН'!$I$11+СВЦЭМ!$D$10+'СЕТ СН'!$I$6-'СЕТ СН'!$I$23</f>
        <v>2063.9679194700002</v>
      </c>
      <c r="I133" s="37">
        <f>SUMIFS(СВЦЭМ!$D$34:$D$777,СВЦЭМ!$A$34:$A$777,$A133,СВЦЭМ!$B$34:$B$777,I$119)+'СЕТ СН'!$I$11+СВЦЭМ!$D$10+'СЕТ СН'!$I$6-'СЕТ СН'!$I$23</f>
        <v>1977.81652644</v>
      </c>
      <c r="J133" s="37">
        <f>SUMIFS(СВЦЭМ!$D$34:$D$777,СВЦЭМ!$A$34:$A$777,$A133,СВЦЭМ!$B$34:$B$777,J$119)+'СЕТ СН'!$I$11+СВЦЭМ!$D$10+'СЕТ СН'!$I$6-'СЕТ СН'!$I$23</f>
        <v>1914.59038779</v>
      </c>
      <c r="K133" s="37">
        <f>SUMIFS(СВЦЭМ!$D$34:$D$777,СВЦЭМ!$A$34:$A$777,$A133,СВЦЭМ!$B$34:$B$777,K$119)+'СЕТ СН'!$I$11+СВЦЭМ!$D$10+'СЕТ СН'!$I$6-'СЕТ СН'!$I$23</f>
        <v>1861.784134</v>
      </c>
      <c r="L133" s="37">
        <f>SUMIFS(СВЦЭМ!$D$34:$D$777,СВЦЭМ!$A$34:$A$777,$A133,СВЦЭМ!$B$34:$B$777,L$119)+'СЕТ СН'!$I$11+СВЦЭМ!$D$10+'СЕТ СН'!$I$6-'СЕТ СН'!$I$23</f>
        <v>1790.65610728</v>
      </c>
      <c r="M133" s="37">
        <f>SUMIFS(СВЦЭМ!$D$34:$D$777,СВЦЭМ!$A$34:$A$777,$A133,СВЦЭМ!$B$34:$B$777,M$119)+'СЕТ СН'!$I$11+СВЦЭМ!$D$10+'СЕТ СН'!$I$6-'СЕТ СН'!$I$23</f>
        <v>1775.8459666600002</v>
      </c>
      <c r="N133" s="37">
        <f>SUMIFS(СВЦЭМ!$D$34:$D$777,СВЦЭМ!$A$34:$A$777,$A133,СВЦЭМ!$B$34:$B$777,N$119)+'СЕТ СН'!$I$11+СВЦЭМ!$D$10+'СЕТ СН'!$I$6-'СЕТ СН'!$I$23</f>
        <v>1785.8492342500003</v>
      </c>
      <c r="O133" s="37">
        <f>SUMIFS(СВЦЭМ!$D$34:$D$777,СВЦЭМ!$A$34:$A$777,$A133,СВЦЭМ!$B$34:$B$777,O$119)+'СЕТ СН'!$I$11+СВЦЭМ!$D$10+'СЕТ СН'!$I$6-'СЕТ СН'!$I$23</f>
        <v>1781.78188185</v>
      </c>
      <c r="P133" s="37">
        <f>SUMIFS(СВЦЭМ!$D$34:$D$777,СВЦЭМ!$A$34:$A$777,$A133,СВЦЭМ!$B$34:$B$777,P$119)+'СЕТ СН'!$I$11+СВЦЭМ!$D$10+'СЕТ СН'!$I$6-'СЕТ СН'!$I$23</f>
        <v>1813.2121819000004</v>
      </c>
      <c r="Q133" s="37">
        <f>SUMIFS(СВЦЭМ!$D$34:$D$777,СВЦЭМ!$A$34:$A$777,$A133,СВЦЭМ!$B$34:$B$777,Q$119)+'СЕТ СН'!$I$11+СВЦЭМ!$D$10+'СЕТ СН'!$I$6-'СЕТ СН'!$I$23</f>
        <v>1814.7241986400004</v>
      </c>
      <c r="R133" s="37">
        <f>SUMIFS(СВЦЭМ!$D$34:$D$777,СВЦЭМ!$A$34:$A$777,$A133,СВЦЭМ!$B$34:$B$777,R$119)+'СЕТ СН'!$I$11+СВЦЭМ!$D$10+'СЕТ СН'!$I$6-'СЕТ СН'!$I$23</f>
        <v>1811.8379046800001</v>
      </c>
      <c r="S133" s="37">
        <f>SUMIFS(СВЦЭМ!$D$34:$D$777,СВЦЭМ!$A$34:$A$777,$A133,СВЦЭМ!$B$34:$B$777,S$119)+'СЕТ СН'!$I$11+СВЦЭМ!$D$10+'СЕТ СН'!$I$6-'СЕТ СН'!$I$23</f>
        <v>1784.5052853699999</v>
      </c>
      <c r="T133" s="37">
        <f>SUMIFS(СВЦЭМ!$D$34:$D$777,СВЦЭМ!$A$34:$A$777,$A133,СВЦЭМ!$B$34:$B$777,T$119)+'СЕТ СН'!$I$11+СВЦЭМ!$D$10+'СЕТ СН'!$I$6-'СЕТ СН'!$I$23</f>
        <v>1763.11772032</v>
      </c>
      <c r="U133" s="37">
        <f>SUMIFS(СВЦЭМ!$D$34:$D$777,СВЦЭМ!$A$34:$A$777,$A133,СВЦЭМ!$B$34:$B$777,U$119)+'СЕТ СН'!$I$11+СВЦЭМ!$D$10+'СЕТ СН'!$I$6-'СЕТ СН'!$I$23</f>
        <v>1769.0011336099997</v>
      </c>
      <c r="V133" s="37">
        <f>SUMIFS(СВЦЭМ!$D$34:$D$777,СВЦЭМ!$A$34:$A$777,$A133,СВЦЭМ!$B$34:$B$777,V$119)+'СЕТ СН'!$I$11+СВЦЭМ!$D$10+'СЕТ СН'!$I$6-'СЕТ СН'!$I$23</f>
        <v>1784.6645047399998</v>
      </c>
      <c r="W133" s="37">
        <f>SUMIFS(СВЦЭМ!$D$34:$D$777,СВЦЭМ!$A$34:$A$777,$A133,СВЦЭМ!$B$34:$B$777,W$119)+'СЕТ СН'!$I$11+СВЦЭМ!$D$10+'СЕТ СН'!$I$6-'СЕТ СН'!$I$23</f>
        <v>1837.1888793799999</v>
      </c>
      <c r="X133" s="37">
        <f>SUMIFS(СВЦЭМ!$D$34:$D$777,СВЦЭМ!$A$34:$A$777,$A133,СВЦЭМ!$B$34:$B$777,X$119)+'СЕТ СН'!$I$11+СВЦЭМ!$D$10+'СЕТ СН'!$I$6-'СЕТ СН'!$I$23</f>
        <v>1900.2115304199997</v>
      </c>
      <c r="Y133" s="37">
        <f>SUMIFS(СВЦЭМ!$D$34:$D$777,СВЦЭМ!$A$34:$A$777,$A133,СВЦЭМ!$B$34:$B$777,Y$119)+'СЕТ СН'!$I$11+СВЦЭМ!$D$10+'СЕТ СН'!$I$6-'СЕТ СН'!$I$23</f>
        <v>1977.9336763000001</v>
      </c>
    </row>
    <row r="134" spans="1:25" ht="15.75" x14ac:dyDescent="0.2">
      <c r="A134" s="36">
        <f t="shared" si="3"/>
        <v>43084</v>
      </c>
      <c r="B134" s="37">
        <f>SUMIFS(СВЦЭМ!$D$34:$D$777,СВЦЭМ!$A$34:$A$777,$A134,СВЦЭМ!$B$34:$B$777,B$119)+'СЕТ СН'!$I$11+СВЦЭМ!$D$10+'СЕТ СН'!$I$6-'СЕТ СН'!$I$23</f>
        <v>2001.6316325500002</v>
      </c>
      <c r="C134" s="37">
        <f>SUMIFS(СВЦЭМ!$D$34:$D$777,СВЦЭМ!$A$34:$A$777,$A134,СВЦЭМ!$B$34:$B$777,C$119)+'СЕТ СН'!$I$11+СВЦЭМ!$D$10+'СЕТ СН'!$I$6-'СЕТ СН'!$I$23</f>
        <v>1985.0499725700001</v>
      </c>
      <c r="D134" s="37">
        <f>SUMIFS(СВЦЭМ!$D$34:$D$777,СВЦЭМ!$A$34:$A$777,$A134,СВЦЭМ!$B$34:$B$777,D$119)+'СЕТ СН'!$I$11+СВЦЭМ!$D$10+'СЕТ СН'!$I$6-'СЕТ СН'!$I$23</f>
        <v>1952.4947930600001</v>
      </c>
      <c r="E134" s="37">
        <f>SUMIFS(СВЦЭМ!$D$34:$D$777,СВЦЭМ!$A$34:$A$777,$A134,СВЦЭМ!$B$34:$B$777,E$119)+'СЕТ СН'!$I$11+СВЦЭМ!$D$10+'СЕТ СН'!$I$6-'СЕТ СН'!$I$23</f>
        <v>1967.8969504900001</v>
      </c>
      <c r="F134" s="37">
        <f>SUMIFS(СВЦЭМ!$D$34:$D$777,СВЦЭМ!$A$34:$A$777,$A134,СВЦЭМ!$B$34:$B$777,F$119)+'СЕТ СН'!$I$11+СВЦЭМ!$D$10+'СЕТ СН'!$I$6-'СЕТ СН'!$I$23</f>
        <v>2054.0826249500001</v>
      </c>
      <c r="G134" s="37">
        <f>SUMIFS(СВЦЭМ!$D$34:$D$777,СВЦЭМ!$A$34:$A$777,$A134,СВЦЭМ!$B$34:$B$777,G$119)+'СЕТ СН'!$I$11+СВЦЭМ!$D$10+'СЕТ СН'!$I$6-'СЕТ СН'!$I$23</f>
        <v>2081.9277352899999</v>
      </c>
      <c r="H134" s="37">
        <f>SUMIFS(СВЦЭМ!$D$34:$D$777,СВЦЭМ!$A$34:$A$777,$A134,СВЦЭМ!$B$34:$B$777,H$119)+'СЕТ СН'!$I$11+СВЦЭМ!$D$10+'СЕТ СН'!$I$6-'СЕТ СН'!$I$23</f>
        <v>2029.2234127399997</v>
      </c>
      <c r="I134" s="37">
        <f>SUMIFS(СВЦЭМ!$D$34:$D$777,СВЦЭМ!$A$34:$A$777,$A134,СВЦЭМ!$B$34:$B$777,I$119)+'СЕТ СН'!$I$11+СВЦЭМ!$D$10+'СЕТ СН'!$I$6-'СЕТ СН'!$I$23</f>
        <v>1948.0424923</v>
      </c>
      <c r="J134" s="37">
        <f>SUMIFS(СВЦЭМ!$D$34:$D$777,СВЦЭМ!$A$34:$A$777,$A134,СВЦЭМ!$B$34:$B$777,J$119)+'СЕТ СН'!$I$11+СВЦЭМ!$D$10+'СЕТ СН'!$I$6-'СЕТ СН'!$I$23</f>
        <v>1907.9393792400001</v>
      </c>
      <c r="K134" s="37">
        <f>SUMIFS(СВЦЭМ!$D$34:$D$777,СВЦЭМ!$A$34:$A$777,$A134,СВЦЭМ!$B$34:$B$777,K$119)+'СЕТ СН'!$I$11+СВЦЭМ!$D$10+'СЕТ СН'!$I$6-'СЕТ СН'!$I$23</f>
        <v>1853.7092019800002</v>
      </c>
      <c r="L134" s="37">
        <f>SUMIFS(СВЦЭМ!$D$34:$D$777,СВЦЭМ!$A$34:$A$777,$A134,СВЦЭМ!$B$34:$B$777,L$119)+'СЕТ СН'!$I$11+СВЦЭМ!$D$10+'СЕТ СН'!$I$6-'СЕТ СН'!$I$23</f>
        <v>1791.0399201999999</v>
      </c>
      <c r="M134" s="37">
        <f>SUMIFS(СВЦЭМ!$D$34:$D$777,СВЦЭМ!$A$34:$A$777,$A134,СВЦЭМ!$B$34:$B$777,M$119)+'СЕТ СН'!$I$11+СВЦЭМ!$D$10+'СЕТ СН'!$I$6-'СЕТ СН'!$I$23</f>
        <v>1770.1925505500003</v>
      </c>
      <c r="N134" s="37">
        <f>SUMIFS(СВЦЭМ!$D$34:$D$777,СВЦЭМ!$A$34:$A$777,$A134,СВЦЭМ!$B$34:$B$777,N$119)+'СЕТ СН'!$I$11+СВЦЭМ!$D$10+'СЕТ СН'!$I$6-'СЕТ СН'!$I$23</f>
        <v>1775.5357629199998</v>
      </c>
      <c r="O134" s="37">
        <f>SUMIFS(СВЦЭМ!$D$34:$D$777,СВЦЭМ!$A$34:$A$777,$A134,СВЦЭМ!$B$34:$B$777,O$119)+'СЕТ СН'!$I$11+СВЦЭМ!$D$10+'СЕТ СН'!$I$6-'СЕТ СН'!$I$23</f>
        <v>1792.2849320799996</v>
      </c>
      <c r="P134" s="37">
        <f>SUMIFS(СВЦЭМ!$D$34:$D$777,СВЦЭМ!$A$34:$A$777,$A134,СВЦЭМ!$B$34:$B$777,P$119)+'СЕТ СН'!$I$11+СВЦЭМ!$D$10+'СЕТ СН'!$I$6-'СЕТ СН'!$I$23</f>
        <v>1817.6518372500004</v>
      </c>
      <c r="Q134" s="37">
        <f>SUMIFS(СВЦЭМ!$D$34:$D$777,СВЦЭМ!$A$34:$A$777,$A134,СВЦЭМ!$B$34:$B$777,Q$119)+'СЕТ СН'!$I$11+СВЦЭМ!$D$10+'СЕТ СН'!$I$6-'СЕТ СН'!$I$23</f>
        <v>1822.0470872200003</v>
      </c>
      <c r="R134" s="37">
        <f>SUMIFS(СВЦЭМ!$D$34:$D$777,СВЦЭМ!$A$34:$A$777,$A134,СВЦЭМ!$B$34:$B$777,R$119)+'СЕТ СН'!$I$11+СВЦЭМ!$D$10+'СЕТ СН'!$I$6-'СЕТ СН'!$I$23</f>
        <v>1823.4297177799999</v>
      </c>
      <c r="S134" s="37">
        <f>SUMIFS(СВЦЭМ!$D$34:$D$777,СВЦЭМ!$A$34:$A$777,$A134,СВЦЭМ!$B$34:$B$777,S$119)+'СЕТ СН'!$I$11+СВЦЭМ!$D$10+'СЕТ СН'!$I$6-'СЕТ СН'!$I$23</f>
        <v>1797.8748864600002</v>
      </c>
      <c r="T134" s="37">
        <f>SUMIFS(СВЦЭМ!$D$34:$D$777,СВЦЭМ!$A$34:$A$777,$A134,СВЦЭМ!$B$34:$B$777,T$119)+'СЕТ СН'!$I$11+СВЦЭМ!$D$10+'СЕТ СН'!$I$6-'СЕТ СН'!$I$23</f>
        <v>1767.4227133499999</v>
      </c>
      <c r="U134" s="37">
        <f>SUMIFS(СВЦЭМ!$D$34:$D$777,СВЦЭМ!$A$34:$A$777,$A134,СВЦЭМ!$B$34:$B$777,U$119)+'СЕТ СН'!$I$11+СВЦЭМ!$D$10+'СЕТ СН'!$I$6-'СЕТ СН'!$I$23</f>
        <v>1772.2605149399997</v>
      </c>
      <c r="V134" s="37">
        <f>SUMIFS(СВЦЭМ!$D$34:$D$777,СВЦЭМ!$A$34:$A$777,$A134,СВЦЭМ!$B$34:$B$777,V$119)+'СЕТ СН'!$I$11+СВЦЭМ!$D$10+'СЕТ СН'!$I$6-'СЕТ СН'!$I$23</f>
        <v>1789.5383207900004</v>
      </c>
      <c r="W134" s="37">
        <f>SUMIFS(СВЦЭМ!$D$34:$D$777,СВЦЭМ!$A$34:$A$777,$A134,СВЦЭМ!$B$34:$B$777,W$119)+'СЕТ СН'!$I$11+СВЦЭМ!$D$10+'СЕТ СН'!$I$6-'СЕТ СН'!$I$23</f>
        <v>1842.9918771800003</v>
      </c>
      <c r="X134" s="37">
        <f>SUMIFS(СВЦЭМ!$D$34:$D$777,СВЦЭМ!$A$34:$A$777,$A134,СВЦЭМ!$B$34:$B$777,X$119)+'СЕТ СН'!$I$11+СВЦЭМ!$D$10+'СЕТ СН'!$I$6-'СЕТ СН'!$I$23</f>
        <v>1900.11554832</v>
      </c>
      <c r="Y134" s="37">
        <f>SUMIFS(СВЦЭМ!$D$34:$D$777,СВЦЭМ!$A$34:$A$777,$A134,СВЦЭМ!$B$34:$B$777,Y$119)+'СЕТ СН'!$I$11+СВЦЭМ!$D$10+'СЕТ СН'!$I$6-'СЕТ СН'!$I$23</f>
        <v>1978.9825739099997</v>
      </c>
    </row>
    <row r="135" spans="1:25" ht="15.75" x14ac:dyDescent="0.2">
      <c r="A135" s="36">
        <f t="shared" si="3"/>
        <v>43085</v>
      </c>
      <c r="B135" s="37">
        <f>SUMIFS(СВЦЭМ!$D$34:$D$777,СВЦЭМ!$A$34:$A$777,$A135,СВЦЭМ!$B$34:$B$777,B$119)+'СЕТ СН'!$I$11+СВЦЭМ!$D$10+'СЕТ СН'!$I$6-'СЕТ СН'!$I$23</f>
        <v>2006.6781359199999</v>
      </c>
      <c r="C135" s="37">
        <f>SUMIFS(СВЦЭМ!$D$34:$D$777,СВЦЭМ!$A$34:$A$777,$A135,СВЦЭМ!$B$34:$B$777,C$119)+'СЕТ СН'!$I$11+СВЦЭМ!$D$10+'СЕТ СН'!$I$6-'СЕТ СН'!$I$23</f>
        <v>1997.1536988600001</v>
      </c>
      <c r="D135" s="37">
        <f>SUMIFS(СВЦЭМ!$D$34:$D$777,СВЦЭМ!$A$34:$A$777,$A135,СВЦЭМ!$B$34:$B$777,D$119)+'СЕТ СН'!$I$11+СВЦЭМ!$D$10+'СЕТ СН'!$I$6-'СЕТ СН'!$I$23</f>
        <v>1979.0954933100002</v>
      </c>
      <c r="E135" s="37">
        <f>SUMIFS(СВЦЭМ!$D$34:$D$777,СВЦЭМ!$A$34:$A$777,$A135,СВЦЭМ!$B$34:$B$777,E$119)+'СЕТ СН'!$I$11+СВЦЭМ!$D$10+'СЕТ СН'!$I$6-'СЕТ СН'!$I$23</f>
        <v>1979.3738895900001</v>
      </c>
      <c r="F135" s="37">
        <f>SUMIFS(СВЦЭМ!$D$34:$D$777,СВЦЭМ!$A$34:$A$777,$A135,СВЦЭМ!$B$34:$B$777,F$119)+'СЕТ СН'!$I$11+СВЦЭМ!$D$10+'СЕТ СН'!$I$6-'СЕТ СН'!$I$23</f>
        <v>1978.7166691499997</v>
      </c>
      <c r="G135" s="37">
        <f>SUMIFS(СВЦЭМ!$D$34:$D$777,СВЦЭМ!$A$34:$A$777,$A135,СВЦЭМ!$B$34:$B$777,G$119)+'СЕТ СН'!$I$11+СВЦЭМ!$D$10+'СЕТ СН'!$I$6-'СЕТ СН'!$I$23</f>
        <v>1983.73568914</v>
      </c>
      <c r="H135" s="37">
        <f>SUMIFS(СВЦЭМ!$D$34:$D$777,СВЦЭМ!$A$34:$A$777,$A135,СВЦЭМ!$B$34:$B$777,H$119)+'СЕТ СН'!$I$11+СВЦЭМ!$D$10+'СЕТ СН'!$I$6-'СЕТ СН'!$I$23</f>
        <v>1972.1036932100001</v>
      </c>
      <c r="I135" s="37">
        <f>SUMIFS(СВЦЭМ!$D$34:$D$777,СВЦЭМ!$A$34:$A$777,$A135,СВЦЭМ!$B$34:$B$777,I$119)+'СЕТ СН'!$I$11+СВЦЭМ!$D$10+'СЕТ СН'!$I$6-'СЕТ СН'!$I$23</f>
        <v>1923.9767817299999</v>
      </c>
      <c r="J135" s="37">
        <f>SUMIFS(СВЦЭМ!$D$34:$D$777,СВЦЭМ!$A$34:$A$777,$A135,СВЦЭМ!$B$34:$B$777,J$119)+'СЕТ СН'!$I$11+СВЦЭМ!$D$10+'СЕТ СН'!$I$6-'СЕТ СН'!$I$23</f>
        <v>1910.4393744600002</v>
      </c>
      <c r="K135" s="37">
        <f>SUMIFS(СВЦЭМ!$D$34:$D$777,СВЦЭМ!$A$34:$A$777,$A135,СВЦЭМ!$B$34:$B$777,K$119)+'СЕТ СН'!$I$11+СВЦЭМ!$D$10+'СЕТ СН'!$I$6-'СЕТ СН'!$I$23</f>
        <v>1858.0309020200002</v>
      </c>
      <c r="L135" s="37">
        <f>SUMIFS(СВЦЭМ!$D$34:$D$777,СВЦЭМ!$A$34:$A$777,$A135,СВЦЭМ!$B$34:$B$777,L$119)+'СЕТ СН'!$I$11+СВЦЭМ!$D$10+'СЕТ СН'!$I$6-'СЕТ СН'!$I$23</f>
        <v>1794.4421529299998</v>
      </c>
      <c r="M135" s="37">
        <f>SUMIFS(СВЦЭМ!$D$34:$D$777,СВЦЭМ!$A$34:$A$777,$A135,СВЦЭМ!$B$34:$B$777,M$119)+'СЕТ СН'!$I$11+СВЦЭМ!$D$10+'СЕТ СН'!$I$6-'СЕТ СН'!$I$23</f>
        <v>1779.0572067499998</v>
      </c>
      <c r="N135" s="37">
        <f>SUMIFS(СВЦЭМ!$D$34:$D$777,СВЦЭМ!$A$34:$A$777,$A135,СВЦЭМ!$B$34:$B$777,N$119)+'СЕТ СН'!$I$11+СВЦЭМ!$D$10+'СЕТ СН'!$I$6-'СЕТ СН'!$I$23</f>
        <v>1790.85599783</v>
      </c>
      <c r="O135" s="37">
        <f>SUMIFS(СВЦЭМ!$D$34:$D$777,СВЦЭМ!$A$34:$A$777,$A135,СВЦЭМ!$B$34:$B$777,O$119)+'СЕТ СН'!$I$11+СВЦЭМ!$D$10+'СЕТ СН'!$I$6-'СЕТ СН'!$I$23</f>
        <v>1809.3535492800002</v>
      </c>
      <c r="P135" s="37">
        <f>SUMIFS(СВЦЭМ!$D$34:$D$777,СВЦЭМ!$A$34:$A$777,$A135,СВЦЭМ!$B$34:$B$777,P$119)+'СЕТ СН'!$I$11+СВЦЭМ!$D$10+'СЕТ СН'!$I$6-'СЕТ СН'!$I$23</f>
        <v>1820.9045206800001</v>
      </c>
      <c r="Q135" s="37">
        <f>SUMIFS(СВЦЭМ!$D$34:$D$777,СВЦЭМ!$A$34:$A$777,$A135,СВЦЭМ!$B$34:$B$777,Q$119)+'СЕТ СН'!$I$11+СВЦЭМ!$D$10+'СЕТ СН'!$I$6-'СЕТ СН'!$I$23</f>
        <v>1824.0384745900001</v>
      </c>
      <c r="R135" s="37">
        <f>SUMIFS(СВЦЭМ!$D$34:$D$777,СВЦЭМ!$A$34:$A$777,$A135,СВЦЭМ!$B$34:$B$777,R$119)+'СЕТ СН'!$I$11+СВЦЭМ!$D$10+'СЕТ СН'!$I$6-'СЕТ СН'!$I$23</f>
        <v>1820.8341598500001</v>
      </c>
      <c r="S135" s="37">
        <f>SUMIFS(СВЦЭМ!$D$34:$D$777,СВЦЭМ!$A$34:$A$777,$A135,СВЦЭМ!$B$34:$B$777,S$119)+'СЕТ СН'!$I$11+СВЦЭМ!$D$10+'СЕТ СН'!$I$6-'СЕТ СН'!$I$23</f>
        <v>1795.89983497</v>
      </c>
      <c r="T135" s="37">
        <f>SUMIFS(СВЦЭМ!$D$34:$D$777,СВЦЭМ!$A$34:$A$777,$A135,СВЦЭМ!$B$34:$B$777,T$119)+'СЕТ СН'!$I$11+СВЦЭМ!$D$10+'СЕТ СН'!$I$6-'СЕТ СН'!$I$23</f>
        <v>1770.5099066900002</v>
      </c>
      <c r="U135" s="37">
        <f>SUMIFS(СВЦЭМ!$D$34:$D$777,СВЦЭМ!$A$34:$A$777,$A135,СВЦЭМ!$B$34:$B$777,U$119)+'СЕТ СН'!$I$11+СВЦЭМ!$D$10+'СЕТ СН'!$I$6-'СЕТ СН'!$I$23</f>
        <v>1790.0886037099999</v>
      </c>
      <c r="V135" s="37">
        <f>SUMIFS(СВЦЭМ!$D$34:$D$777,СВЦЭМ!$A$34:$A$777,$A135,СВЦЭМ!$B$34:$B$777,V$119)+'СЕТ СН'!$I$11+СВЦЭМ!$D$10+'СЕТ СН'!$I$6-'СЕТ СН'!$I$23</f>
        <v>1808.41523108</v>
      </c>
      <c r="W135" s="37">
        <f>SUMIFS(СВЦЭМ!$D$34:$D$777,СВЦЭМ!$A$34:$A$777,$A135,СВЦЭМ!$B$34:$B$777,W$119)+'СЕТ СН'!$I$11+СВЦЭМ!$D$10+'СЕТ СН'!$I$6-'СЕТ СН'!$I$23</f>
        <v>1835.0012012699999</v>
      </c>
      <c r="X135" s="37">
        <f>SUMIFS(СВЦЭМ!$D$34:$D$777,СВЦЭМ!$A$34:$A$777,$A135,СВЦЭМ!$B$34:$B$777,X$119)+'СЕТ СН'!$I$11+СВЦЭМ!$D$10+'СЕТ СН'!$I$6-'СЕТ СН'!$I$23</f>
        <v>1897.6993215299999</v>
      </c>
      <c r="Y135" s="37">
        <f>SUMIFS(СВЦЭМ!$D$34:$D$777,СВЦЭМ!$A$34:$A$777,$A135,СВЦЭМ!$B$34:$B$777,Y$119)+'СЕТ СН'!$I$11+СВЦЭМ!$D$10+'СЕТ СН'!$I$6-'СЕТ СН'!$I$23</f>
        <v>1974.3652763199998</v>
      </c>
    </row>
    <row r="136" spans="1:25" ht="15.75" x14ac:dyDescent="0.2">
      <c r="A136" s="36">
        <f t="shared" si="3"/>
        <v>43086</v>
      </c>
      <c r="B136" s="37">
        <f>SUMIFS(СВЦЭМ!$D$34:$D$777,СВЦЭМ!$A$34:$A$777,$A136,СВЦЭМ!$B$34:$B$777,B$119)+'СЕТ СН'!$I$11+СВЦЭМ!$D$10+'СЕТ СН'!$I$6-'СЕТ СН'!$I$23</f>
        <v>2004.2881337399999</v>
      </c>
      <c r="C136" s="37">
        <f>SUMIFS(СВЦЭМ!$D$34:$D$777,СВЦЭМ!$A$34:$A$777,$A136,СВЦЭМ!$B$34:$B$777,C$119)+'СЕТ СН'!$I$11+СВЦЭМ!$D$10+'СЕТ СН'!$I$6-'СЕТ СН'!$I$23</f>
        <v>1988.4863415700001</v>
      </c>
      <c r="D136" s="37">
        <f>SUMIFS(СВЦЭМ!$D$34:$D$777,СВЦЭМ!$A$34:$A$777,$A136,СВЦЭМ!$B$34:$B$777,D$119)+'СЕТ СН'!$I$11+СВЦЭМ!$D$10+'СЕТ СН'!$I$6-'СЕТ СН'!$I$23</f>
        <v>1976.1548167999999</v>
      </c>
      <c r="E136" s="37">
        <f>SUMIFS(СВЦЭМ!$D$34:$D$777,СВЦЭМ!$A$34:$A$777,$A136,СВЦЭМ!$B$34:$B$777,E$119)+'СЕТ СН'!$I$11+СВЦЭМ!$D$10+'СЕТ СН'!$I$6-'СЕТ СН'!$I$23</f>
        <v>1974.2095471600001</v>
      </c>
      <c r="F136" s="37">
        <f>SUMIFS(СВЦЭМ!$D$34:$D$777,СВЦЭМ!$A$34:$A$777,$A136,СВЦЭМ!$B$34:$B$777,F$119)+'СЕТ СН'!$I$11+СВЦЭМ!$D$10+'СЕТ СН'!$I$6-'СЕТ СН'!$I$23</f>
        <v>1973.4034729</v>
      </c>
      <c r="G136" s="37">
        <f>SUMIFS(СВЦЭМ!$D$34:$D$777,СВЦЭМ!$A$34:$A$777,$A136,СВЦЭМ!$B$34:$B$777,G$119)+'СЕТ СН'!$I$11+СВЦЭМ!$D$10+'СЕТ СН'!$I$6-'СЕТ СН'!$I$23</f>
        <v>1977.66902549</v>
      </c>
      <c r="H136" s="37">
        <f>SUMIFS(СВЦЭМ!$D$34:$D$777,СВЦЭМ!$A$34:$A$777,$A136,СВЦЭМ!$B$34:$B$777,H$119)+'СЕТ СН'!$I$11+СВЦЭМ!$D$10+'СЕТ СН'!$I$6-'СЕТ СН'!$I$23</f>
        <v>1985.85126128</v>
      </c>
      <c r="I136" s="37">
        <f>SUMIFS(СВЦЭМ!$D$34:$D$777,СВЦЭМ!$A$34:$A$777,$A136,СВЦЭМ!$B$34:$B$777,I$119)+'СЕТ СН'!$I$11+СВЦЭМ!$D$10+'СЕТ СН'!$I$6-'СЕТ СН'!$I$23</f>
        <v>1999.1579418700003</v>
      </c>
      <c r="J136" s="37">
        <f>SUMIFS(СВЦЭМ!$D$34:$D$777,СВЦЭМ!$A$34:$A$777,$A136,СВЦЭМ!$B$34:$B$777,J$119)+'СЕТ СН'!$I$11+СВЦЭМ!$D$10+'СЕТ СН'!$I$6-'СЕТ СН'!$I$23</f>
        <v>1957.95516516</v>
      </c>
      <c r="K136" s="37">
        <f>SUMIFS(СВЦЭМ!$D$34:$D$777,СВЦЭМ!$A$34:$A$777,$A136,СВЦЭМ!$B$34:$B$777,K$119)+'СЕТ СН'!$I$11+СВЦЭМ!$D$10+'СЕТ СН'!$I$6-'СЕТ СН'!$I$23</f>
        <v>1866.5573163999998</v>
      </c>
      <c r="L136" s="37">
        <f>SUMIFS(СВЦЭМ!$D$34:$D$777,СВЦЭМ!$A$34:$A$777,$A136,СВЦЭМ!$B$34:$B$777,L$119)+'СЕТ СН'!$I$11+СВЦЭМ!$D$10+'СЕТ СН'!$I$6-'СЕТ СН'!$I$23</f>
        <v>1781.8825746700004</v>
      </c>
      <c r="M136" s="37">
        <f>SUMIFS(СВЦЭМ!$D$34:$D$777,СВЦЭМ!$A$34:$A$777,$A136,СВЦЭМ!$B$34:$B$777,M$119)+'СЕТ СН'!$I$11+СВЦЭМ!$D$10+'СЕТ СН'!$I$6-'СЕТ СН'!$I$23</f>
        <v>1767.4649988399997</v>
      </c>
      <c r="N136" s="37">
        <f>SUMIFS(СВЦЭМ!$D$34:$D$777,СВЦЭМ!$A$34:$A$777,$A136,СВЦЭМ!$B$34:$B$777,N$119)+'СЕТ СН'!$I$11+СВЦЭМ!$D$10+'СЕТ СН'!$I$6-'СЕТ СН'!$I$23</f>
        <v>1782.3143661499998</v>
      </c>
      <c r="O136" s="37">
        <f>SUMIFS(СВЦЭМ!$D$34:$D$777,СВЦЭМ!$A$34:$A$777,$A136,СВЦЭМ!$B$34:$B$777,O$119)+'СЕТ СН'!$I$11+СВЦЭМ!$D$10+'СЕТ СН'!$I$6-'СЕТ СН'!$I$23</f>
        <v>1786.7852096899996</v>
      </c>
      <c r="P136" s="37">
        <f>SUMIFS(СВЦЭМ!$D$34:$D$777,СВЦЭМ!$A$34:$A$777,$A136,СВЦЭМ!$B$34:$B$777,P$119)+'СЕТ СН'!$I$11+СВЦЭМ!$D$10+'СЕТ СН'!$I$6-'СЕТ СН'!$I$23</f>
        <v>1798.0958437199997</v>
      </c>
      <c r="Q136" s="37">
        <f>SUMIFS(СВЦЭМ!$D$34:$D$777,СВЦЭМ!$A$34:$A$777,$A136,СВЦЭМ!$B$34:$B$777,Q$119)+'СЕТ СН'!$I$11+СВЦЭМ!$D$10+'СЕТ СН'!$I$6-'СЕТ СН'!$I$23</f>
        <v>1804.38900612</v>
      </c>
      <c r="R136" s="37">
        <f>SUMIFS(СВЦЭМ!$D$34:$D$777,СВЦЭМ!$A$34:$A$777,$A136,СВЦЭМ!$B$34:$B$777,R$119)+'СЕТ СН'!$I$11+СВЦЭМ!$D$10+'СЕТ СН'!$I$6-'СЕТ СН'!$I$23</f>
        <v>1803.3329131600003</v>
      </c>
      <c r="S136" s="37">
        <f>SUMIFS(СВЦЭМ!$D$34:$D$777,СВЦЭМ!$A$34:$A$777,$A136,СВЦЭМ!$B$34:$B$777,S$119)+'СЕТ СН'!$I$11+СВЦЭМ!$D$10+'СЕТ СН'!$I$6-'СЕТ СН'!$I$23</f>
        <v>1770.1090787200001</v>
      </c>
      <c r="T136" s="37">
        <f>SUMIFS(СВЦЭМ!$D$34:$D$777,СВЦЭМ!$A$34:$A$777,$A136,СВЦЭМ!$B$34:$B$777,T$119)+'СЕТ СН'!$I$11+СВЦЭМ!$D$10+'СЕТ СН'!$I$6-'СЕТ СН'!$I$23</f>
        <v>1788.4787294899998</v>
      </c>
      <c r="U136" s="37">
        <f>SUMIFS(СВЦЭМ!$D$34:$D$777,СВЦЭМ!$A$34:$A$777,$A136,СВЦЭМ!$B$34:$B$777,U$119)+'СЕТ СН'!$I$11+СВЦЭМ!$D$10+'СЕТ СН'!$I$6-'СЕТ СН'!$I$23</f>
        <v>1793.8622609200002</v>
      </c>
      <c r="V136" s="37">
        <f>SUMIFS(СВЦЭМ!$D$34:$D$777,СВЦЭМ!$A$34:$A$777,$A136,СВЦЭМ!$B$34:$B$777,V$119)+'СЕТ СН'!$I$11+СВЦЭМ!$D$10+'СЕТ СН'!$I$6-'СЕТ СН'!$I$23</f>
        <v>1812.2159724900002</v>
      </c>
      <c r="W136" s="37">
        <f>SUMIFS(СВЦЭМ!$D$34:$D$777,СВЦЭМ!$A$34:$A$777,$A136,СВЦЭМ!$B$34:$B$777,W$119)+'СЕТ СН'!$I$11+СВЦЭМ!$D$10+'СЕТ СН'!$I$6-'СЕТ СН'!$I$23</f>
        <v>1860.2766766</v>
      </c>
      <c r="X136" s="37">
        <f>SUMIFS(СВЦЭМ!$D$34:$D$777,СВЦЭМ!$A$34:$A$777,$A136,СВЦЭМ!$B$34:$B$777,X$119)+'СЕТ СН'!$I$11+СВЦЭМ!$D$10+'СЕТ СН'!$I$6-'СЕТ СН'!$I$23</f>
        <v>1904.4839269000004</v>
      </c>
      <c r="Y136" s="37">
        <f>SUMIFS(СВЦЭМ!$D$34:$D$777,СВЦЭМ!$A$34:$A$777,$A136,СВЦЭМ!$B$34:$B$777,Y$119)+'СЕТ СН'!$I$11+СВЦЭМ!$D$10+'СЕТ СН'!$I$6-'СЕТ СН'!$I$23</f>
        <v>1945.6667496300001</v>
      </c>
    </row>
    <row r="137" spans="1:25" ht="15.75" x14ac:dyDescent="0.2">
      <c r="A137" s="36">
        <f t="shared" si="3"/>
        <v>43087</v>
      </c>
      <c r="B137" s="37">
        <f>SUMIFS(СВЦЭМ!$D$34:$D$777,СВЦЭМ!$A$34:$A$777,$A137,СВЦЭМ!$B$34:$B$777,B$119)+'СЕТ СН'!$I$11+СВЦЭМ!$D$10+'СЕТ СН'!$I$6-'СЕТ СН'!$I$23</f>
        <v>2003.4655422599999</v>
      </c>
      <c r="C137" s="37">
        <f>SUMIFS(СВЦЭМ!$D$34:$D$777,СВЦЭМ!$A$34:$A$777,$A137,СВЦЭМ!$B$34:$B$777,C$119)+'СЕТ СН'!$I$11+СВЦЭМ!$D$10+'СЕТ СН'!$I$6-'СЕТ СН'!$I$23</f>
        <v>1988.0057573599997</v>
      </c>
      <c r="D137" s="37">
        <f>SUMIFS(СВЦЭМ!$D$34:$D$777,СВЦЭМ!$A$34:$A$777,$A137,СВЦЭМ!$B$34:$B$777,D$119)+'СЕТ СН'!$I$11+СВЦЭМ!$D$10+'СЕТ СН'!$I$6-'СЕТ СН'!$I$23</f>
        <v>1976.3590636899999</v>
      </c>
      <c r="E137" s="37">
        <f>SUMIFS(СВЦЭМ!$D$34:$D$777,СВЦЭМ!$A$34:$A$777,$A137,СВЦЭМ!$B$34:$B$777,E$119)+'СЕТ СН'!$I$11+СВЦЭМ!$D$10+'СЕТ СН'!$I$6-'СЕТ СН'!$I$23</f>
        <v>1974.6761222599998</v>
      </c>
      <c r="F137" s="37">
        <f>SUMIFS(СВЦЭМ!$D$34:$D$777,СВЦЭМ!$A$34:$A$777,$A137,СВЦЭМ!$B$34:$B$777,F$119)+'СЕТ СН'!$I$11+СВЦЭМ!$D$10+'СЕТ СН'!$I$6-'СЕТ СН'!$I$23</f>
        <v>1974.8729386599998</v>
      </c>
      <c r="G137" s="37">
        <f>SUMIFS(СВЦЭМ!$D$34:$D$777,СВЦЭМ!$A$34:$A$777,$A137,СВЦЭМ!$B$34:$B$777,G$119)+'СЕТ СН'!$I$11+СВЦЭМ!$D$10+'СЕТ СН'!$I$6-'СЕТ СН'!$I$23</f>
        <v>1983.8624607199999</v>
      </c>
      <c r="H137" s="37">
        <f>SUMIFS(СВЦЭМ!$D$34:$D$777,СВЦЭМ!$A$34:$A$777,$A137,СВЦЭМ!$B$34:$B$777,H$119)+'СЕТ СН'!$I$11+СВЦЭМ!$D$10+'СЕТ СН'!$I$6-'СЕТ СН'!$I$23</f>
        <v>2001.14262689</v>
      </c>
      <c r="I137" s="37">
        <f>SUMIFS(СВЦЭМ!$D$34:$D$777,СВЦЭМ!$A$34:$A$777,$A137,СВЦЭМ!$B$34:$B$777,I$119)+'СЕТ СН'!$I$11+СВЦЭМ!$D$10+'СЕТ СН'!$I$6-'СЕТ СН'!$I$23</f>
        <v>1985.1719364999999</v>
      </c>
      <c r="J137" s="37">
        <f>SUMIFS(СВЦЭМ!$D$34:$D$777,СВЦЭМ!$A$34:$A$777,$A137,СВЦЭМ!$B$34:$B$777,J$119)+'СЕТ СН'!$I$11+СВЦЭМ!$D$10+'СЕТ СН'!$I$6-'СЕТ СН'!$I$23</f>
        <v>1924.5815783899998</v>
      </c>
      <c r="K137" s="37">
        <f>SUMIFS(СВЦЭМ!$D$34:$D$777,СВЦЭМ!$A$34:$A$777,$A137,СВЦЭМ!$B$34:$B$777,K$119)+'СЕТ СН'!$I$11+СВЦЭМ!$D$10+'СЕТ СН'!$I$6-'СЕТ СН'!$I$23</f>
        <v>1860.9396121099999</v>
      </c>
      <c r="L137" s="37">
        <f>SUMIFS(СВЦЭМ!$D$34:$D$777,СВЦЭМ!$A$34:$A$777,$A137,СВЦЭМ!$B$34:$B$777,L$119)+'СЕТ СН'!$I$11+СВЦЭМ!$D$10+'СЕТ СН'!$I$6-'СЕТ СН'!$I$23</f>
        <v>1795.0780395700003</v>
      </c>
      <c r="M137" s="37">
        <f>SUMIFS(СВЦЭМ!$D$34:$D$777,СВЦЭМ!$A$34:$A$777,$A137,СВЦЭМ!$B$34:$B$777,M$119)+'СЕТ СН'!$I$11+СВЦЭМ!$D$10+'СЕТ СН'!$I$6-'СЕТ СН'!$I$23</f>
        <v>1790.1138379499998</v>
      </c>
      <c r="N137" s="37">
        <f>SUMIFS(СВЦЭМ!$D$34:$D$777,СВЦЭМ!$A$34:$A$777,$A137,СВЦЭМ!$B$34:$B$777,N$119)+'СЕТ СН'!$I$11+СВЦЭМ!$D$10+'СЕТ СН'!$I$6-'СЕТ СН'!$I$23</f>
        <v>1807.4633769700004</v>
      </c>
      <c r="O137" s="37">
        <f>SUMIFS(СВЦЭМ!$D$34:$D$777,СВЦЭМ!$A$34:$A$777,$A137,СВЦЭМ!$B$34:$B$777,O$119)+'СЕТ СН'!$I$11+СВЦЭМ!$D$10+'СЕТ СН'!$I$6-'СЕТ СН'!$I$23</f>
        <v>1830.4644326999996</v>
      </c>
      <c r="P137" s="37">
        <f>SUMIFS(СВЦЭМ!$D$34:$D$777,СВЦЭМ!$A$34:$A$777,$A137,СВЦЭМ!$B$34:$B$777,P$119)+'СЕТ СН'!$I$11+СВЦЭМ!$D$10+'СЕТ СН'!$I$6-'СЕТ СН'!$I$23</f>
        <v>1835.3866000400003</v>
      </c>
      <c r="Q137" s="37">
        <f>SUMIFS(СВЦЭМ!$D$34:$D$777,СВЦЭМ!$A$34:$A$777,$A137,СВЦЭМ!$B$34:$B$777,Q$119)+'СЕТ СН'!$I$11+СВЦЭМ!$D$10+'СЕТ СН'!$I$6-'СЕТ СН'!$I$23</f>
        <v>1826.9213564900001</v>
      </c>
      <c r="R137" s="37">
        <f>SUMIFS(СВЦЭМ!$D$34:$D$777,СВЦЭМ!$A$34:$A$777,$A137,СВЦЭМ!$B$34:$B$777,R$119)+'СЕТ СН'!$I$11+СВЦЭМ!$D$10+'СЕТ СН'!$I$6-'СЕТ СН'!$I$23</f>
        <v>1825.60592176</v>
      </c>
      <c r="S137" s="37">
        <f>SUMIFS(СВЦЭМ!$D$34:$D$777,СВЦЭМ!$A$34:$A$777,$A137,СВЦЭМ!$B$34:$B$777,S$119)+'СЕТ СН'!$I$11+СВЦЭМ!$D$10+'СЕТ СН'!$I$6-'СЕТ СН'!$I$23</f>
        <v>1795.9668660799998</v>
      </c>
      <c r="T137" s="37">
        <f>SUMIFS(СВЦЭМ!$D$34:$D$777,СВЦЭМ!$A$34:$A$777,$A137,СВЦЭМ!$B$34:$B$777,T$119)+'СЕТ СН'!$I$11+СВЦЭМ!$D$10+'СЕТ СН'!$I$6-'СЕТ СН'!$I$23</f>
        <v>1781.45758901</v>
      </c>
      <c r="U137" s="37">
        <f>SUMIFS(СВЦЭМ!$D$34:$D$777,СВЦЭМ!$A$34:$A$777,$A137,СВЦЭМ!$B$34:$B$777,U$119)+'СЕТ СН'!$I$11+СВЦЭМ!$D$10+'СЕТ СН'!$I$6-'СЕТ СН'!$I$23</f>
        <v>1783.1518750200003</v>
      </c>
      <c r="V137" s="37">
        <f>SUMIFS(СВЦЭМ!$D$34:$D$777,СВЦЭМ!$A$34:$A$777,$A137,СВЦЭМ!$B$34:$B$777,V$119)+'СЕТ СН'!$I$11+СВЦЭМ!$D$10+'СЕТ СН'!$I$6-'СЕТ СН'!$I$23</f>
        <v>1794.3592339799998</v>
      </c>
      <c r="W137" s="37">
        <f>SUMIFS(СВЦЭМ!$D$34:$D$777,СВЦЭМ!$A$34:$A$777,$A137,СВЦЭМ!$B$34:$B$777,W$119)+'СЕТ СН'!$I$11+СВЦЭМ!$D$10+'СЕТ СН'!$I$6-'СЕТ СН'!$I$23</f>
        <v>1849.80711191</v>
      </c>
      <c r="X137" s="37">
        <f>SUMIFS(СВЦЭМ!$D$34:$D$777,СВЦЭМ!$A$34:$A$777,$A137,СВЦЭМ!$B$34:$B$777,X$119)+'СЕТ СН'!$I$11+СВЦЭМ!$D$10+'СЕТ СН'!$I$6-'СЕТ СН'!$I$23</f>
        <v>1914.2603334</v>
      </c>
      <c r="Y137" s="37">
        <f>SUMIFS(СВЦЭМ!$D$34:$D$777,СВЦЭМ!$A$34:$A$777,$A137,СВЦЭМ!$B$34:$B$777,Y$119)+'СЕТ СН'!$I$11+СВЦЭМ!$D$10+'СЕТ СН'!$I$6-'СЕТ СН'!$I$23</f>
        <v>1984.1808471599998</v>
      </c>
    </row>
    <row r="138" spans="1:25" ht="15.75" x14ac:dyDescent="0.2">
      <c r="A138" s="36">
        <f t="shared" si="3"/>
        <v>43088</v>
      </c>
      <c r="B138" s="37">
        <f>SUMIFS(СВЦЭМ!$D$34:$D$777,СВЦЭМ!$A$34:$A$777,$A138,СВЦЭМ!$B$34:$B$777,B$119)+'СЕТ СН'!$I$11+СВЦЭМ!$D$10+'СЕТ СН'!$I$6-'СЕТ СН'!$I$23</f>
        <v>1990.5566332400003</v>
      </c>
      <c r="C138" s="37">
        <f>SUMIFS(СВЦЭМ!$D$34:$D$777,СВЦЭМ!$A$34:$A$777,$A138,СВЦЭМ!$B$34:$B$777,C$119)+'СЕТ СН'!$I$11+СВЦЭМ!$D$10+'СЕТ СН'!$I$6-'СЕТ СН'!$I$23</f>
        <v>1994.6788956199998</v>
      </c>
      <c r="D138" s="37">
        <f>SUMIFS(СВЦЭМ!$D$34:$D$777,СВЦЭМ!$A$34:$A$777,$A138,СВЦЭМ!$B$34:$B$777,D$119)+'СЕТ СН'!$I$11+СВЦЭМ!$D$10+'СЕТ СН'!$I$6-'СЕТ СН'!$I$23</f>
        <v>1988.7621962900002</v>
      </c>
      <c r="E138" s="37">
        <f>SUMIFS(СВЦЭМ!$D$34:$D$777,СВЦЭМ!$A$34:$A$777,$A138,СВЦЭМ!$B$34:$B$777,E$119)+'СЕТ СН'!$I$11+СВЦЭМ!$D$10+'СЕТ СН'!$I$6-'СЕТ СН'!$I$23</f>
        <v>1986.1043475699998</v>
      </c>
      <c r="F138" s="37">
        <f>SUMIFS(СВЦЭМ!$D$34:$D$777,СВЦЭМ!$A$34:$A$777,$A138,СВЦЭМ!$B$34:$B$777,F$119)+'СЕТ СН'!$I$11+СВЦЭМ!$D$10+'СЕТ СН'!$I$6-'СЕТ СН'!$I$23</f>
        <v>1985.6963165500001</v>
      </c>
      <c r="G138" s="37">
        <f>SUMIFS(СВЦЭМ!$D$34:$D$777,СВЦЭМ!$A$34:$A$777,$A138,СВЦЭМ!$B$34:$B$777,G$119)+'СЕТ СН'!$I$11+СВЦЭМ!$D$10+'СЕТ СН'!$I$6-'СЕТ СН'!$I$23</f>
        <v>1988.4510626800002</v>
      </c>
      <c r="H138" s="37">
        <f>SUMIFS(СВЦЭМ!$D$34:$D$777,СВЦЭМ!$A$34:$A$777,$A138,СВЦЭМ!$B$34:$B$777,H$119)+'СЕТ СН'!$I$11+СВЦЭМ!$D$10+'СЕТ СН'!$I$6-'СЕТ СН'!$I$23</f>
        <v>1988.320847</v>
      </c>
      <c r="I138" s="37">
        <f>SUMIFS(СВЦЭМ!$D$34:$D$777,СВЦЭМ!$A$34:$A$777,$A138,СВЦЭМ!$B$34:$B$777,I$119)+'СЕТ СН'!$I$11+СВЦЭМ!$D$10+'СЕТ СН'!$I$6-'СЕТ СН'!$I$23</f>
        <v>1930.9605128800004</v>
      </c>
      <c r="J138" s="37">
        <f>SUMIFS(СВЦЭМ!$D$34:$D$777,СВЦЭМ!$A$34:$A$777,$A138,СВЦЭМ!$B$34:$B$777,J$119)+'СЕТ СН'!$I$11+СВЦЭМ!$D$10+'СЕТ СН'!$I$6-'СЕТ СН'!$I$23</f>
        <v>1887.40884663</v>
      </c>
      <c r="K138" s="37">
        <f>SUMIFS(СВЦЭМ!$D$34:$D$777,СВЦЭМ!$A$34:$A$777,$A138,СВЦЭМ!$B$34:$B$777,K$119)+'СЕТ СН'!$I$11+СВЦЭМ!$D$10+'СЕТ СН'!$I$6-'СЕТ СН'!$I$23</f>
        <v>1820.7279146800001</v>
      </c>
      <c r="L138" s="37">
        <f>SUMIFS(СВЦЭМ!$D$34:$D$777,СВЦЭМ!$A$34:$A$777,$A138,СВЦЭМ!$B$34:$B$777,L$119)+'СЕТ СН'!$I$11+СВЦЭМ!$D$10+'СЕТ СН'!$I$6-'СЕТ СН'!$I$23</f>
        <v>1763.84371822</v>
      </c>
      <c r="M138" s="37">
        <f>SUMIFS(СВЦЭМ!$D$34:$D$777,СВЦЭМ!$A$34:$A$777,$A138,СВЦЭМ!$B$34:$B$777,M$119)+'СЕТ СН'!$I$11+СВЦЭМ!$D$10+'СЕТ СН'!$I$6-'СЕТ СН'!$I$23</f>
        <v>1753.7797843400003</v>
      </c>
      <c r="N138" s="37">
        <f>SUMIFS(СВЦЭМ!$D$34:$D$777,СВЦЭМ!$A$34:$A$777,$A138,СВЦЭМ!$B$34:$B$777,N$119)+'СЕТ СН'!$I$11+СВЦЭМ!$D$10+'СЕТ СН'!$I$6-'СЕТ СН'!$I$23</f>
        <v>1771.8186285000002</v>
      </c>
      <c r="O138" s="37">
        <f>SUMIFS(СВЦЭМ!$D$34:$D$777,СВЦЭМ!$A$34:$A$777,$A138,СВЦЭМ!$B$34:$B$777,O$119)+'СЕТ СН'!$I$11+СВЦЭМ!$D$10+'СЕТ СН'!$I$6-'СЕТ СН'!$I$23</f>
        <v>1771.0690838099999</v>
      </c>
      <c r="P138" s="37">
        <f>SUMIFS(СВЦЭМ!$D$34:$D$777,СВЦЭМ!$A$34:$A$777,$A138,СВЦЭМ!$B$34:$B$777,P$119)+'СЕТ СН'!$I$11+СВЦЭМ!$D$10+'СЕТ СН'!$I$6-'СЕТ СН'!$I$23</f>
        <v>1778.5773369400004</v>
      </c>
      <c r="Q138" s="37">
        <f>SUMIFS(СВЦЭМ!$D$34:$D$777,СВЦЭМ!$A$34:$A$777,$A138,СВЦЭМ!$B$34:$B$777,Q$119)+'СЕТ СН'!$I$11+СВЦЭМ!$D$10+'СЕТ СН'!$I$6-'СЕТ СН'!$I$23</f>
        <v>1782.5099397200001</v>
      </c>
      <c r="R138" s="37">
        <f>SUMIFS(СВЦЭМ!$D$34:$D$777,СВЦЭМ!$A$34:$A$777,$A138,СВЦЭМ!$B$34:$B$777,R$119)+'СЕТ СН'!$I$11+СВЦЭМ!$D$10+'СЕТ СН'!$I$6-'СЕТ СН'!$I$23</f>
        <v>1777.8446403999997</v>
      </c>
      <c r="S138" s="37">
        <f>SUMIFS(СВЦЭМ!$D$34:$D$777,СВЦЭМ!$A$34:$A$777,$A138,СВЦЭМ!$B$34:$B$777,S$119)+'СЕТ СН'!$I$11+СВЦЭМ!$D$10+'СЕТ СН'!$I$6-'СЕТ СН'!$I$23</f>
        <v>1755.58934292</v>
      </c>
      <c r="T138" s="37">
        <f>SUMIFS(СВЦЭМ!$D$34:$D$777,СВЦЭМ!$A$34:$A$777,$A138,СВЦЭМ!$B$34:$B$777,T$119)+'СЕТ СН'!$I$11+СВЦЭМ!$D$10+'СЕТ СН'!$I$6-'СЕТ СН'!$I$23</f>
        <v>1759.0648768000001</v>
      </c>
      <c r="U138" s="37">
        <f>SUMIFS(СВЦЭМ!$D$34:$D$777,СВЦЭМ!$A$34:$A$777,$A138,СВЦЭМ!$B$34:$B$777,U$119)+'СЕТ СН'!$I$11+СВЦЭМ!$D$10+'СЕТ СН'!$I$6-'СЕТ СН'!$I$23</f>
        <v>1759.6371094699998</v>
      </c>
      <c r="V138" s="37">
        <f>SUMIFS(СВЦЭМ!$D$34:$D$777,СВЦЭМ!$A$34:$A$777,$A138,СВЦЭМ!$B$34:$B$777,V$119)+'СЕТ СН'!$I$11+СВЦЭМ!$D$10+'СЕТ СН'!$I$6-'СЕТ СН'!$I$23</f>
        <v>1749.27054146</v>
      </c>
      <c r="W138" s="37">
        <f>SUMIFS(СВЦЭМ!$D$34:$D$777,СВЦЭМ!$A$34:$A$777,$A138,СВЦЭМ!$B$34:$B$777,W$119)+'СЕТ СН'!$I$11+СВЦЭМ!$D$10+'СЕТ СН'!$I$6-'СЕТ СН'!$I$23</f>
        <v>1795.29411553</v>
      </c>
      <c r="X138" s="37">
        <f>SUMIFS(СВЦЭМ!$D$34:$D$777,СВЦЭМ!$A$34:$A$777,$A138,СВЦЭМ!$B$34:$B$777,X$119)+'СЕТ СН'!$I$11+СВЦЭМ!$D$10+'СЕТ СН'!$I$6-'СЕТ СН'!$I$23</f>
        <v>1867.0069509599998</v>
      </c>
      <c r="Y138" s="37">
        <f>SUMIFS(СВЦЭМ!$D$34:$D$777,СВЦЭМ!$A$34:$A$777,$A138,СВЦЭМ!$B$34:$B$777,Y$119)+'СЕТ СН'!$I$11+СВЦЭМ!$D$10+'СЕТ СН'!$I$6-'СЕТ СН'!$I$23</f>
        <v>1945.69356715</v>
      </c>
    </row>
    <row r="139" spans="1:25" ht="15.75" x14ac:dyDescent="0.2">
      <c r="A139" s="36">
        <f t="shared" si="3"/>
        <v>43089</v>
      </c>
      <c r="B139" s="37">
        <f>SUMIFS(СВЦЭМ!$D$34:$D$777,СВЦЭМ!$A$34:$A$777,$A139,СВЦЭМ!$B$34:$B$777,B$119)+'СЕТ СН'!$I$11+СВЦЭМ!$D$10+'СЕТ СН'!$I$6-'СЕТ СН'!$I$23</f>
        <v>1970.6635592600001</v>
      </c>
      <c r="C139" s="37">
        <f>SUMIFS(СВЦЭМ!$D$34:$D$777,СВЦЭМ!$A$34:$A$777,$A139,СВЦЭМ!$B$34:$B$777,C$119)+'СЕТ СН'!$I$11+СВЦЭМ!$D$10+'СЕТ СН'!$I$6-'СЕТ СН'!$I$23</f>
        <v>1983.5606216400001</v>
      </c>
      <c r="D139" s="37">
        <f>SUMIFS(СВЦЭМ!$D$34:$D$777,СВЦЭМ!$A$34:$A$777,$A139,СВЦЭМ!$B$34:$B$777,D$119)+'СЕТ СН'!$I$11+СВЦЭМ!$D$10+'СЕТ СН'!$I$6-'СЕТ СН'!$I$23</f>
        <v>1983.1384762600001</v>
      </c>
      <c r="E139" s="37">
        <f>SUMIFS(СВЦЭМ!$D$34:$D$777,СВЦЭМ!$A$34:$A$777,$A139,СВЦЭМ!$B$34:$B$777,E$119)+'СЕТ СН'!$I$11+СВЦЭМ!$D$10+'СЕТ СН'!$I$6-'СЕТ СН'!$I$23</f>
        <v>1979.26358239</v>
      </c>
      <c r="F139" s="37">
        <f>SUMIFS(СВЦЭМ!$D$34:$D$777,СВЦЭМ!$A$34:$A$777,$A139,СВЦЭМ!$B$34:$B$777,F$119)+'СЕТ СН'!$I$11+СВЦЭМ!$D$10+'СЕТ СН'!$I$6-'СЕТ СН'!$I$23</f>
        <v>1978.1716334299999</v>
      </c>
      <c r="G139" s="37">
        <f>SUMIFS(СВЦЭМ!$D$34:$D$777,СВЦЭМ!$A$34:$A$777,$A139,СВЦЭМ!$B$34:$B$777,G$119)+'СЕТ СН'!$I$11+СВЦЭМ!$D$10+'СЕТ СН'!$I$6-'СЕТ СН'!$I$23</f>
        <v>1984.8581801199998</v>
      </c>
      <c r="H139" s="37">
        <f>SUMIFS(СВЦЭМ!$D$34:$D$777,СВЦЭМ!$A$34:$A$777,$A139,СВЦЭМ!$B$34:$B$777,H$119)+'СЕТ СН'!$I$11+СВЦЭМ!$D$10+'СЕТ СН'!$I$6-'СЕТ СН'!$I$23</f>
        <v>1985.0848845400001</v>
      </c>
      <c r="I139" s="37">
        <f>SUMIFS(СВЦЭМ!$D$34:$D$777,СВЦЭМ!$A$34:$A$777,$A139,СВЦЭМ!$B$34:$B$777,I$119)+'СЕТ СН'!$I$11+СВЦЭМ!$D$10+'СЕТ СН'!$I$6-'СЕТ СН'!$I$23</f>
        <v>1913.7902551899997</v>
      </c>
      <c r="J139" s="37">
        <f>SUMIFS(СВЦЭМ!$D$34:$D$777,СВЦЭМ!$A$34:$A$777,$A139,СВЦЭМ!$B$34:$B$777,J$119)+'СЕТ СН'!$I$11+СВЦЭМ!$D$10+'СЕТ СН'!$I$6-'СЕТ СН'!$I$23</f>
        <v>1913.5914170300002</v>
      </c>
      <c r="K139" s="37">
        <f>SUMIFS(СВЦЭМ!$D$34:$D$777,СВЦЭМ!$A$34:$A$777,$A139,СВЦЭМ!$B$34:$B$777,K$119)+'СЕТ СН'!$I$11+СВЦЭМ!$D$10+'СЕТ СН'!$I$6-'СЕТ СН'!$I$23</f>
        <v>1844.4381864500001</v>
      </c>
      <c r="L139" s="37">
        <f>SUMIFS(СВЦЭМ!$D$34:$D$777,СВЦЭМ!$A$34:$A$777,$A139,СВЦЭМ!$B$34:$B$777,L$119)+'СЕТ СН'!$I$11+СВЦЭМ!$D$10+'СЕТ СН'!$I$6-'СЕТ СН'!$I$23</f>
        <v>1775.9982589299998</v>
      </c>
      <c r="M139" s="37">
        <f>SUMIFS(СВЦЭМ!$D$34:$D$777,СВЦЭМ!$A$34:$A$777,$A139,СВЦЭМ!$B$34:$B$777,M$119)+'СЕТ СН'!$I$11+СВЦЭМ!$D$10+'СЕТ СН'!$I$6-'СЕТ СН'!$I$23</f>
        <v>1768.2715165600002</v>
      </c>
      <c r="N139" s="37">
        <f>SUMIFS(СВЦЭМ!$D$34:$D$777,СВЦЭМ!$A$34:$A$777,$A139,СВЦЭМ!$B$34:$B$777,N$119)+'СЕТ СН'!$I$11+СВЦЭМ!$D$10+'СЕТ СН'!$I$6-'СЕТ СН'!$I$23</f>
        <v>1790.8268541699999</v>
      </c>
      <c r="O139" s="37">
        <f>SUMIFS(СВЦЭМ!$D$34:$D$777,СВЦЭМ!$A$34:$A$777,$A139,СВЦЭМ!$B$34:$B$777,O$119)+'СЕТ СН'!$I$11+СВЦЭМ!$D$10+'СЕТ СН'!$I$6-'СЕТ СН'!$I$23</f>
        <v>1802.8449578</v>
      </c>
      <c r="P139" s="37">
        <f>SUMIFS(СВЦЭМ!$D$34:$D$777,СВЦЭМ!$A$34:$A$777,$A139,СВЦЭМ!$B$34:$B$777,P$119)+'СЕТ СН'!$I$11+СВЦЭМ!$D$10+'СЕТ СН'!$I$6-'СЕТ СН'!$I$23</f>
        <v>1808.9482517899996</v>
      </c>
      <c r="Q139" s="37">
        <f>SUMIFS(СВЦЭМ!$D$34:$D$777,СВЦЭМ!$A$34:$A$777,$A139,СВЦЭМ!$B$34:$B$777,Q$119)+'СЕТ СН'!$I$11+СВЦЭМ!$D$10+'СЕТ СН'!$I$6-'СЕТ СН'!$I$23</f>
        <v>1811.6807628899996</v>
      </c>
      <c r="R139" s="37">
        <f>SUMIFS(СВЦЭМ!$D$34:$D$777,СВЦЭМ!$A$34:$A$777,$A139,СВЦЭМ!$B$34:$B$777,R$119)+'СЕТ СН'!$I$11+СВЦЭМ!$D$10+'СЕТ СН'!$I$6-'СЕТ СН'!$I$23</f>
        <v>1810.97417541</v>
      </c>
      <c r="S139" s="37">
        <f>SUMIFS(СВЦЭМ!$D$34:$D$777,СВЦЭМ!$A$34:$A$777,$A139,СВЦЭМ!$B$34:$B$777,S$119)+'СЕТ СН'!$I$11+СВЦЭМ!$D$10+'СЕТ СН'!$I$6-'СЕТ СН'!$I$23</f>
        <v>1772.6537841300001</v>
      </c>
      <c r="T139" s="37">
        <f>SUMIFS(СВЦЭМ!$D$34:$D$777,СВЦЭМ!$A$34:$A$777,$A139,СВЦЭМ!$B$34:$B$777,T$119)+'СЕТ СН'!$I$11+СВЦЭМ!$D$10+'СЕТ СН'!$I$6-'СЕТ СН'!$I$23</f>
        <v>1734.8425220899999</v>
      </c>
      <c r="U139" s="37">
        <f>SUMIFS(СВЦЭМ!$D$34:$D$777,СВЦЭМ!$A$34:$A$777,$A139,СВЦЭМ!$B$34:$B$777,U$119)+'СЕТ СН'!$I$11+СВЦЭМ!$D$10+'СЕТ СН'!$I$6-'СЕТ СН'!$I$23</f>
        <v>1741.1935918300001</v>
      </c>
      <c r="V139" s="37">
        <f>SUMIFS(СВЦЭМ!$D$34:$D$777,СВЦЭМ!$A$34:$A$777,$A139,СВЦЭМ!$B$34:$B$777,V$119)+'СЕТ СН'!$I$11+СВЦЭМ!$D$10+'СЕТ СН'!$I$6-'СЕТ СН'!$I$23</f>
        <v>1750.7913614899999</v>
      </c>
      <c r="W139" s="37">
        <f>SUMIFS(СВЦЭМ!$D$34:$D$777,СВЦЭМ!$A$34:$A$777,$A139,СВЦЭМ!$B$34:$B$777,W$119)+'СЕТ СН'!$I$11+СВЦЭМ!$D$10+'СЕТ СН'!$I$6-'СЕТ СН'!$I$23</f>
        <v>1806.15272211</v>
      </c>
      <c r="X139" s="37">
        <f>SUMIFS(СВЦЭМ!$D$34:$D$777,СВЦЭМ!$A$34:$A$777,$A139,СВЦЭМ!$B$34:$B$777,X$119)+'СЕТ СН'!$I$11+СВЦЭМ!$D$10+'СЕТ СН'!$I$6-'СЕТ СН'!$I$23</f>
        <v>1839.00768479</v>
      </c>
      <c r="Y139" s="37">
        <f>SUMIFS(СВЦЭМ!$D$34:$D$777,СВЦЭМ!$A$34:$A$777,$A139,СВЦЭМ!$B$34:$B$777,Y$119)+'СЕТ СН'!$I$11+СВЦЭМ!$D$10+'СЕТ СН'!$I$6-'СЕТ СН'!$I$23</f>
        <v>1899.39760394</v>
      </c>
    </row>
    <row r="140" spans="1:25" ht="15.75" x14ac:dyDescent="0.2">
      <c r="A140" s="36">
        <f t="shared" si="3"/>
        <v>43090</v>
      </c>
      <c r="B140" s="37">
        <f>SUMIFS(СВЦЭМ!$D$34:$D$777,СВЦЭМ!$A$34:$A$777,$A140,СВЦЭМ!$B$34:$B$777,B$119)+'СЕТ СН'!$I$11+СВЦЭМ!$D$10+'СЕТ СН'!$I$6-'СЕТ СН'!$I$23</f>
        <v>1979.04200481</v>
      </c>
      <c r="C140" s="37">
        <f>SUMIFS(СВЦЭМ!$D$34:$D$777,СВЦЭМ!$A$34:$A$777,$A140,СВЦЭМ!$B$34:$B$777,C$119)+'СЕТ СН'!$I$11+СВЦЭМ!$D$10+'СЕТ СН'!$I$6-'СЕТ СН'!$I$23</f>
        <v>2023.5785566100003</v>
      </c>
      <c r="D140" s="37">
        <f>SUMIFS(СВЦЭМ!$D$34:$D$777,СВЦЭМ!$A$34:$A$777,$A140,СВЦЭМ!$B$34:$B$777,D$119)+'СЕТ СН'!$I$11+СВЦЭМ!$D$10+'СЕТ СН'!$I$6-'СЕТ СН'!$I$23</f>
        <v>2059.8598614299999</v>
      </c>
      <c r="E140" s="37">
        <f>SUMIFS(СВЦЭМ!$D$34:$D$777,СВЦЭМ!$A$34:$A$777,$A140,СВЦЭМ!$B$34:$B$777,E$119)+'СЕТ СН'!$I$11+СВЦЭМ!$D$10+'СЕТ СН'!$I$6-'СЕТ СН'!$I$23</f>
        <v>2068.9386263200004</v>
      </c>
      <c r="F140" s="37">
        <f>SUMIFS(СВЦЭМ!$D$34:$D$777,СВЦЭМ!$A$34:$A$777,$A140,СВЦЭМ!$B$34:$B$777,F$119)+'СЕТ СН'!$I$11+СВЦЭМ!$D$10+'СЕТ СН'!$I$6-'СЕТ СН'!$I$23</f>
        <v>2071.5358892200002</v>
      </c>
      <c r="G140" s="37">
        <f>SUMIFS(СВЦЭМ!$D$34:$D$777,СВЦЭМ!$A$34:$A$777,$A140,СВЦЭМ!$B$34:$B$777,G$119)+'СЕТ СН'!$I$11+СВЦЭМ!$D$10+'СЕТ СН'!$I$6-'СЕТ СН'!$I$23</f>
        <v>2052.4614748000004</v>
      </c>
      <c r="H140" s="37">
        <f>SUMIFS(СВЦЭМ!$D$34:$D$777,СВЦЭМ!$A$34:$A$777,$A140,СВЦЭМ!$B$34:$B$777,H$119)+'СЕТ СН'!$I$11+СВЦЭМ!$D$10+'СЕТ СН'!$I$6-'СЕТ СН'!$I$23</f>
        <v>1989.2610988699998</v>
      </c>
      <c r="I140" s="37">
        <f>SUMIFS(СВЦЭМ!$D$34:$D$777,СВЦЭМ!$A$34:$A$777,$A140,СВЦЭМ!$B$34:$B$777,I$119)+'СЕТ СН'!$I$11+СВЦЭМ!$D$10+'СЕТ СН'!$I$6-'СЕТ СН'!$I$23</f>
        <v>1924.69480591</v>
      </c>
      <c r="J140" s="37">
        <f>SUMIFS(СВЦЭМ!$D$34:$D$777,СВЦЭМ!$A$34:$A$777,$A140,СВЦЭМ!$B$34:$B$777,J$119)+'СЕТ СН'!$I$11+СВЦЭМ!$D$10+'СЕТ СН'!$I$6-'СЕТ СН'!$I$23</f>
        <v>1892.1129587</v>
      </c>
      <c r="K140" s="37">
        <f>SUMIFS(СВЦЭМ!$D$34:$D$777,СВЦЭМ!$A$34:$A$777,$A140,СВЦЭМ!$B$34:$B$777,K$119)+'СЕТ СН'!$I$11+СВЦЭМ!$D$10+'СЕТ СН'!$I$6-'СЕТ СН'!$I$23</f>
        <v>1837.0033141399999</v>
      </c>
      <c r="L140" s="37">
        <f>SUMIFS(СВЦЭМ!$D$34:$D$777,СВЦЭМ!$A$34:$A$777,$A140,СВЦЭМ!$B$34:$B$777,L$119)+'СЕТ СН'!$I$11+СВЦЭМ!$D$10+'СЕТ СН'!$I$6-'СЕТ СН'!$I$23</f>
        <v>1783.2898195799999</v>
      </c>
      <c r="M140" s="37">
        <f>SUMIFS(СВЦЭМ!$D$34:$D$777,СВЦЭМ!$A$34:$A$777,$A140,СВЦЭМ!$B$34:$B$777,M$119)+'СЕТ СН'!$I$11+СВЦЭМ!$D$10+'СЕТ СН'!$I$6-'СЕТ СН'!$I$23</f>
        <v>1767.2200493600003</v>
      </c>
      <c r="N140" s="37">
        <f>SUMIFS(СВЦЭМ!$D$34:$D$777,СВЦЭМ!$A$34:$A$777,$A140,СВЦЭМ!$B$34:$B$777,N$119)+'СЕТ СН'!$I$11+СВЦЭМ!$D$10+'СЕТ СН'!$I$6-'СЕТ СН'!$I$23</f>
        <v>1739.4226406400003</v>
      </c>
      <c r="O140" s="37">
        <f>SUMIFS(СВЦЭМ!$D$34:$D$777,СВЦЭМ!$A$34:$A$777,$A140,СВЦЭМ!$B$34:$B$777,O$119)+'СЕТ СН'!$I$11+СВЦЭМ!$D$10+'СЕТ СН'!$I$6-'СЕТ СН'!$I$23</f>
        <v>1729.1635666700004</v>
      </c>
      <c r="P140" s="37">
        <f>SUMIFS(СВЦЭМ!$D$34:$D$777,СВЦЭМ!$A$34:$A$777,$A140,СВЦЭМ!$B$34:$B$777,P$119)+'СЕТ СН'!$I$11+СВЦЭМ!$D$10+'СЕТ СН'!$I$6-'СЕТ СН'!$I$23</f>
        <v>1740.1785032500002</v>
      </c>
      <c r="Q140" s="37">
        <f>SUMIFS(СВЦЭМ!$D$34:$D$777,СВЦЭМ!$A$34:$A$777,$A140,СВЦЭМ!$B$34:$B$777,Q$119)+'СЕТ СН'!$I$11+СВЦЭМ!$D$10+'СЕТ СН'!$I$6-'СЕТ СН'!$I$23</f>
        <v>1746.8688059200003</v>
      </c>
      <c r="R140" s="37">
        <f>SUMIFS(СВЦЭМ!$D$34:$D$777,СВЦЭМ!$A$34:$A$777,$A140,СВЦЭМ!$B$34:$B$777,R$119)+'СЕТ СН'!$I$11+СВЦЭМ!$D$10+'СЕТ СН'!$I$6-'СЕТ СН'!$I$23</f>
        <v>1743.9807446599998</v>
      </c>
      <c r="S140" s="37">
        <f>SUMIFS(СВЦЭМ!$D$34:$D$777,СВЦЭМ!$A$34:$A$777,$A140,СВЦЭМ!$B$34:$B$777,S$119)+'СЕТ СН'!$I$11+СВЦЭМ!$D$10+'СЕТ СН'!$I$6-'СЕТ СН'!$I$23</f>
        <v>1704.19824677</v>
      </c>
      <c r="T140" s="37">
        <f>SUMIFS(СВЦЭМ!$D$34:$D$777,СВЦЭМ!$A$34:$A$777,$A140,СВЦЭМ!$B$34:$B$777,T$119)+'СЕТ СН'!$I$11+СВЦЭМ!$D$10+'СЕТ СН'!$I$6-'СЕТ СН'!$I$23</f>
        <v>1676.4419780799999</v>
      </c>
      <c r="U140" s="37">
        <f>SUMIFS(СВЦЭМ!$D$34:$D$777,СВЦЭМ!$A$34:$A$777,$A140,СВЦЭМ!$B$34:$B$777,U$119)+'СЕТ СН'!$I$11+СВЦЭМ!$D$10+'СЕТ СН'!$I$6-'СЕТ СН'!$I$23</f>
        <v>1682.3821391199999</v>
      </c>
      <c r="V140" s="37">
        <f>SUMIFS(СВЦЭМ!$D$34:$D$777,СВЦЭМ!$A$34:$A$777,$A140,СВЦЭМ!$B$34:$B$777,V$119)+'СЕТ СН'!$I$11+СВЦЭМ!$D$10+'СЕТ СН'!$I$6-'СЕТ СН'!$I$23</f>
        <v>1699.72258934</v>
      </c>
      <c r="W140" s="37">
        <f>SUMIFS(СВЦЭМ!$D$34:$D$777,СВЦЭМ!$A$34:$A$777,$A140,СВЦЭМ!$B$34:$B$777,W$119)+'СЕТ СН'!$I$11+СВЦЭМ!$D$10+'СЕТ СН'!$I$6-'СЕТ СН'!$I$23</f>
        <v>1761.4957574800001</v>
      </c>
      <c r="X140" s="37">
        <f>SUMIFS(СВЦЭМ!$D$34:$D$777,СВЦЭМ!$A$34:$A$777,$A140,СВЦЭМ!$B$34:$B$777,X$119)+'СЕТ СН'!$I$11+СВЦЭМ!$D$10+'СЕТ СН'!$I$6-'СЕТ СН'!$I$23</f>
        <v>1833.1461366100002</v>
      </c>
      <c r="Y140" s="37">
        <f>SUMIFS(СВЦЭМ!$D$34:$D$777,СВЦЭМ!$A$34:$A$777,$A140,СВЦЭМ!$B$34:$B$777,Y$119)+'СЕТ СН'!$I$11+СВЦЭМ!$D$10+'СЕТ СН'!$I$6-'СЕТ СН'!$I$23</f>
        <v>1910.2508614799999</v>
      </c>
    </row>
    <row r="141" spans="1:25" ht="15.75" x14ac:dyDescent="0.2">
      <c r="A141" s="36">
        <f t="shared" si="3"/>
        <v>43091</v>
      </c>
      <c r="B141" s="37">
        <f>SUMIFS(СВЦЭМ!$D$34:$D$777,СВЦЭМ!$A$34:$A$777,$A141,СВЦЭМ!$B$34:$B$777,B$119)+'СЕТ СН'!$I$11+СВЦЭМ!$D$10+'СЕТ СН'!$I$6-'СЕТ СН'!$I$23</f>
        <v>1999.48692282</v>
      </c>
      <c r="C141" s="37">
        <f>SUMIFS(СВЦЭМ!$D$34:$D$777,СВЦЭМ!$A$34:$A$777,$A141,СВЦЭМ!$B$34:$B$777,C$119)+'СЕТ СН'!$I$11+СВЦЭМ!$D$10+'СЕТ СН'!$I$6-'СЕТ СН'!$I$23</f>
        <v>2022.1372486600003</v>
      </c>
      <c r="D141" s="37">
        <f>SUMIFS(СВЦЭМ!$D$34:$D$777,СВЦЭМ!$A$34:$A$777,$A141,СВЦЭМ!$B$34:$B$777,D$119)+'СЕТ СН'!$I$11+СВЦЭМ!$D$10+'СЕТ СН'!$I$6-'СЕТ СН'!$I$23</f>
        <v>2040.3782587000001</v>
      </c>
      <c r="E141" s="37">
        <f>SUMIFS(СВЦЭМ!$D$34:$D$777,СВЦЭМ!$A$34:$A$777,$A141,СВЦЭМ!$B$34:$B$777,E$119)+'СЕТ СН'!$I$11+СВЦЭМ!$D$10+'СЕТ СН'!$I$6-'СЕТ СН'!$I$23</f>
        <v>2049.4568584899998</v>
      </c>
      <c r="F141" s="37">
        <f>SUMIFS(СВЦЭМ!$D$34:$D$777,СВЦЭМ!$A$34:$A$777,$A141,СВЦЭМ!$B$34:$B$777,F$119)+'СЕТ СН'!$I$11+СВЦЭМ!$D$10+'СЕТ СН'!$I$6-'СЕТ СН'!$I$23</f>
        <v>2052.9391417799998</v>
      </c>
      <c r="G141" s="37">
        <f>SUMIFS(СВЦЭМ!$D$34:$D$777,СВЦЭМ!$A$34:$A$777,$A141,СВЦЭМ!$B$34:$B$777,G$119)+'СЕТ СН'!$I$11+СВЦЭМ!$D$10+'СЕТ СН'!$I$6-'СЕТ СН'!$I$23</f>
        <v>2041.2494242399998</v>
      </c>
      <c r="H141" s="37">
        <f>SUMIFS(СВЦЭМ!$D$34:$D$777,СВЦЭМ!$A$34:$A$777,$A141,СВЦЭМ!$B$34:$B$777,H$119)+'СЕТ СН'!$I$11+СВЦЭМ!$D$10+'СЕТ СН'!$I$6-'СЕТ СН'!$I$23</f>
        <v>1982.75327049</v>
      </c>
      <c r="I141" s="37">
        <f>SUMIFS(СВЦЭМ!$D$34:$D$777,СВЦЭМ!$A$34:$A$777,$A141,СВЦЭМ!$B$34:$B$777,I$119)+'СЕТ СН'!$I$11+СВЦЭМ!$D$10+'СЕТ СН'!$I$6-'СЕТ СН'!$I$23</f>
        <v>1912.17248918</v>
      </c>
      <c r="J141" s="37">
        <f>SUMIFS(СВЦЭМ!$D$34:$D$777,СВЦЭМ!$A$34:$A$777,$A141,СВЦЭМ!$B$34:$B$777,J$119)+'СЕТ СН'!$I$11+СВЦЭМ!$D$10+'СЕТ СН'!$I$6-'СЕТ СН'!$I$23</f>
        <v>1864.04218696</v>
      </c>
      <c r="K141" s="37">
        <f>SUMIFS(СВЦЭМ!$D$34:$D$777,СВЦЭМ!$A$34:$A$777,$A141,СВЦЭМ!$B$34:$B$777,K$119)+'СЕТ СН'!$I$11+СВЦЭМ!$D$10+'СЕТ СН'!$I$6-'СЕТ СН'!$I$23</f>
        <v>1797.51156928</v>
      </c>
      <c r="L141" s="37">
        <f>SUMIFS(СВЦЭМ!$D$34:$D$777,СВЦЭМ!$A$34:$A$777,$A141,СВЦЭМ!$B$34:$B$777,L$119)+'СЕТ СН'!$I$11+СВЦЭМ!$D$10+'СЕТ СН'!$I$6-'СЕТ СН'!$I$23</f>
        <v>1739.6304096599997</v>
      </c>
      <c r="M141" s="37">
        <f>SUMIFS(СВЦЭМ!$D$34:$D$777,СВЦЭМ!$A$34:$A$777,$A141,СВЦЭМ!$B$34:$B$777,M$119)+'СЕТ СН'!$I$11+СВЦЭМ!$D$10+'СЕТ СН'!$I$6-'СЕТ СН'!$I$23</f>
        <v>1728.4266929300002</v>
      </c>
      <c r="N141" s="37">
        <f>SUMIFS(СВЦЭМ!$D$34:$D$777,СВЦЭМ!$A$34:$A$777,$A141,СВЦЭМ!$B$34:$B$777,N$119)+'СЕТ СН'!$I$11+СВЦЭМ!$D$10+'СЕТ СН'!$I$6-'СЕТ СН'!$I$23</f>
        <v>1749.3783201400001</v>
      </c>
      <c r="O141" s="37">
        <f>SUMIFS(СВЦЭМ!$D$34:$D$777,СВЦЭМ!$A$34:$A$777,$A141,СВЦЭМ!$B$34:$B$777,O$119)+'СЕТ СН'!$I$11+СВЦЭМ!$D$10+'СЕТ СН'!$I$6-'СЕТ СН'!$I$23</f>
        <v>1764.83536675</v>
      </c>
      <c r="P141" s="37">
        <f>SUMIFS(СВЦЭМ!$D$34:$D$777,СВЦЭМ!$A$34:$A$777,$A141,СВЦЭМ!$B$34:$B$777,P$119)+'СЕТ СН'!$I$11+СВЦЭМ!$D$10+'СЕТ СН'!$I$6-'СЕТ СН'!$I$23</f>
        <v>1776.1035697300003</v>
      </c>
      <c r="Q141" s="37">
        <f>SUMIFS(СВЦЭМ!$D$34:$D$777,СВЦЭМ!$A$34:$A$777,$A141,СВЦЭМ!$B$34:$B$777,Q$119)+'СЕТ СН'!$I$11+СВЦЭМ!$D$10+'СЕТ СН'!$I$6-'СЕТ СН'!$I$23</f>
        <v>1773.7235975000003</v>
      </c>
      <c r="R141" s="37">
        <f>SUMIFS(СВЦЭМ!$D$34:$D$777,СВЦЭМ!$A$34:$A$777,$A141,СВЦЭМ!$B$34:$B$777,R$119)+'СЕТ СН'!$I$11+СВЦЭМ!$D$10+'СЕТ СН'!$I$6-'СЕТ СН'!$I$23</f>
        <v>1773.9152922900003</v>
      </c>
      <c r="S141" s="37">
        <f>SUMIFS(СВЦЭМ!$D$34:$D$777,СВЦЭМ!$A$34:$A$777,$A141,СВЦЭМ!$B$34:$B$777,S$119)+'СЕТ СН'!$I$11+СВЦЭМ!$D$10+'СЕТ СН'!$I$6-'СЕТ СН'!$I$23</f>
        <v>1751.5975824099996</v>
      </c>
      <c r="T141" s="37">
        <f>SUMIFS(СВЦЭМ!$D$34:$D$777,СВЦЭМ!$A$34:$A$777,$A141,СВЦЭМ!$B$34:$B$777,T$119)+'СЕТ СН'!$I$11+СВЦЭМ!$D$10+'СЕТ СН'!$I$6-'СЕТ СН'!$I$23</f>
        <v>1716.5417259699998</v>
      </c>
      <c r="U141" s="37">
        <f>SUMIFS(СВЦЭМ!$D$34:$D$777,СВЦЭМ!$A$34:$A$777,$A141,СВЦЭМ!$B$34:$B$777,U$119)+'СЕТ СН'!$I$11+СВЦЭМ!$D$10+'СЕТ СН'!$I$6-'СЕТ СН'!$I$23</f>
        <v>1722.26415193</v>
      </c>
      <c r="V141" s="37">
        <f>SUMIFS(СВЦЭМ!$D$34:$D$777,СВЦЭМ!$A$34:$A$777,$A141,СВЦЭМ!$B$34:$B$777,V$119)+'СЕТ СН'!$I$11+СВЦЭМ!$D$10+'СЕТ СН'!$I$6-'СЕТ СН'!$I$23</f>
        <v>1733.96314532</v>
      </c>
      <c r="W141" s="37">
        <f>SUMIFS(СВЦЭМ!$D$34:$D$777,СВЦЭМ!$A$34:$A$777,$A141,СВЦЭМ!$B$34:$B$777,W$119)+'СЕТ СН'!$I$11+СВЦЭМ!$D$10+'СЕТ СН'!$I$6-'СЕТ СН'!$I$23</f>
        <v>1786.7982261400002</v>
      </c>
      <c r="X141" s="37">
        <f>SUMIFS(СВЦЭМ!$D$34:$D$777,СВЦЭМ!$A$34:$A$777,$A141,СВЦЭМ!$B$34:$B$777,X$119)+'СЕТ СН'!$I$11+СВЦЭМ!$D$10+'СЕТ СН'!$I$6-'СЕТ СН'!$I$23</f>
        <v>1846.9859369599999</v>
      </c>
      <c r="Y141" s="37">
        <f>SUMIFS(СВЦЭМ!$D$34:$D$777,СВЦЭМ!$A$34:$A$777,$A141,СВЦЭМ!$B$34:$B$777,Y$119)+'СЕТ СН'!$I$11+СВЦЭМ!$D$10+'СЕТ СН'!$I$6-'СЕТ СН'!$I$23</f>
        <v>1917.9948834100001</v>
      </c>
    </row>
    <row r="142" spans="1:25" ht="15.75" x14ac:dyDescent="0.2">
      <c r="A142" s="36">
        <f t="shared" si="3"/>
        <v>43092</v>
      </c>
      <c r="B142" s="37">
        <f>SUMIFS(СВЦЭМ!$D$34:$D$777,СВЦЭМ!$A$34:$A$777,$A142,СВЦЭМ!$B$34:$B$777,B$119)+'СЕТ СН'!$I$11+СВЦЭМ!$D$10+'СЕТ СН'!$I$6-'СЕТ СН'!$I$23</f>
        <v>1962.2262651199999</v>
      </c>
      <c r="C142" s="37">
        <f>SUMIFS(СВЦЭМ!$D$34:$D$777,СВЦЭМ!$A$34:$A$777,$A142,СВЦЭМ!$B$34:$B$777,C$119)+'СЕТ СН'!$I$11+СВЦЭМ!$D$10+'СЕТ СН'!$I$6-'СЕТ СН'!$I$23</f>
        <v>1994.0255463000003</v>
      </c>
      <c r="D142" s="37">
        <f>SUMIFS(СВЦЭМ!$D$34:$D$777,СВЦЭМ!$A$34:$A$777,$A142,СВЦЭМ!$B$34:$B$777,D$119)+'СЕТ СН'!$I$11+СВЦЭМ!$D$10+'СЕТ СН'!$I$6-'СЕТ СН'!$I$23</f>
        <v>2025.0756017100002</v>
      </c>
      <c r="E142" s="37">
        <f>SUMIFS(СВЦЭМ!$D$34:$D$777,СВЦЭМ!$A$34:$A$777,$A142,СВЦЭМ!$B$34:$B$777,E$119)+'СЕТ СН'!$I$11+СВЦЭМ!$D$10+'СЕТ СН'!$I$6-'СЕТ СН'!$I$23</f>
        <v>2029.0503174200003</v>
      </c>
      <c r="F142" s="37">
        <f>SUMIFS(СВЦЭМ!$D$34:$D$777,СВЦЭМ!$A$34:$A$777,$A142,СВЦЭМ!$B$34:$B$777,F$119)+'СЕТ СН'!$I$11+СВЦЭМ!$D$10+'СЕТ СН'!$I$6-'СЕТ СН'!$I$23</f>
        <v>2032.63641177</v>
      </c>
      <c r="G142" s="37">
        <f>SUMIFS(СВЦЭМ!$D$34:$D$777,СВЦЭМ!$A$34:$A$777,$A142,СВЦЭМ!$B$34:$B$777,G$119)+'СЕТ СН'!$I$11+СВЦЭМ!$D$10+'СЕТ СН'!$I$6-'СЕТ СН'!$I$23</f>
        <v>2033.4247066099997</v>
      </c>
      <c r="H142" s="37">
        <f>SUMIFS(СВЦЭМ!$D$34:$D$777,СВЦЭМ!$A$34:$A$777,$A142,СВЦЭМ!$B$34:$B$777,H$119)+'СЕТ СН'!$I$11+СВЦЭМ!$D$10+'СЕТ СН'!$I$6-'СЕТ СН'!$I$23</f>
        <v>2025.5856349000001</v>
      </c>
      <c r="I142" s="37">
        <f>SUMIFS(СВЦЭМ!$D$34:$D$777,СВЦЭМ!$A$34:$A$777,$A142,СВЦЭМ!$B$34:$B$777,I$119)+'СЕТ СН'!$I$11+СВЦЭМ!$D$10+'СЕТ СН'!$I$6-'СЕТ СН'!$I$23</f>
        <v>1966.5166715699997</v>
      </c>
      <c r="J142" s="37">
        <f>SUMIFS(СВЦЭМ!$D$34:$D$777,СВЦЭМ!$A$34:$A$777,$A142,СВЦЭМ!$B$34:$B$777,J$119)+'СЕТ СН'!$I$11+СВЦЭМ!$D$10+'СЕТ СН'!$I$6-'СЕТ СН'!$I$23</f>
        <v>1894.7374481100001</v>
      </c>
      <c r="K142" s="37">
        <f>SUMIFS(СВЦЭМ!$D$34:$D$777,СВЦЭМ!$A$34:$A$777,$A142,СВЦЭМ!$B$34:$B$777,K$119)+'СЕТ СН'!$I$11+СВЦЭМ!$D$10+'СЕТ СН'!$I$6-'СЕТ СН'!$I$23</f>
        <v>1805.2971703800004</v>
      </c>
      <c r="L142" s="37">
        <f>SUMIFS(СВЦЭМ!$D$34:$D$777,СВЦЭМ!$A$34:$A$777,$A142,СВЦЭМ!$B$34:$B$777,L$119)+'СЕТ СН'!$I$11+СВЦЭМ!$D$10+'СЕТ СН'!$I$6-'СЕТ СН'!$I$23</f>
        <v>1725.9538565900002</v>
      </c>
      <c r="M142" s="37">
        <f>SUMIFS(СВЦЭМ!$D$34:$D$777,СВЦЭМ!$A$34:$A$777,$A142,СВЦЭМ!$B$34:$B$777,M$119)+'СЕТ СН'!$I$11+СВЦЭМ!$D$10+'СЕТ СН'!$I$6-'СЕТ СН'!$I$23</f>
        <v>1715.6298288400003</v>
      </c>
      <c r="N142" s="37">
        <f>SUMIFS(СВЦЭМ!$D$34:$D$777,СВЦЭМ!$A$34:$A$777,$A142,СВЦЭМ!$B$34:$B$777,N$119)+'СЕТ СН'!$I$11+СВЦЭМ!$D$10+'СЕТ СН'!$I$6-'СЕТ СН'!$I$23</f>
        <v>1732.6719776800001</v>
      </c>
      <c r="O142" s="37">
        <f>SUMIFS(СВЦЭМ!$D$34:$D$777,СВЦЭМ!$A$34:$A$777,$A142,СВЦЭМ!$B$34:$B$777,O$119)+'СЕТ СН'!$I$11+СВЦЭМ!$D$10+'СЕТ СН'!$I$6-'СЕТ СН'!$I$23</f>
        <v>1754.8618894299998</v>
      </c>
      <c r="P142" s="37">
        <f>SUMIFS(СВЦЭМ!$D$34:$D$777,СВЦЭМ!$A$34:$A$777,$A142,СВЦЭМ!$B$34:$B$777,P$119)+'СЕТ СН'!$I$11+СВЦЭМ!$D$10+'СЕТ СН'!$I$6-'СЕТ СН'!$I$23</f>
        <v>1769.6320347000001</v>
      </c>
      <c r="Q142" s="37">
        <f>SUMIFS(СВЦЭМ!$D$34:$D$777,СВЦЭМ!$A$34:$A$777,$A142,СВЦЭМ!$B$34:$B$777,Q$119)+'СЕТ СН'!$I$11+СВЦЭМ!$D$10+'СЕТ СН'!$I$6-'СЕТ СН'!$I$23</f>
        <v>1772.07459212</v>
      </c>
      <c r="R142" s="37">
        <f>SUMIFS(СВЦЭМ!$D$34:$D$777,СВЦЭМ!$A$34:$A$777,$A142,СВЦЭМ!$B$34:$B$777,R$119)+'СЕТ СН'!$I$11+СВЦЭМ!$D$10+'СЕТ СН'!$I$6-'СЕТ СН'!$I$23</f>
        <v>1769.7057514200001</v>
      </c>
      <c r="S142" s="37">
        <f>SUMIFS(СВЦЭМ!$D$34:$D$777,СВЦЭМ!$A$34:$A$777,$A142,СВЦЭМ!$B$34:$B$777,S$119)+'СЕТ СН'!$I$11+СВЦЭМ!$D$10+'СЕТ СН'!$I$6-'СЕТ СН'!$I$23</f>
        <v>1730.7202727900003</v>
      </c>
      <c r="T142" s="37">
        <f>SUMIFS(СВЦЭМ!$D$34:$D$777,СВЦЭМ!$A$34:$A$777,$A142,СВЦЭМ!$B$34:$B$777,T$119)+'СЕТ СН'!$I$11+СВЦЭМ!$D$10+'СЕТ СН'!$I$6-'СЕТ СН'!$I$23</f>
        <v>1698.6784426300001</v>
      </c>
      <c r="U142" s="37">
        <f>SUMIFS(СВЦЭМ!$D$34:$D$777,СВЦЭМ!$A$34:$A$777,$A142,СВЦЭМ!$B$34:$B$777,U$119)+'СЕТ СН'!$I$11+СВЦЭМ!$D$10+'СЕТ СН'!$I$6-'СЕТ СН'!$I$23</f>
        <v>1705.6879283600001</v>
      </c>
      <c r="V142" s="37">
        <f>SUMIFS(СВЦЭМ!$D$34:$D$777,СВЦЭМ!$A$34:$A$777,$A142,СВЦЭМ!$B$34:$B$777,V$119)+'СЕТ СН'!$I$11+СВЦЭМ!$D$10+'СЕТ СН'!$I$6-'СЕТ СН'!$I$23</f>
        <v>1724.9416125500002</v>
      </c>
      <c r="W142" s="37">
        <f>SUMIFS(СВЦЭМ!$D$34:$D$777,СВЦЭМ!$A$34:$A$777,$A142,СВЦЭМ!$B$34:$B$777,W$119)+'СЕТ СН'!$I$11+СВЦЭМ!$D$10+'СЕТ СН'!$I$6-'СЕТ СН'!$I$23</f>
        <v>1780.6342303700003</v>
      </c>
      <c r="X142" s="37">
        <f>SUMIFS(СВЦЭМ!$D$34:$D$777,СВЦЭМ!$A$34:$A$777,$A142,СВЦЭМ!$B$34:$B$777,X$119)+'СЕТ СН'!$I$11+СВЦЭМ!$D$10+'СЕТ СН'!$I$6-'СЕТ СН'!$I$23</f>
        <v>1847.10115812</v>
      </c>
      <c r="Y142" s="37">
        <f>SUMIFS(СВЦЭМ!$D$34:$D$777,СВЦЭМ!$A$34:$A$777,$A142,СВЦЭМ!$B$34:$B$777,Y$119)+'СЕТ СН'!$I$11+СВЦЭМ!$D$10+'СЕТ СН'!$I$6-'СЕТ СН'!$I$23</f>
        <v>1887.0231842000003</v>
      </c>
    </row>
    <row r="143" spans="1:25" ht="15.75" x14ac:dyDescent="0.2">
      <c r="A143" s="36">
        <f t="shared" si="3"/>
        <v>43093</v>
      </c>
      <c r="B143" s="37">
        <f>SUMIFS(СВЦЭМ!$D$34:$D$777,СВЦЭМ!$A$34:$A$777,$A143,СВЦЭМ!$B$34:$B$777,B$119)+'СЕТ СН'!$I$11+СВЦЭМ!$D$10+'СЕТ СН'!$I$6-'СЕТ СН'!$I$23</f>
        <v>1963.30618181</v>
      </c>
      <c r="C143" s="37">
        <f>SUMIFS(СВЦЭМ!$D$34:$D$777,СВЦЭМ!$A$34:$A$777,$A143,СВЦЭМ!$B$34:$B$777,C$119)+'СЕТ СН'!$I$11+СВЦЭМ!$D$10+'СЕТ СН'!$I$6-'СЕТ СН'!$I$23</f>
        <v>1995.15886314</v>
      </c>
      <c r="D143" s="37">
        <f>SUMIFS(СВЦЭМ!$D$34:$D$777,СВЦЭМ!$A$34:$A$777,$A143,СВЦЭМ!$B$34:$B$777,D$119)+'СЕТ СН'!$I$11+СВЦЭМ!$D$10+'СЕТ СН'!$I$6-'СЕТ СН'!$I$23</f>
        <v>2030.82635798</v>
      </c>
      <c r="E143" s="37">
        <f>SUMIFS(СВЦЭМ!$D$34:$D$777,СВЦЭМ!$A$34:$A$777,$A143,СВЦЭМ!$B$34:$B$777,E$119)+'СЕТ СН'!$I$11+СВЦЭМ!$D$10+'СЕТ СН'!$I$6-'СЕТ СН'!$I$23</f>
        <v>2033.7400480699998</v>
      </c>
      <c r="F143" s="37">
        <f>SUMIFS(СВЦЭМ!$D$34:$D$777,СВЦЭМ!$A$34:$A$777,$A143,СВЦЭМ!$B$34:$B$777,F$119)+'СЕТ СН'!$I$11+СВЦЭМ!$D$10+'СЕТ СН'!$I$6-'СЕТ СН'!$I$23</f>
        <v>2034.9400139600002</v>
      </c>
      <c r="G143" s="37">
        <f>SUMIFS(СВЦЭМ!$D$34:$D$777,СВЦЭМ!$A$34:$A$777,$A143,СВЦЭМ!$B$34:$B$777,G$119)+'СЕТ СН'!$I$11+СВЦЭМ!$D$10+'СЕТ СН'!$I$6-'СЕТ СН'!$I$23</f>
        <v>2035.8881620800003</v>
      </c>
      <c r="H143" s="37">
        <f>SUMIFS(СВЦЭМ!$D$34:$D$777,СВЦЭМ!$A$34:$A$777,$A143,СВЦЭМ!$B$34:$B$777,H$119)+'СЕТ СН'!$I$11+СВЦЭМ!$D$10+'СЕТ СН'!$I$6-'СЕТ СН'!$I$23</f>
        <v>2028.3496627900004</v>
      </c>
      <c r="I143" s="37">
        <f>SUMIFS(СВЦЭМ!$D$34:$D$777,СВЦЭМ!$A$34:$A$777,$A143,СВЦЭМ!$B$34:$B$777,I$119)+'СЕТ СН'!$I$11+СВЦЭМ!$D$10+'СЕТ СН'!$I$6-'СЕТ СН'!$I$23</f>
        <v>1982.98014715</v>
      </c>
      <c r="J143" s="37">
        <f>SUMIFS(СВЦЭМ!$D$34:$D$777,СВЦЭМ!$A$34:$A$777,$A143,СВЦЭМ!$B$34:$B$777,J$119)+'СЕТ СН'!$I$11+СВЦЭМ!$D$10+'СЕТ СН'!$I$6-'СЕТ СН'!$I$23</f>
        <v>1922.3358509199998</v>
      </c>
      <c r="K143" s="37">
        <f>SUMIFS(СВЦЭМ!$D$34:$D$777,СВЦЭМ!$A$34:$A$777,$A143,СВЦЭМ!$B$34:$B$777,K$119)+'СЕТ СН'!$I$11+СВЦЭМ!$D$10+'СЕТ СН'!$I$6-'СЕТ СН'!$I$23</f>
        <v>1827.5674138499999</v>
      </c>
      <c r="L143" s="37">
        <f>SUMIFS(СВЦЭМ!$D$34:$D$777,СВЦЭМ!$A$34:$A$777,$A143,СВЦЭМ!$B$34:$B$777,L$119)+'СЕТ СН'!$I$11+СВЦЭМ!$D$10+'СЕТ СН'!$I$6-'СЕТ СН'!$I$23</f>
        <v>1745.17800304</v>
      </c>
      <c r="M143" s="37">
        <f>SUMIFS(СВЦЭМ!$D$34:$D$777,СВЦЭМ!$A$34:$A$777,$A143,СВЦЭМ!$B$34:$B$777,M$119)+'СЕТ СН'!$I$11+СВЦЭМ!$D$10+'СЕТ СН'!$I$6-'СЕТ СН'!$I$23</f>
        <v>1723.8638926399999</v>
      </c>
      <c r="N143" s="37">
        <f>SUMIFS(СВЦЭМ!$D$34:$D$777,СВЦЭМ!$A$34:$A$777,$A143,СВЦЭМ!$B$34:$B$777,N$119)+'СЕТ СН'!$I$11+СВЦЭМ!$D$10+'СЕТ СН'!$I$6-'СЕТ СН'!$I$23</f>
        <v>1735.8761309000001</v>
      </c>
      <c r="O143" s="37">
        <f>SUMIFS(СВЦЭМ!$D$34:$D$777,СВЦЭМ!$A$34:$A$777,$A143,СВЦЭМ!$B$34:$B$777,O$119)+'СЕТ СН'!$I$11+СВЦЭМ!$D$10+'СЕТ СН'!$I$6-'СЕТ СН'!$I$23</f>
        <v>1748.2294931300003</v>
      </c>
      <c r="P143" s="37">
        <f>SUMIFS(СВЦЭМ!$D$34:$D$777,СВЦЭМ!$A$34:$A$777,$A143,СВЦЭМ!$B$34:$B$777,P$119)+'СЕТ СН'!$I$11+СВЦЭМ!$D$10+'СЕТ СН'!$I$6-'СЕТ СН'!$I$23</f>
        <v>1753.6404065899997</v>
      </c>
      <c r="Q143" s="37">
        <f>SUMIFS(СВЦЭМ!$D$34:$D$777,СВЦЭМ!$A$34:$A$777,$A143,СВЦЭМ!$B$34:$B$777,Q$119)+'СЕТ СН'!$I$11+СВЦЭМ!$D$10+'СЕТ СН'!$I$6-'СЕТ СН'!$I$23</f>
        <v>1756.4302514700003</v>
      </c>
      <c r="R143" s="37">
        <f>SUMIFS(СВЦЭМ!$D$34:$D$777,СВЦЭМ!$A$34:$A$777,$A143,СВЦЭМ!$B$34:$B$777,R$119)+'СЕТ СН'!$I$11+СВЦЭМ!$D$10+'СЕТ СН'!$I$6-'СЕТ СН'!$I$23</f>
        <v>1754.6310419700003</v>
      </c>
      <c r="S143" s="37">
        <f>SUMIFS(СВЦЭМ!$D$34:$D$777,СВЦЭМ!$A$34:$A$777,$A143,СВЦЭМ!$B$34:$B$777,S$119)+'СЕТ СН'!$I$11+СВЦЭМ!$D$10+'СЕТ СН'!$I$6-'СЕТ СН'!$I$23</f>
        <v>1721.0580295</v>
      </c>
      <c r="T143" s="37">
        <f>SUMIFS(СВЦЭМ!$D$34:$D$777,СВЦЭМ!$A$34:$A$777,$A143,СВЦЭМ!$B$34:$B$777,T$119)+'СЕТ СН'!$I$11+СВЦЭМ!$D$10+'СЕТ СН'!$I$6-'СЕТ СН'!$I$23</f>
        <v>1680.9772603399997</v>
      </c>
      <c r="U143" s="37">
        <f>SUMIFS(СВЦЭМ!$D$34:$D$777,СВЦЭМ!$A$34:$A$777,$A143,СВЦЭМ!$B$34:$B$777,U$119)+'СЕТ СН'!$I$11+СВЦЭМ!$D$10+'СЕТ СН'!$I$6-'СЕТ СН'!$I$23</f>
        <v>1685.7539941499999</v>
      </c>
      <c r="V143" s="37">
        <f>SUMIFS(СВЦЭМ!$D$34:$D$777,СВЦЭМ!$A$34:$A$777,$A143,СВЦЭМ!$B$34:$B$777,V$119)+'СЕТ СН'!$I$11+СВЦЭМ!$D$10+'СЕТ СН'!$I$6-'СЕТ СН'!$I$23</f>
        <v>1702.3933773700001</v>
      </c>
      <c r="W143" s="37">
        <f>SUMIFS(СВЦЭМ!$D$34:$D$777,СВЦЭМ!$A$34:$A$777,$A143,СВЦЭМ!$B$34:$B$777,W$119)+'СЕТ СН'!$I$11+СВЦЭМ!$D$10+'СЕТ СН'!$I$6-'СЕТ СН'!$I$23</f>
        <v>1756.08732968</v>
      </c>
      <c r="X143" s="37">
        <f>SUMIFS(СВЦЭМ!$D$34:$D$777,СВЦЭМ!$A$34:$A$777,$A143,СВЦЭМ!$B$34:$B$777,X$119)+'СЕТ СН'!$I$11+СВЦЭМ!$D$10+'СЕТ СН'!$I$6-'СЕТ СН'!$I$23</f>
        <v>1831.3787071899997</v>
      </c>
      <c r="Y143" s="37">
        <f>SUMIFS(СВЦЭМ!$D$34:$D$777,СВЦЭМ!$A$34:$A$777,$A143,СВЦЭМ!$B$34:$B$777,Y$119)+'СЕТ СН'!$I$11+СВЦЭМ!$D$10+'СЕТ СН'!$I$6-'СЕТ СН'!$I$23</f>
        <v>1901.0559834300002</v>
      </c>
    </row>
    <row r="144" spans="1:25" ht="15.75" x14ac:dyDescent="0.2">
      <c r="A144" s="36">
        <f t="shared" si="3"/>
        <v>43094</v>
      </c>
      <c r="B144" s="37">
        <f>SUMIFS(СВЦЭМ!$D$34:$D$777,СВЦЭМ!$A$34:$A$777,$A144,СВЦЭМ!$B$34:$B$777,B$119)+'СЕТ СН'!$I$11+СВЦЭМ!$D$10+'СЕТ СН'!$I$6-'СЕТ СН'!$I$23</f>
        <v>1991.26398703</v>
      </c>
      <c r="C144" s="37">
        <f>SUMIFS(СВЦЭМ!$D$34:$D$777,СВЦЭМ!$A$34:$A$777,$A144,СВЦЭМ!$B$34:$B$777,C$119)+'СЕТ СН'!$I$11+СВЦЭМ!$D$10+'СЕТ СН'!$I$6-'СЕТ СН'!$I$23</f>
        <v>2023.3640835000001</v>
      </c>
      <c r="D144" s="37">
        <f>SUMIFS(СВЦЭМ!$D$34:$D$777,СВЦЭМ!$A$34:$A$777,$A144,СВЦЭМ!$B$34:$B$777,D$119)+'СЕТ СН'!$I$11+СВЦЭМ!$D$10+'СЕТ СН'!$I$6-'СЕТ СН'!$I$23</f>
        <v>2065.31169645</v>
      </c>
      <c r="E144" s="37">
        <f>SUMIFS(СВЦЭМ!$D$34:$D$777,СВЦЭМ!$A$34:$A$777,$A144,СВЦЭМ!$B$34:$B$777,E$119)+'СЕТ СН'!$I$11+СВЦЭМ!$D$10+'СЕТ СН'!$I$6-'СЕТ СН'!$I$23</f>
        <v>2075.2356835199998</v>
      </c>
      <c r="F144" s="37">
        <f>SUMIFS(СВЦЭМ!$D$34:$D$777,СВЦЭМ!$A$34:$A$777,$A144,СВЦЭМ!$B$34:$B$777,F$119)+'СЕТ СН'!$I$11+СВЦЭМ!$D$10+'СЕТ СН'!$I$6-'СЕТ СН'!$I$23</f>
        <v>2075.6495176500002</v>
      </c>
      <c r="G144" s="37">
        <f>SUMIFS(СВЦЭМ!$D$34:$D$777,СВЦЭМ!$A$34:$A$777,$A144,СВЦЭМ!$B$34:$B$777,G$119)+'СЕТ СН'!$I$11+СВЦЭМ!$D$10+'СЕТ СН'!$I$6-'СЕТ СН'!$I$23</f>
        <v>2062.0350826100002</v>
      </c>
      <c r="H144" s="37">
        <f>SUMIFS(СВЦЭМ!$D$34:$D$777,СВЦЭМ!$A$34:$A$777,$A144,СВЦЭМ!$B$34:$B$777,H$119)+'СЕТ СН'!$I$11+СВЦЭМ!$D$10+'СЕТ СН'!$I$6-'СЕТ СН'!$I$23</f>
        <v>2007.3650385400001</v>
      </c>
      <c r="I144" s="37">
        <f>SUMIFS(СВЦЭМ!$D$34:$D$777,СВЦЭМ!$A$34:$A$777,$A144,СВЦЭМ!$B$34:$B$777,I$119)+'СЕТ СН'!$I$11+СВЦЭМ!$D$10+'СЕТ СН'!$I$6-'СЕТ СН'!$I$23</f>
        <v>1911.53912494</v>
      </c>
      <c r="J144" s="37">
        <f>SUMIFS(СВЦЭМ!$D$34:$D$777,СВЦЭМ!$A$34:$A$777,$A144,СВЦЭМ!$B$34:$B$777,J$119)+'СЕТ СН'!$I$11+СВЦЭМ!$D$10+'СЕТ СН'!$I$6-'СЕТ СН'!$I$23</f>
        <v>1877.43923356</v>
      </c>
      <c r="K144" s="37">
        <f>SUMIFS(СВЦЭМ!$D$34:$D$777,СВЦЭМ!$A$34:$A$777,$A144,СВЦЭМ!$B$34:$B$777,K$119)+'СЕТ СН'!$I$11+СВЦЭМ!$D$10+'СЕТ СН'!$I$6-'СЕТ СН'!$I$23</f>
        <v>1806.0220676199997</v>
      </c>
      <c r="L144" s="37">
        <f>SUMIFS(СВЦЭМ!$D$34:$D$777,СВЦЭМ!$A$34:$A$777,$A144,СВЦЭМ!$B$34:$B$777,L$119)+'СЕТ СН'!$I$11+СВЦЭМ!$D$10+'СЕТ СН'!$I$6-'СЕТ СН'!$I$23</f>
        <v>1742.8665782899998</v>
      </c>
      <c r="M144" s="37">
        <f>SUMIFS(СВЦЭМ!$D$34:$D$777,СВЦЭМ!$A$34:$A$777,$A144,СВЦЭМ!$B$34:$B$777,M$119)+'СЕТ СН'!$I$11+СВЦЭМ!$D$10+'СЕТ СН'!$I$6-'СЕТ СН'!$I$23</f>
        <v>1734.3270334600002</v>
      </c>
      <c r="N144" s="37">
        <f>SUMIFS(СВЦЭМ!$D$34:$D$777,СВЦЭМ!$A$34:$A$777,$A144,СВЦЭМ!$B$34:$B$777,N$119)+'СЕТ СН'!$I$11+СВЦЭМ!$D$10+'СЕТ СН'!$I$6-'СЕТ СН'!$I$23</f>
        <v>1749.8471986499999</v>
      </c>
      <c r="O144" s="37">
        <f>SUMIFS(СВЦЭМ!$D$34:$D$777,СВЦЭМ!$A$34:$A$777,$A144,СВЦЭМ!$B$34:$B$777,O$119)+'СЕТ СН'!$I$11+СВЦЭМ!$D$10+'СЕТ СН'!$I$6-'СЕТ СН'!$I$23</f>
        <v>1759.0836007799999</v>
      </c>
      <c r="P144" s="37">
        <f>SUMIFS(СВЦЭМ!$D$34:$D$777,СВЦЭМ!$A$34:$A$777,$A144,СВЦЭМ!$B$34:$B$777,P$119)+'СЕТ СН'!$I$11+СВЦЭМ!$D$10+'СЕТ СН'!$I$6-'СЕТ СН'!$I$23</f>
        <v>1765.2703426400003</v>
      </c>
      <c r="Q144" s="37">
        <f>SUMIFS(СВЦЭМ!$D$34:$D$777,СВЦЭМ!$A$34:$A$777,$A144,СВЦЭМ!$B$34:$B$777,Q$119)+'СЕТ СН'!$I$11+СВЦЭМ!$D$10+'СЕТ СН'!$I$6-'СЕТ СН'!$I$23</f>
        <v>1766.5247054800002</v>
      </c>
      <c r="R144" s="37">
        <f>SUMIFS(СВЦЭМ!$D$34:$D$777,СВЦЭМ!$A$34:$A$777,$A144,СВЦЭМ!$B$34:$B$777,R$119)+'СЕТ СН'!$I$11+СВЦЭМ!$D$10+'СЕТ СН'!$I$6-'СЕТ СН'!$I$23</f>
        <v>1769.5953855799999</v>
      </c>
      <c r="S144" s="37">
        <f>SUMIFS(СВЦЭМ!$D$34:$D$777,СВЦЭМ!$A$34:$A$777,$A144,СВЦЭМ!$B$34:$B$777,S$119)+'СЕТ СН'!$I$11+СВЦЭМ!$D$10+'СЕТ СН'!$I$6-'СЕТ СН'!$I$23</f>
        <v>1743.1622361299997</v>
      </c>
      <c r="T144" s="37">
        <f>SUMIFS(СВЦЭМ!$D$34:$D$777,СВЦЭМ!$A$34:$A$777,$A144,СВЦЭМ!$B$34:$B$777,T$119)+'СЕТ СН'!$I$11+СВЦЭМ!$D$10+'СЕТ СН'!$I$6-'СЕТ СН'!$I$23</f>
        <v>1709.7540497099999</v>
      </c>
      <c r="U144" s="37">
        <f>SUMIFS(СВЦЭМ!$D$34:$D$777,СВЦЭМ!$A$34:$A$777,$A144,СВЦЭМ!$B$34:$B$777,U$119)+'СЕТ СН'!$I$11+СВЦЭМ!$D$10+'СЕТ СН'!$I$6-'СЕТ СН'!$I$23</f>
        <v>1712.0729227800002</v>
      </c>
      <c r="V144" s="37">
        <f>SUMIFS(СВЦЭМ!$D$34:$D$777,СВЦЭМ!$A$34:$A$777,$A144,СВЦЭМ!$B$34:$B$777,V$119)+'СЕТ СН'!$I$11+СВЦЭМ!$D$10+'СЕТ СН'!$I$6-'СЕТ СН'!$I$23</f>
        <v>1728.8391794899999</v>
      </c>
      <c r="W144" s="37">
        <f>SUMIFS(СВЦЭМ!$D$34:$D$777,СВЦЭМ!$A$34:$A$777,$A144,СВЦЭМ!$B$34:$B$777,W$119)+'СЕТ СН'!$I$11+СВЦЭМ!$D$10+'СЕТ СН'!$I$6-'СЕТ СН'!$I$23</f>
        <v>1787.1606176</v>
      </c>
      <c r="X144" s="37">
        <f>SUMIFS(СВЦЭМ!$D$34:$D$777,СВЦЭМ!$A$34:$A$777,$A144,СВЦЭМ!$B$34:$B$777,X$119)+'СЕТ СН'!$I$11+СВЦЭМ!$D$10+'СЕТ СН'!$I$6-'СЕТ СН'!$I$23</f>
        <v>1857.2071633599999</v>
      </c>
      <c r="Y144" s="37">
        <f>SUMIFS(СВЦЭМ!$D$34:$D$777,СВЦЭМ!$A$34:$A$777,$A144,СВЦЭМ!$B$34:$B$777,Y$119)+'СЕТ СН'!$I$11+СВЦЭМ!$D$10+'СЕТ СН'!$I$6-'СЕТ СН'!$I$23</f>
        <v>1925.4137590999999</v>
      </c>
    </row>
    <row r="145" spans="1:27" ht="15.75" x14ac:dyDescent="0.2">
      <c r="A145" s="36">
        <f t="shared" si="3"/>
        <v>43095</v>
      </c>
      <c r="B145" s="37">
        <f>SUMIFS(СВЦЭМ!$D$34:$D$777,СВЦЭМ!$A$34:$A$777,$A145,СВЦЭМ!$B$34:$B$777,B$119)+'СЕТ СН'!$I$11+СВЦЭМ!$D$10+'СЕТ СН'!$I$6-'СЕТ СН'!$I$23</f>
        <v>1983.9613013899998</v>
      </c>
      <c r="C145" s="37">
        <f>SUMIFS(СВЦЭМ!$D$34:$D$777,СВЦЭМ!$A$34:$A$777,$A145,СВЦЭМ!$B$34:$B$777,C$119)+'СЕТ СН'!$I$11+СВЦЭМ!$D$10+'СЕТ СН'!$I$6-'СЕТ СН'!$I$23</f>
        <v>2020.7882732600001</v>
      </c>
      <c r="D145" s="37">
        <f>SUMIFS(СВЦЭМ!$D$34:$D$777,СВЦЭМ!$A$34:$A$777,$A145,СВЦЭМ!$B$34:$B$777,D$119)+'СЕТ СН'!$I$11+СВЦЭМ!$D$10+'СЕТ СН'!$I$6-'СЕТ СН'!$I$23</f>
        <v>2056.41718042</v>
      </c>
      <c r="E145" s="37">
        <f>SUMIFS(СВЦЭМ!$D$34:$D$777,СВЦЭМ!$A$34:$A$777,$A145,СВЦЭМ!$B$34:$B$777,E$119)+'СЕТ СН'!$I$11+СВЦЭМ!$D$10+'СЕТ СН'!$I$6-'СЕТ СН'!$I$23</f>
        <v>2059.6735663999998</v>
      </c>
      <c r="F145" s="37">
        <f>SUMIFS(СВЦЭМ!$D$34:$D$777,СВЦЭМ!$A$34:$A$777,$A145,СВЦЭМ!$B$34:$B$777,F$119)+'СЕТ СН'!$I$11+СВЦЭМ!$D$10+'СЕТ СН'!$I$6-'СЕТ СН'!$I$23</f>
        <v>2063.607587</v>
      </c>
      <c r="G145" s="37">
        <f>SUMIFS(СВЦЭМ!$D$34:$D$777,СВЦЭМ!$A$34:$A$777,$A145,СВЦЭМ!$B$34:$B$777,G$119)+'СЕТ СН'!$I$11+СВЦЭМ!$D$10+'СЕТ СН'!$I$6-'СЕТ СН'!$I$23</f>
        <v>2053.96362864</v>
      </c>
      <c r="H145" s="37">
        <f>SUMIFS(СВЦЭМ!$D$34:$D$777,СВЦЭМ!$A$34:$A$777,$A145,СВЦЭМ!$B$34:$B$777,H$119)+'СЕТ СН'!$I$11+СВЦЭМ!$D$10+'СЕТ СН'!$I$6-'СЕТ СН'!$I$23</f>
        <v>2005.4739006700001</v>
      </c>
      <c r="I145" s="37">
        <f>SUMIFS(СВЦЭМ!$D$34:$D$777,СВЦЭМ!$A$34:$A$777,$A145,СВЦЭМ!$B$34:$B$777,I$119)+'СЕТ СН'!$I$11+СВЦЭМ!$D$10+'СЕТ СН'!$I$6-'СЕТ СН'!$I$23</f>
        <v>1925.4597969300003</v>
      </c>
      <c r="J145" s="37">
        <f>SUMIFS(СВЦЭМ!$D$34:$D$777,СВЦЭМ!$A$34:$A$777,$A145,СВЦЭМ!$B$34:$B$777,J$119)+'СЕТ СН'!$I$11+СВЦЭМ!$D$10+'СЕТ СН'!$I$6-'СЕТ СН'!$I$23</f>
        <v>1879.6896182199998</v>
      </c>
      <c r="K145" s="37">
        <f>SUMIFS(СВЦЭМ!$D$34:$D$777,СВЦЭМ!$A$34:$A$777,$A145,СВЦЭМ!$B$34:$B$777,K$119)+'СЕТ СН'!$I$11+СВЦЭМ!$D$10+'СЕТ СН'!$I$6-'СЕТ СН'!$I$23</f>
        <v>1806.0441109499998</v>
      </c>
      <c r="L145" s="37">
        <f>SUMIFS(СВЦЭМ!$D$34:$D$777,СВЦЭМ!$A$34:$A$777,$A145,СВЦЭМ!$B$34:$B$777,L$119)+'СЕТ СН'!$I$11+СВЦЭМ!$D$10+'СЕТ СН'!$I$6-'СЕТ СН'!$I$23</f>
        <v>1745.1119040900003</v>
      </c>
      <c r="M145" s="37">
        <f>SUMIFS(СВЦЭМ!$D$34:$D$777,СВЦЭМ!$A$34:$A$777,$A145,СВЦЭМ!$B$34:$B$777,M$119)+'СЕТ СН'!$I$11+СВЦЭМ!$D$10+'СЕТ СН'!$I$6-'СЕТ СН'!$I$23</f>
        <v>1738.8528630000001</v>
      </c>
      <c r="N145" s="37">
        <f>SUMIFS(СВЦЭМ!$D$34:$D$777,СВЦЭМ!$A$34:$A$777,$A145,СВЦЭМ!$B$34:$B$777,N$119)+'СЕТ СН'!$I$11+СВЦЭМ!$D$10+'СЕТ СН'!$I$6-'СЕТ СН'!$I$23</f>
        <v>1754.4483397000004</v>
      </c>
      <c r="O145" s="37">
        <f>SUMIFS(СВЦЭМ!$D$34:$D$777,СВЦЭМ!$A$34:$A$777,$A145,СВЦЭМ!$B$34:$B$777,O$119)+'СЕТ СН'!$I$11+СВЦЭМ!$D$10+'СЕТ СН'!$I$6-'СЕТ СН'!$I$23</f>
        <v>1762.9664237500001</v>
      </c>
      <c r="P145" s="37">
        <f>SUMIFS(СВЦЭМ!$D$34:$D$777,СВЦЭМ!$A$34:$A$777,$A145,СВЦЭМ!$B$34:$B$777,P$119)+'СЕТ СН'!$I$11+СВЦЭМ!$D$10+'СЕТ СН'!$I$6-'СЕТ СН'!$I$23</f>
        <v>1781.0251264600001</v>
      </c>
      <c r="Q145" s="37">
        <f>SUMIFS(СВЦЭМ!$D$34:$D$777,СВЦЭМ!$A$34:$A$777,$A145,СВЦЭМ!$B$34:$B$777,Q$119)+'СЕТ СН'!$I$11+СВЦЭМ!$D$10+'СЕТ СН'!$I$6-'СЕТ СН'!$I$23</f>
        <v>1783.0987849100002</v>
      </c>
      <c r="R145" s="37">
        <f>SUMIFS(СВЦЭМ!$D$34:$D$777,СВЦЭМ!$A$34:$A$777,$A145,СВЦЭМ!$B$34:$B$777,R$119)+'СЕТ СН'!$I$11+СВЦЭМ!$D$10+'СЕТ СН'!$I$6-'СЕТ СН'!$I$23</f>
        <v>1783.3065372800002</v>
      </c>
      <c r="S145" s="37">
        <f>SUMIFS(СВЦЭМ!$D$34:$D$777,СВЦЭМ!$A$34:$A$777,$A145,СВЦЭМ!$B$34:$B$777,S$119)+'СЕТ СН'!$I$11+СВЦЭМ!$D$10+'СЕТ СН'!$I$6-'СЕТ СН'!$I$23</f>
        <v>1752.3127259900002</v>
      </c>
      <c r="T145" s="37">
        <f>SUMIFS(СВЦЭМ!$D$34:$D$777,СВЦЭМ!$A$34:$A$777,$A145,СВЦЭМ!$B$34:$B$777,T$119)+'СЕТ СН'!$I$11+СВЦЭМ!$D$10+'СЕТ СН'!$I$6-'СЕТ СН'!$I$23</f>
        <v>1714.9404821500002</v>
      </c>
      <c r="U145" s="37">
        <f>SUMIFS(СВЦЭМ!$D$34:$D$777,СВЦЭМ!$A$34:$A$777,$A145,СВЦЭМ!$B$34:$B$777,U$119)+'СЕТ СН'!$I$11+СВЦЭМ!$D$10+'СЕТ СН'!$I$6-'СЕТ СН'!$I$23</f>
        <v>1719.17396396</v>
      </c>
      <c r="V145" s="37">
        <f>SUMIFS(СВЦЭМ!$D$34:$D$777,СВЦЭМ!$A$34:$A$777,$A145,СВЦЭМ!$B$34:$B$777,V$119)+'СЕТ СН'!$I$11+СВЦЭМ!$D$10+'СЕТ СН'!$I$6-'СЕТ СН'!$I$23</f>
        <v>1735.5886458900004</v>
      </c>
      <c r="W145" s="37">
        <f>SUMIFS(СВЦЭМ!$D$34:$D$777,СВЦЭМ!$A$34:$A$777,$A145,СВЦЭМ!$B$34:$B$777,W$119)+'СЕТ СН'!$I$11+СВЦЭМ!$D$10+'СЕТ СН'!$I$6-'СЕТ СН'!$I$23</f>
        <v>1790.2155190000003</v>
      </c>
      <c r="X145" s="37">
        <f>SUMIFS(СВЦЭМ!$D$34:$D$777,СВЦЭМ!$A$34:$A$777,$A145,СВЦЭМ!$B$34:$B$777,X$119)+'СЕТ СН'!$I$11+СВЦЭМ!$D$10+'СЕТ СН'!$I$6-'СЕТ СН'!$I$23</f>
        <v>1866.8819963799997</v>
      </c>
      <c r="Y145" s="37">
        <f>SUMIFS(СВЦЭМ!$D$34:$D$777,СВЦЭМ!$A$34:$A$777,$A145,СВЦЭМ!$B$34:$B$777,Y$119)+'СЕТ СН'!$I$11+СВЦЭМ!$D$10+'СЕТ СН'!$I$6-'СЕТ СН'!$I$23</f>
        <v>1932.8318305499997</v>
      </c>
    </row>
    <row r="146" spans="1:27" ht="15.75" x14ac:dyDescent="0.2">
      <c r="A146" s="36">
        <f t="shared" si="3"/>
        <v>43096</v>
      </c>
      <c r="B146" s="37">
        <f>SUMIFS(СВЦЭМ!$D$34:$D$777,СВЦЭМ!$A$34:$A$777,$A146,СВЦЭМ!$B$34:$B$777,B$119)+'СЕТ СН'!$I$11+СВЦЭМ!$D$10+'СЕТ СН'!$I$6-'СЕТ СН'!$I$23</f>
        <v>1983.02631737</v>
      </c>
      <c r="C146" s="37">
        <f>SUMIFS(СВЦЭМ!$D$34:$D$777,СВЦЭМ!$A$34:$A$777,$A146,СВЦЭМ!$B$34:$B$777,C$119)+'СЕТ СН'!$I$11+СВЦЭМ!$D$10+'СЕТ СН'!$I$6-'СЕТ СН'!$I$23</f>
        <v>2022.9737049300002</v>
      </c>
      <c r="D146" s="37">
        <f>SUMIFS(СВЦЭМ!$D$34:$D$777,СВЦЭМ!$A$34:$A$777,$A146,СВЦЭМ!$B$34:$B$777,D$119)+'СЕТ СН'!$I$11+СВЦЭМ!$D$10+'СЕТ СН'!$I$6-'СЕТ СН'!$I$23</f>
        <v>2062.57418831</v>
      </c>
      <c r="E146" s="37">
        <f>SUMIFS(СВЦЭМ!$D$34:$D$777,СВЦЭМ!$A$34:$A$777,$A146,СВЦЭМ!$B$34:$B$777,E$119)+'СЕТ СН'!$I$11+СВЦЭМ!$D$10+'СЕТ СН'!$I$6-'СЕТ СН'!$I$23</f>
        <v>2074.5612224300003</v>
      </c>
      <c r="F146" s="37">
        <f>SUMIFS(СВЦЭМ!$D$34:$D$777,СВЦЭМ!$A$34:$A$777,$A146,СВЦЭМ!$B$34:$B$777,F$119)+'СЕТ СН'!$I$11+СВЦЭМ!$D$10+'СЕТ СН'!$I$6-'СЕТ СН'!$I$23</f>
        <v>2075.11484599</v>
      </c>
      <c r="G146" s="37">
        <f>SUMIFS(СВЦЭМ!$D$34:$D$777,СВЦЭМ!$A$34:$A$777,$A146,СВЦЭМ!$B$34:$B$777,G$119)+'СЕТ СН'!$I$11+СВЦЭМ!$D$10+'СЕТ СН'!$I$6-'СЕТ СН'!$I$23</f>
        <v>2056.3441128300001</v>
      </c>
      <c r="H146" s="37">
        <f>SUMIFS(СВЦЭМ!$D$34:$D$777,СВЦЭМ!$A$34:$A$777,$A146,СВЦЭМ!$B$34:$B$777,H$119)+'СЕТ СН'!$I$11+СВЦЭМ!$D$10+'СЕТ СН'!$I$6-'СЕТ СН'!$I$23</f>
        <v>1997.9600716300001</v>
      </c>
      <c r="I146" s="37">
        <f>SUMIFS(СВЦЭМ!$D$34:$D$777,СВЦЭМ!$A$34:$A$777,$A146,СВЦЭМ!$B$34:$B$777,I$119)+'СЕТ СН'!$I$11+СВЦЭМ!$D$10+'СЕТ СН'!$I$6-'СЕТ СН'!$I$23</f>
        <v>1922.67154321</v>
      </c>
      <c r="J146" s="37">
        <f>SUMIFS(СВЦЭМ!$D$34:$D$777,СВЦЭМ!$A$34:$A$777,$A146,СВЦЭМ!$B$34:$B$777,J$119)+'СЕТ СН'!$I$11+СВЦЭМ!$D$10+'СЕТ СН'!$I$6-'СЕТ СН'!$I$23</f>
        <v>1870.37357759</v>
      </c>
      <c r="K146" s="37">
        <f>SUMIFS(СВЦЭМ!$D$34:$D$777,СВЦЭМ!$A$34:$A$777,$A146,СВЦЭМ!$B$34:$B$777,K$119)+'СЕТ СН'!$I$11+СВЦЭМ!$D$10+'СЕТ СН'!$I$6-'СЕТ СН'!$I$23</f>
        <v>1797.0940934999999</v>
      </c>
      <c r="L146" s="37">
        <f>SUMIFS(СВЦЭМ!$D$34:$D$777,СВЦЭМ!$A$34:$A$777,$A146,СВЦЭМ!$B$34:$B$777,L$119)+'СЕТ СН'!$I$11+СВЦЭМ!$D$10+'СЕТ СН'!$I$6-'СЕТ СН'!$I$23</f>
        <v>1742.0447042799997</v>
      </c>
      <c r="M146" s="37">
        <f>SUMIFS(СВЦЭМ!$D$34:$D$777,СВЦЭМ!$A$34:$A$777,$A146,СВЦЭМ!$B$34:$B$777,M$119)+'СЕТ СН'!$I$11+СВЦЭМ!$D$10+'СЕТ СН'!$I$6-'СЕТ СН'!$I$23</f>
        <v>1731.5905134499999</v>
      </c>
      <c r="N146" s="37">
        <f>SUMIFS(СВЦЭМ!$D$34:$D$777,СВЦЭМ!$A$34:$A$777,$A146,СВЦЭМ!$B$34:$B$777,N$119)+'СЕТ СН'!$I$11+СВЦЭМ!$D$10+'СЕТ СН'!$I$6-'СЕТ СН'!$I$23</f>
        <v>1735.9115131600001</v>
      </c>
      <c r="O146" s="37">
        <f>SUMIFS(СВЦЭМ!$D$34:$D$777,СВЦЭМ!$A$34:$A$777,$A146,СВЦЭМ!$B$34:$B$777,O$119)+'СЕТ СН'!$I$11+СВЦЭМ!$D$10+'СЕТ СН'!$I$6-'СЕТ СН'!$I$23</f>
        <v>1747.1362421900003</v>
      </c>
      <c r="P146" s="37">
        <f>SUMIFS(СВЦЭМ!$D$34:$D$777,СВЦЭМ!$A$34:$A$777,$A146,СВЦЭМ!$B$34:$B$777,P$119)+'СЕТ СН'!$I$11+СВЦЭМ!$D$10+'СЕТ СН'!$I$6-'СЕТ СН'!$I$23</f>
        <v>1764.78468815</v>
      </c>
      <c r="Q146" s="37">
        <f>SUMIFS(СВЦЭМ!$D$34:$D$777,СВЦЭМ!$A$34:$A$777,$A146,СВЦЭМ!$B$34:$B$777,Q$119)+'СЕТ СН'!$I$11+СВЦЭМ!$D$10+'СЕТ СН'!$I$6-'СЕТ СН'!$I$23</f>
        <v>1772.5507650999998</v>
      </c>
      <c r="R146" s="37">
        <f>SUMIFS(СВЦЭМ!$D$34:$D$777,СВЦЭМ!$A$34:$A$777,$A146,СВЦЭМ!$B$34:$B$777,R$119)+'СЕТ СН'!$I$11+СВЦЭМ!$D$10+'СЕТ СН'!$I$6-'СЕТ СН'!$I$23</f>
        <v>1770.1846640900003</v>
      </c>
      <c r="S146" s="37">
        <f>SUMIFS(СВЦЭМ!$D$34:$D$777,СВЦЭМ!$A$34:$A$777,$A146,СВЦЭМ!$B$34:$B$777,S$119)+'СЕТ СН'!$I$11+СВЦЭМ!$D$10+'СЕТ СН'!$I$6-'СЕТ СН'!$I$23</f>
        <v>1734.6401436300002</v>
      </c>
      <c r="T146" s="37">
        <f>SUMIFS(СВЦЭМ!$D$34:$D$777,СВЦЭМ!$A$34:$A$777,$A146,СВЦЭМ!$B$34:$B$777,T$119)+'СЕТ СН'!$I$11+СВЦЭМ!$D$10+'СЕТ СН'!$I$6-'СЕТ СН'!$I$23</f>
        <v>1708.92702551</v>
      </c>
      <c r="U146" s="37">
        <f>SUMIFS(СВЦЭМ!$D$34:$D$777,СВЦЭМ!$A$34:$A$777,$A146,СВЦЭМ!$B$34:$B$777,U$119)+'СЕТ СН'!$I$11+СВЦЭМ!$D$10+'СЕТ СН'!$I$6-'СЕТ СН'!$I$23</f>
        <v>1712.4374441999998</v>
      </c>
      <c r="V146" s="37">
        <f>SUMIFS(СВЦЭМ!$D$34:$D$777,СВЦЭМ!$A$34:$A$777,$A146,СВЦЭМ!$B$34:$B$777,V$119)+'СЕТ СН'!$I$11+СВЦЭМ!$D$10+'СЕТ СН'!$I$6-'СЕТ СН'!$I$23</f>
        <v>1722.6619455800001</v>
      </c>
      <c r="W146" s="37">
        <f>SUMIFS(СВЦЭМ!$D$34:$D$777,СВЦЭМ!$A$34:$A$777,$A146,СВЦЭМ!$B$34:$B$777,W$119)+'СЕТ СН'!$I$11+СВЦЭМ!$D$10+'СЕТ СН'!$I$6-'СЕТ СН'!$I$23</f>
        <v>1776.06231544</v>
      </c>
      <c r="X146" s="37">
        <f>SUMIFS(СВЦЭМ!$D$34:$D$777,СВЦЭМ!$A$34:$A$777,$A146,СВЦЭМ!$B$34:$B$777,X$119)+'СЕТ СН'!$I$11+СВЦЭМ!$D$10+'СЕТ СН'!$I$6-'СЕТ СН'!$I$23</f>
        <v>1841.5861571099999</v>
      </c>
      <c r="Y146" s="37">
        <f>SUMIFS(СВЦЭМ!$D$34:$D$777,СВЦЭМ!$A$34:$A$777,$A146,СВЦЭМ!$B$34:$B$777,Y$119)+'СЕТ СН'!$I$11+СВЦЭМ!$D$10+'СЕТ СН'!$I$6-'СЕТ СН'!$I$23</f>
        <v>1914.8172996800004</v>
      </c>
    </row>
    <row r="147" spans="1:27" ht="15.75" x14ac:dyDescent="0.2">
      <c r="A147" s="36">
        <f t="shared" si="3"/>
        <v>43097</v>
      </c>
      <c r="B147" s="37">
        <f>SUMIFS(СВЦЭМ!$D$34:$D$777,СВЦЭМ!$A$34:$A$777,$A147,СВЦЭМ!$B$34:$B$777,B$119)+'СЕТ СН'!$I$11+СВЦЭМ!$D$10+'СЕТ СН'!$I$6-'СЕТ СН'!$I$23</f>
        <v>1970.3352623999999</v>
      </c>
      <c r="C147" s="37">
        <f>SUMIFS(СВЦЭМ!$D$34:$D$777,СВЦЭМ!$A$34:$A$777,$A147,СВЦЭМ!$B$34:$B$777,C$119)+'СЕТ СН'!$I$11+СВЦЭМ!$D$10+'СЕТ СН'!$I$6-'СЕТ СН'!$I$23</f>
        <v>1977.1767065599997</v>
      </c>
      <c r="D147" s="37">
        <f>SUMIFS(СВЦЭМ!$D$34:$D$777,СВЦЭМ!$A$34:$A$777,$A147,СВЦЭМ!$B$34:$B$777,D$119)+'СЕТ СН'!$I$11+СВЦЭМ!$D$10+'СЕТ СН'!$I$6-'СЕТ СН'!$I$23</f>
        <v>1983.2173241199998</v>
      </c>
      <c r="E147" s="37">
        <f>SUMIFS(СВЦЭМ!$D$34:$D$777,СВЦЭМ!$A$34:$A$777,$A147,СВЦЭМ!$B$34:$B$777,E$119)+'СЕТ СН'!$I$11+СВЦЭМ!$D$10+'СЕТ СН'!$I$6-'СЕТ СН'!$I$23</f>
        <v>1979.9963788599998</v>
      </c>
      <c r="F147" s="37">
        <f>SUMIFS(СВЦЭМ!$D$34:$D$777,СВЦЭМ!$A$34:$A$777,$A147,СВЦЭМ!$B$34:$B$777,F$119)+'СЕТ СН'!$I$11+СВЦЭМ!$D$10+'СЕТ СН'!$I$6-'СЕТ СН'!$I$23</f>
        <v>1979.0364837899997</v>
      </c>
      <c r="G147" s="37">
        <f>SUMIFS(СВЦЭМ!$D$34:$D$777,СВЦЭМ!$A$34:$A$777,$A147,СВЦЭМ!$B$34:$B$777,G$119)+'СЕТ СН'!$I$11+СВЦЭМ!$D$10+'СЕТ СН'!$I$6-'СЕТ СН'!$I$23</f>
        <v>1985.2499082100003</v>
      </c>
      <c r="H147" s="37">
        <f>SUMIFS(СВЦЭМ!$D$34:$D$777,СВЦЭМ!$A$34:$A$777,$A147,СВЦЭМ!$B$34:$B$777,H$119)+'СЕТ СН'!$I$11+СВЦЭМ!$D$10+'СЕТ СН'!$I$6-'СЕТ СН'!$I$23</f>
        <v>1975.6739747700003</v>
      </c>
      <c r="I147" s="37">
        <f>SUMIFS(СВЦЭМ!$D$34:$D$777,СВЦЭМ!$A$34:$A$777,$A147,СВЦЭМ!$B$34:$B$777,I$119)+'СЕТ СН'!$I$11+СВЦЭМ!$D$10+'СЕТ СН'!$I$6-'СЕТ СН'!$I$23</f>
        <v>1898.1556089800001</v>
      </c>
      <c r="J147" s="37">
        <f>SUMIFS(СВЦЭМ!$D$34:$D$777,СВЦЭМ!$A$34:$A$777,$A147,СВЦЭМ!$B$34:$B$777,J$119)+'СЕТ СН'!$I$11+СВЦЭМ!$D$10+'СЕТ СН'!$I$6-'СЕТ СН'!$I$23</f>
        <v>1842.1265854600001</v>
      </c>
      <c r="K147" s="37">
        <f>SUMIFS(СВЦЭМ!$D$34:$D$777,СВЦЭМ!$A$34:$A$777,$A147,СВЦЭМ!$B$34:$B$777,K$119)+'СЕТ СН'!$I$11+СВЦЭМ!$D$10+'СЕТ СН'!$I$6-'СЕТ СН'!$I$23</f>
        <v>1783.4984770999999</v>
      </c>
      <c r="L147" s="37">
        <f>SUMIFS(СВЦЭМ!$D$34:$D$777,СВЦЭМ!$A$34:$A$777,$A147,СВЦЭМ!$B$34:$B$777,L$119)+'СЕТ СН'!$I$11+СВЦЭМ!$D$10+'СЕТ СН'!$I$6-'СЕТ СН'!$I$23</f>
        <v>1773.76379262</v>
      </c>
      <c r="M147" s="37">
        <f>SUMIFS(СВЦЭМ!$D$34:$D$777,СВЦЭМ!$A$34:$A$777,$A147,СВЦЭМ!$B$34:$B$777,M$119)+'СЕТ СН'!$I$11+СВЦЭМ!$D$10+'СЕТ СН'!$I$6-'СЕТ СН'!$I$23</f>
        <v>1786.75665553</v>
      </c>
      <c r="N147" s="37">
        <f>SUMIFS(СВЦЭМ!$D$34:$D$777,СВЦЭМ!$A$34:$A$777,$A147,СВЦЭМ!$B$34:$B$777,N$119)+'СЕТ СН'!$I$11+СВЦЭМ!$D$10+'СЕТ СН'!$I$6-'СЕТ СН'!$I$23</f>
        <v>1804.1300062999999</v>
      </c>
      <c r="O147" s="37">
        <f>SUMIFS(СВЦЭМ!$D$34:$D$777,СВЦЭМ!$A$34:$A$777,$A147,СВЦЭМ!$B$34:$B$777,O$119)+'СЕТ СН'!$I$11+СВЦЭМ!$D$10+'СЕТ СН'!$I$6-'СЕТ СН'!$I$23</f>
        <v>1815.5826541500001</v>
      </c>
      <c r="P147" s="37">
        <f>SUMIFS(СВЦЭМ!$D$34:$D$777,СВЦЭМ!$A$34:$A$777,$A147,СВЦЭМ!$B$34:$B$777,P$119)+'СЕТ СН'!$I$11+СВЦЭМ!$D$10+'СЕТ СН'!$I$6-'СЕТ СН'!$I$23</f>
        <v>1820.7611576400004</v>
      </c>
      <c r="Q147" s="37">
        <f>SUMIFS(СВЦЭМ!$D$34:$D$777,СВЦЭМ!$A$34:$A$777,$A147,СВЦЭМ!$B$34:$B$777,Q$119)+'СЕТ СН'!$I$11+СВЦЭМ!$D$10+'СЕТ СН'!$I$6-'СЕТ СН'!$I$23</f>
        <v>1830.3871472800001</v>
      </c>
      <c r="R147" s="37">
        <f>SUMIFS(СВЦЭМ!$D$34:$D$777,СВЦЭМ!$A$34:$A$777,$A147,СВЦЭМ!$B$34:$B$777,R$119)+'СЕТ СН'!$I$11+СВЦЭМ!$D$10+'СЕТ СН'!$I$6-'СЕТ СН'!$I$23</f>
        <v>1840.2864443200001</v>
      </c>
      <c r="S147" s="37">
        <f>SUMIFS(СВЦЭМ!$D$34:$D$777,СВЦЭМ!$A$34:$A$777,$A147,СВЦЭМ!$B$34:$B$777,S$119)+'СЕТ СН'!$I$11+СВЦЭМ!$D$10+'СЕТ СН'!$I$6-'СЕТ СН'!$I$23</f>
        <v>1830.04840023</v>
      </c>
      <c r="T147" s="37">
        <f>SUMIFS(СВЦЭМ!$D$34:$D$777,СВЦЭМ!$A$34:$A$777,$A147,СВЦЭМ!$B$34:$B$777,T$119)+'СЕТ СН'!$I$11+СВЦЭМ!$D$10+'СЕТ СН'!$I$6-'СЕТ СН'!$I$23</f>
        <v>1826.4587290199997</v>
      </c>
      <c r="U147" s="37">
        <f>SUMIFS(СВЦЭМ!$D$34:$D$777,СВЦЭМ!$A$34:$A$777,$A147,СВЦЭМ!$B$34:$B$777,U$119)+'СЕТ СН'!$I$11+СВЦЭМ!$D$10+'СЕТ СН'!$I$6-'СЕТ СН'!$I$23</f>
        <v>1825.7217138699998</v>
      </c>
      <c r="V147" s="37">
        <f>SUMIFS(СВЦЭМ!$D$34:$D$777,СВЦЭМ!$A$34:$A$777,$A147,СВЦЭМ!$B$34:$B$777,V$119)+'СЕТ СН'!$I$11+СВЦЭМ!$D$10+'СЕТ СН'!$I$6-'СЕТ СН'!$I$23</f>
        <v>1810.3976692599999</v>
      </c>
      <c r="W147" s="37">
        <f>SUMIFS(СВЦЭМ!$D$34:$D$777,СВЦЭМ!$A$34:$A$777,$A147,СВЦЭМ!$B$34:$B$777,W$119)+'СЕТ СН'!$I$11+СВЦЭМ!$D$10+'СЕТ СН'!$I$6-'СЕТ СН'!$I$23</f>
        <v>1813.0465835599998</v>
      </c>
      <c r="X147" s="37">
        <f>SUMIFS(СВЦЭМ!$D$34:$D$777,СВЦЭМ!$A$34:$A$777,$A147,СВЦЭМ!$B$34:$B$777,X$119)+'СЕТ СН'!$I$11+СВЦЭМ!$D$10+'СЕТ СН'!$I$6-'СЕТ СН'!$I$23</f>
        <v>1776.75486998</v>
      </c>
      <c r="Y147" s="37">
        <f>SUMIFS(СВЦЭМ!$D$34:$D$777,СВЦЭМ!$A$34:$A$777,$A147,СВЦЭМ!$B$34:$B$777,Y$119)+'СЕТ СН'!$I$11+СВЦЭМ!$D$10+'СЕТ СН'!$I$6-'СЕТ СН'!$I$23</f>
        <v>1832.1259876300001</v>
      </c>
    </row>
    <row r="148" spans="1:27" ht="15.75" x14ac:dyDescent="0.2">
      <c r="A148" s="36">
        <f t="shared" si="3"/>
        <v>43098</v>
      </c>
      <c r="B148" s="37">
        <f>SUMIFS(СВЦЭМ!$D$34:$D$777,СВЦЭМ!$A$34:$A$777,$A148,СВЦЭМ!$B$34:$B$777,B$119)+'СЕТ СН'!$I$11+СВЦЭМ!$D$10+'СЕТ СН'!$I$6-'СЕТ СН'!$I$23</f>
        <v>1917.0769995000001</v>
      </c>
      <c r="C148" s="37">
        <f>SUMIFS(СВЦЭМ!$D$34:$D$777,СВЦЭМ!$A$34:$A$777,$A148,СВЦЭМ!$B$34:$B$777,C$119)+'СЕТ СН'!$I$11+СВЦЭМ!$D$10+'СЕТ СН'!$I$6-'СЕТ СН'!$I$23</f>
        <v>1959.1130713499997</v>
      </c>
      <c r="D148" s="37">
        <f>SUMIFS(СВЦЭМ!$D$34:$D$777,СВЦЭМ!$A$34:$A$777,$A148,СВЦЭМ!$B$34:$B$777,D$119)+'СЕТ СН'!$I$11+СВЦЭМ!$D$10+'СЕТ СН'!$I$6-'СЕТ СН'!$I$23</f>
        <v>1980.9421880300001</v>
      </c>
      <c r="E148" s="37">
        <f>SUMIFS(СВЦЭМ!$D$34:$D$777,СВЦЭМ!$A$34:$A$777,$A148,СВЦЭМ!$B$34:$B$777,E$119)+'СЕТ СН'!$I$11+СВЦЭМ!$D$10+'СЕТ СН'!$I$6-'СЕТ СН'!$I$23</f>
        <v>1978.4981646900001</v>
      </c>
      <c r="F148" s="37">
        <f>SUMIFS(СВЦЭМ!$D$34:$D$777,СВЦЭМ!$A$34:$A$777,$A148,СВЦЭМ!$B$34:$B$777,F$119)+'СЕТ СН'!$I$11+СВЦЭМ!$D$10+'СЕТ СН'!$I$6-'СЕТ СН'!$I$23</f>
        <v>1977.4922883999998</v>
      </c>
      <c r="G148" s="37">
        <f>SUMIFS(СВЦЭМ!$D$34:$D$777,СВЦЭМ!$A$34:$A$777,$A148,СВЦЭМ!$B$34:$B$777,G$119)+'СЕТ СН'!$I$11+СВЦЭМ!$D$10+'СЕТ СН'!$I$6-'СЕТ СН'!$I$23</f>
        <v>1981.3999346000001</v>
      </c>
      <c r="H148" s="37">
        <f>SUMIFS(СВЦЭМ!$D$34:$D$777,СВЦЭМ!$A$34:$A$777,$A148,СВЦЭМ!$B$34:$B$777,H$119)+'СЕТ СН'!$I$11+СВЦЭМ!$D$10+'СЕТ СН'!$I$6-'СЕТ СН'!$I$23</f>
        <v>1945.0623595500001</v>
      </c>
      <c r="I148" s="37">
        <f>SUMIFS(СВЦЭМ!$D$34:$D$777,СВЦЭМ!$A$34:$A$777,$A148,СВЦЭМ!$B$34:$B$777,I$119)+'СЕТ СН'!$I$11+СВЦЭМ!$D$10+'СЕТ СН'!$I$6-'СЕТ СН'!$I$23</f>
        <v>1876.4688604399998</v>
      </c>
      <c r="J148" s="37">
        <f>SUMIFS(СВЦЭМ!$D$34:$D$777,СВЦЭМ!$A$34:$A$777,$A148,СВЦЭМ!$B$34:$B$777,J$119)+'СЕТ СН'!$I$11+СВЦЭМ!$D$10+'СЕТ СН'!$I$6-'СЕТ СН'!$I$23</f>
        <v>1821.1436703700001</v>
      </c>
      <c r="K148" s="37">
        <f>SUMIFS(СВЦЭМ!$D$34:$D$777,СВЦЭМ!$A$34:$A$777,$A148,СВЦЭМ!$B$34:$B$777,K$119)+'СЕТ СН'!$I$11+СВЦЭМ!$D$10+'СЕТ СН'!$I$6-'СЕТ СН'!$I$23</f>
        <v>1772.0617751600003</v>
      </c>
      <c r="L148" s="37">
        <f>SUMIFS(СВЦЭМ!$D$34:$D$777,СВЦЭМ!$A$34:$A$777,$A148,СВЦЭМ!$B$34:$B$777,L$119)+'СЕТ СН'!$I$11+СВЦЭМ!$D$10+'СЕТ СН'!$I$6-'СЕТ СН'!$I$23</f>
        <v>1770.73011666</v>
      </c>
      <c r="M148" s="37">
        <f>SUMIFS(СВЦЭМ!$D$34:$D$777,СВЦЭМ!$A$34:$A$777,$A148,СВЦЭМ!$B$34:$B$777,M$119)+'СЕТ СН'!$I$11+СВЦЭМ!$D$10+'СЕТ СН'!$I$6-'СЕТ СН'!$I$23</f>
        <v>1784.1066626900001</v>
      </c>
      <c r="N148" s="37">
        <f>SUMIFS(СВЦЭМ!$D$34:$D$777,СВЦЭМ!$A$34:$A$777,$A148,СВЦЭМ!$B$34:$B$777,N$119)+'СЕТ СН'!$I$11+СВЦЭМ!$D$10+'СЕТ СН'!$I$6-'СЕТ СН'!$I$23</f>
        <v>1801.7318945500001</v>
      </c>
      <c r="O148" s="37">
        <f>SUMIFS(СВЦЭМ!$D$34:$D$777,СВЦЭМ!$A$34:$A$777,$A148,СВЦЭМ!$B$34:$B$777,O$119)+'СЕТ СН'!$I$11+СВЦЭМ!$D$10+'СЕТ СН'!$I$6-'СЕТ СН'!$I$23</f>
        <v>1800.7801467999998</v>
      </c>
      <c r="P148" s="37">
        <f>SUMIFS(СВЦЭМ!$D$34:$D$777,СВЦЭМ!$A$34:$A$777,$A148,СВЦЭМ!$B$34:$B$777,P$119)+'СЕТ СН'!$I$11+СВЦЭМ!$D$10+'СЕТ СН'!$I$6-'СЕТ СН'!$I$23</f>
        <v>1800.6890122200002</v>
      </c>
      <c r="Q148" s="37">
        <f>SUMIFS(СВЦЭМ!$D$34:$D$777,СВЦЭМ!$A$34:$A$777,$A148,СВЦЭМ!$B$34:$B$777,Q$119)+'СЕТ СН'!$I$11+СВЦЭМ!$D$10+'СЕТ СН'!$I$6-'СЕТ СН'!$I$23</f>
        <v>1807.8285187800002</v>
      </c>
      <c r="R148" s="37">
        <f>SUMIFS(СВЦЭМ!$D$34:$D$777,СВЦЭМ!$A$34:$A$777,$A148,СВЦЭМ!$B$34:$B$777,R$119)+'СЕТ СН'!$I$11+СВЦЭМ!$D$10+'СЕТ СН'!$I$6-'СЕТ СН'!$I$23</f>
        <v>1814.92850223</v>
      </c>
      <c r="S148" s="37">
        <f>SUMIFS(СВЦЭМ!$D$34:$D$777,СВЦЭМ!$A$34:$A$777,$A148,СВЦЭМ!$B$34:$B$777,S$119)+'СЕТ СН'!$I$11+СВЦЭМ!$D$10+'СЕТ СН'!$I$6-'СЕТ СН'!$I$23</f>
        <v>1797.5477635300003</v>
      </c>
      <c r="T148" s="37">
        <f>SUMIFS(СВЦЭМ!$D$34:$D$777,СВЦЭМ!$A$34:$A$777,$A148,СВЦЭМ!$B$34:$B$777,T$119)+'СЕТ СН'!$I$11+СВЦЭМ!$D$10+'СЕТ СН'!$I$6-'СЕТ СН'!$I$23</f>
        <v>1788.0713397199997</v>
      </c>
      <c r="U148" s="37">
        <f>SUMIFS(СВЦЭМ!$D$34:$D$777,СВЦЭМ!$A$34:$A$777,$A148,СВЦЭМ!$B$34:$B$777,U$119)+'СЕТ СН'!$I$11+СВЦЭМ!$D$10+'СЕТ СН'!$I$6-'СЕТ СН'!$I$23</f>
        <v>1792.9885010300004</v>
      </c>
      <c r="V148" s="37">
        <f>SUMIFS(СВЦЭМ!$D$34:$D$777,СВЦЭМ!$A$34:$A$777,$A148,СВЦЭМ!$B$34:$B$777,V$119)+'СЕТ СН'!$I$11+СВЦЭМ!$D$10+'СЕТ СН'!$I$6-'СЕТ СН'!$I$23</f>
        <v>1774.5303572900002</v>
      </c>
      <c r="W148" s="37">
        <f>SUMIFS(СВЦЭМ!$D$34:$D$777,СВЦЭМ!$A$34:$A$777,$A148,СВЦЭМ!$B$34:$B$777,W$119)+'СЕТ СН'!$I$11+СВЦЭМ!$D$10+'СЕТ СН'!$I$6-'СЕТ СН'!$I$23</f>
        <v>1792.84037657</v>
      </c>
      <c r="X148" s="37">
        <f>SUMIFS(СВЦЭМ!$D$34:$D$777,СВЦЭМ!$A$34:$A$777,$A148,СВЦЭМ!$B$34:$B$777,X$119)+'СЕТ СН'!$I$11+СВЦЭМ!$D$10+'СЕТ СН'!$I$6-'СЕТ СН'!$I$23</f>
        <v>1819.7697470499998</v>
      </c>
      <c r="Y148" s="37">
        <f>SUMIFS(СВЦЭМ!$D$34:$D$777,СВЦЭМ!$A$34:$A$777,$A148,СВЦЭМ!$B$34:$B$777,Y$119)+'СЕТ СН'!$I$11+СВЦЭМ!$D$10+'СЕТ СН'!$I$6-'СЕТ СН'!$I$23</f>
        <v>1874.7073505400003</v>
      </c>
    </row>
    <row r="149" spans="1:27" ht="15.75" x14ac:dyDescent="0.2">
      <c r="A149" s="36">
        <f t="shared" si="3"/>
        <v>43099</v>
      </c>
      <c r="B149" s="37">
        <f>SUMIFS(СВЦЭМ!$D$34:$D$777,СВЦЭМ!$A$34:$A$777,$A149,СВЦЭМ!$B$34:$B$777,B$119)+'СЕТ СН'!$I$11+СВЦЭМ!$D$10+'СЕТ СН'!$I$6-'СЕТ СН'!$I$23</f>
        <v>1886.8686030099998</v>
      </c>
      <c r="C149" s="37">
        <f>SUMIFS(СВЦЭМ!$D$34:$D$777,СВЦЭМ!$A$34:$A$777,$A149,СВЦЭМ!$B$34:$B$777,C$119)+'СЕТ СН'!$I$11+СВЦЭМ!$D$10+'СЕТ СН'!$I$6-'СЕТ СН'!$I$23</f>
        <v>1934.2539678399999</v>
      </c>
      <c r="D149" s="37">
        <f>SUMIFS(СВЦЭМ!$D$34:$D$777,СВЦЭМ!$A$34:$A$777,$A149,СВЦЭМ!$B$34:$B$777,D$119)+'СЕТ СН'!$I$11+СВЦЭМ!$D$10+'СЕТ СН'!$I$6-'СЕТ СН'!$I$23</f>
        <v>1965.3993556400001</v>
      </c>
      <c r="E149" s="37">
        <f>SUMIFS(СВЦЭМ!$D$34:$D$777,СВЦЭМ!$A$34:$A$777,$A149,СВЦЭМ!$B$34:$B$777,E$119)+'СЕТ СН'!$I$11+СВЦЭМ!$D$10+'СЕТ СН'!$I$6-'СЕТ СН'!$I$23</f>
        <v>1972.9407603500003</v>
      </c>
      <c r="F149" s="37">
        <f>SUMIFS(СВЦЭМ!$D$34:$D$777,СВЦЭМ!$A$34:$A$777,$A149,СВЦЭМ!$B$34:$B$777,F$119)+'СЕТ СН'!$I$11+СВЦЭМ!$D$10+'СЕТ СН'!$I$6-'СЕТ СН'!$I$23</f>
        <v>1972.6206054700001</v>
      </c>
      <c r="G149" s="37">
        <f>SUMIFS(СВЦЭМ!$D$34:$D$777,СВЦЭМ!$A$34:$A$777,$A149,СВЦЭМ!$B$34:$B$777,G$119)+'СЕТ СН'!$I$11+СВЦЭМ!$D$10+'СЕТ СН'!$I$6-'СЕТ СН'!$I$23</f>
        <v>1969.4217640699999</v>
      </c>
      <c r="H149" s="37">
        <f>SUMIFS(СВЦЭМ!$D$34:$D$777,СВЦЭМ!$A$34:$A$777,$A149,СВЦЭМ!$B$34:$B$777,H$119)+'СЕТ СН'!$I$11+СВЦЭМ!$D$10+'СЕТ СН'!$I$6-'СЕТ СН'!$I$23</f>
        <v>1953.83783055</v>
      </c>
      <c r="I149" s="37">
        <f>SUMIFS(СВЦЭМ!$D$34:$D$777,СВЦЭМ!$A$34:$A$777,$A149,СВЦЭМ!$B$34:$B$777,I$119)+'СЕТ СН'!$I$11+СВЦЭМ!$D$10+'СЕТ СН'!$I$6-'СЕТ СН'!$I$23</f>
        <v>1906.4772643699998</v>
      </c>
      <c r="J149" s="37">
        <f>SUMIFS(СВЦЭМ!$D$34:$D$777,СВЦЭМ!$A$34:$A$777,$A149,СВЦЭМ!$B$34:$B$777,J$119)+'СЕТ СН'!$I$11+СВЦЭМ!$D$10+'СЕТ СН'!$I$6-'СЕТ СН'!$I$23</f>
        <v>1841.1890056000002</v>
      </c>
      <c r="K149" s="37">
        <f>SUMIFS(СВЦЭМ!$D$34:$D$777,СВЦЭМ!$A$34:$A$777,$A149,СВЦЭМ!$B$34:$B$777,K$119)+'СЕТ СН'!$I$11+СВЦЭМ!$D$10+'СЕТ СН'!$I$6-'СЕТ СН'!$I$23</f>
        <v>1771.8118679600002</v>
      </c>
      <c r="L149" s="37">
        <f>SUMIFS(СВЦЭМ!$D$34:$D$777,СВЦЭМ!$A$34:$A$777,$A149,СВЦЭМ!$B$34:$B$777,L$119)+'СЕТ СН'!$I$11+СВЦЭМ!$D$10+'СЕТ СН'!$I$6-'СЕТ СН'!$I$23</f>
        <v>1759.2114661400001</v>
      </c>
      <c r="M149" s="37">
        <f>SUMIFS(СВЦЭМ!$D$34:$D$777,СВЦЭМ!$A$34:$A$777,$A149,СВЦЭМ!$B$34:$B$777,M$119)+'СЕТ СН'!$I$11+СВЦЭМ!$D$10+'СЕТ СН'!$I$6-'СЕТ СН'!$I$23</f>
        <v>1768.71032711</v>
      </c>
      <c r="N149" s="37">
        <f>SUMIFS(СВЦЭМ!$D$34:$D$777,СВЦЭМ!$A$34:$A$777,$A149,СВЦЭМ!$B$34:$B$777,N$119)+'СЕТ СН'!$I$11+СВЦЭМ!$D$10+'СЕТ СН'!$I$6-'СЕТ СН'!$I$23</f>
        <v>1779.7407870699999</v>
      </c>
      <c r="O149" s="37">
        <f>SUMIFS(СВЦЭМ!$D$34:$D$777,СВЦЭМ!$A$34:$A$777,$A149,СВЦЭМ!$B$34:$B$777,O$119)+'СЕТ СН'!$I$11+СВЦЭМ!$D$10+'СЕТ СН'!$I$6-'СЕТ СН'!$I$23</f>
        <v>1789.56867379</v>
      </c>
      <c r="P149" s="37">
        <f>SUMIFS(СВЦЭМ!$D$34:$D$777,СВЦЭМ!$A$34:$A$777,$A149,СВЦЭМ!$B$34:$B$777,P$119)+'СЕТ СН'!$I$11+СВЦЭМ!$D$10+'СЕТ СН'!$I$6-'СЕТ СН'!$I$23</f>
        <v>1791.7716035399999</v>
      </c>
      <c r="Q149" s="37">
        <f>SUMIFS(СВЦЭМ!$D$34:$D$777,СВЦЭМ!$A$34:$A$777,$A149,СВЦЭМ!$B$34:$B$777,Q$119)+'СЕТ СН'!$I$11+СВЦЭМ!$D$10+'СЕТ СН'!$I$6-'СЕТ СН'!$I$23</f>
        <v>1802.7592849900002</v>
      </c>
      <c r="R149" s="37">
        <f>SUMIFS(СВЦЭМ!$D$34:$D$777,СВЦЭМ!$A$34:$A$777,$A149,СВЦЭМ!$B$34:$B$777,R$119)+'СЕТ СН'!$I$11+СВЦЭМ!$D$10+'СЕТ СН'!$I$6-'СЕТ СН'!$I$23</f>
        <v>1796.9619874099999</v>
      </c>
      <c r="S149" s="37">
        <f>SUMIFS(СВЦЭМ!$D$34:$D$777,СВЦЭМ!$A$34:$A$777,$A149,СВЦЭМ!$B$34:$B$777,S$119)+'СЕТ СН'!$I$11+СВЦЭМ!$D$10+'СЕТ СН'!$I$6-'СЕТ СН'!$I$23</f>
        <v>1774.1945984599997</v>
      </c>
      <c r="T149" s="37">
        <f>SUMIFS(СВЦЭМ!$D$34:$D$777,СВЦЭМ!$A$34:$A$777,$A149,СВЦЭМ!$B$34:$B$777,T$119)+'СЕТ СН'!$I$11+СВЦЭМ!$D$10+'СЕТ СН'!$I$6-'СЕТ СН'!$I$23</f>
        <v>1771.60345297</v>
      </c>
      <c r="U149" s="37">
        <f>SUMIFS(СВЦЭМ!$D$34:$D$777,СВЦЭМ!$A$34:$A$777,$A149,СВЦЭМ!$B$34:$B$777,U$119)+'СЕТ СН'!$I$11+СВЦЭМ!$D$10+'СЕТ СН'!$I$6-'СЕТ СН'!$I$23</f>
        <v>1771.5885477299998</v>
      </c>
      <c r="V149" s="37">
        <f>SUMIFS(СВЦЭМ!$D$34:$D$777,СВЦЭМ!$A$34:$A$777,$A149,СВЦЭМ!$B$34:$B$777,V$119)+'СЕТ СН'!$I$11+СВЦЭМ!$D$10+'СЕТ СН'!$I$6-'СЕТ СН'!$I$23</f>
        <v>1751.7590554199996</v>
      </c>
      <c r="W149" s="37">
        <f>SUMIFS(СВЦЭМ!$D$34:$D$777,СВЦЭМ!$A$34:$A$777,$A149,СВЦЭМ!$B$34:$B$777,W$119)+'СЕТ СН'!$I$11+СВЦЭМ!$D$10+'СЕТ СН'!$I$6-'СЕТ СН'!$I$23</f>
        <v>1770.0136319200001</v>
      </c>
      <c r="X149" s="37">
        <f>SUMIFS(СВЦЭМ!$D$34:$D$777,СВЦЭМ!$A$34:$A$777,$A149,СВЦЭМ!$B$34:$B$777,X$119)+'СЕТ СН'!$I$11+СВЦЭМ!$D$10+'СЕТ СН'!$I$6-'СЕТ СН'!$I$23</f>
        <v>1797.8154434600001</v>
      </c>
      <c r="Y149" s="37">
        <f>SUMIFS(СВЦЭМ!$D$34:$D$777,СВЦЭМ!$A$34:$A$777,$A149,СВЦЭМ!$B$34:$B$777,Y$119)+'СЕТ СН'!$I$11+СВЦЭМ!$D$10+'СЕТ СН'!$I$6-'СЕТ СН'!$I$23</f>
        <v>1876.9528423000002</v>
      </c>
    </row>
    <row r="150" spans="1:27" ht="15.75" x14ac:dyDescent="0.2">
      <c r="A150" s="36">
        <f t="shared" si="3"/>
        <v>43100</v>
      </c>
      <c r="B150" s="37">
        <f>SUMIFS(СВЦЭМ!$D$34:$D$777,СВЦЭМ!$A$34:$A$777,$A150,СВЦЭМ!$B$34:$B$777,B$119)+'СЕТ СН'!$I$11+СВЦЭМ!$D$10+'СЕТ СН'!$I$6-'СЕТ СН'!$I$23</f>
        <v>1923.4481980199998</v>
      </c>
      <c r="C150" s="37">
        <f>SUMIFS(СВЦЭМ!$D$34:$D$777,СВЦЭМ!$A$34:$A$777,$A150,СВЦЭМ!$B$34:$B$777,C$119)+'СЕТ СН'!$I$11+СВЦЭМ!$D$10+'СЕТ СН'!$I$6-'СЕТ СН'!$I$23</f>
        <v>1952.8316568800001</v>
      </c>
      <c r="D150" s="37">
        <f>SUMIFS(СВЦЭМ!$D$34:$D$777,СВЦЭМ!$A$34:$A$777,$A150,СВЦЭМ!$B$34:$B$777,D$119)+'СЕТ СН'!$I$11+СВЦЭМ!$D$10+'СЕТ СН'!$I$6-'СЕТ СН'!$I$23</f>
        <v>1973.81353932</v>
      </c>
      <c r="E150" s="37">
        <f>SUMIFS(СВЦЭМ!$D$34:$D$777,СВЦЭМ!$A$34:$A$777,$A150,СВЦЭМ!$B$34:$B$777,E$119)+'СЕТ СН'!$I$11+СВЦЭМ!$D$10+'СЕТ СН'!$I$6-'СЕТ СН'!$I$23</f>
        <v>1967.3584466399998</v>
      </c>
      <c r="F150" s="37">
        <f>SUMIFS(СВЦЭМ!$D$34:$D$777,СВЦЭМ!$A$34:$A$777,$A150,СВЦЭМ!$B$34:$B$777,F$119)+'СЕТ СН'!$I$11+СВЦЭМ!$D$10+'СЕТ СН'!$I$6-'СЕТ СН'!$I$23</f>
        <v>1965.2750224199999</v>
      </c>
      <c r="G150" s="37">
        <f>SUMIFS(СВЦЭМ!$D$34:$D$777,СВЦЭМ!$A$34:$A$777,$A150,СВЦЭМ!$B$34:$B$777,G$119)+'СЕТ СН'!$I$11+СВЦЭМ!$D$10+'СЕТ СН'!$I$6-'СЕТ СН'!$I$23</f>
        <v>1966.0876351799998</v>
      </c>
      <c r="H150" s="37">
        <f>SUMIFS(СВЦЭМ!$D$34:$D$777,СВЦЭМ!$A$34:$A$777,$A150,СВЦЭМ!$B$34:$B$777,H$119)+'СЕТ СН'!$I$11+СВЦЭМ!$D$10+'СЕТ СН'!$I$6-'СЕТ СН'!$I$23</f>
        <v>1971.2923045300004</v>
      </c>
      <c r="I150" s="37">
        <f>SUMIFS(СВЦЭМ!$D$34:$D$777,СВЦЭМ!$A$34:$A$777,$A150,СВЦЭМ!$B$34:$B$777,I$119)+'СЕТ СН'!$I$11+СВЦЭМ!$D$10+'СЕТ СН'!$I$6-'СЕТ СН'!$I$23</f>
        <v>1939.63802463</v>
      </c>
      <c r="J150" s="37">
        <f>SUMIFS(СВЦЭМ!$D$34:$D$777,СВЦЭМ!$A$34:$A$777,$A150,СВЦЭМ!$B$34:$B$777,J$119)+'СЕТ СН'!$I$11+СВЦЭМ!$D$10+'СЕТ СН'!$I$6-'СЕТ СН'!$I$23</f>
        <v>1881.17420545</v>
      </c>
      <c r="K150" s="37">
        <f>SUMIFS(СВЦЭМ!$D$34:$D$777,СВЦЭМ!$A$34:$A$777,$A150,СВЦЭМ!$B$34:$B$777,K$119)+'СЕТ СН'!$I$11+СВЦЭМ!$D$10+'СЕТ СН'!$I$6-'СЕТ СН'!$I$23</f>
        <v>1815.9308070300003</v>
      </c>
      <c r="L150" s="37">
        <f>SUMIFS(СВЦЭМ!$D$34:$D$777,СВЦЭМ!$A$34:$A$777,$A150,СВЦЭМ!$B$34:$B$777,L$119)+'СЕТ СН'!$I$11+СВЦЭМ!$D$10+'СЕТ СН'!$I$6-'СЕТ СН'!$I$23</f>
        <v>1791.4322241500004</v>
      </c>
      <c r="M150" s="37">
        <f>SUMIFS(СВЦЭМ!$D$34:$D$777,СВЦЭМ!$A$34:$A$777,$A150,СВЦЭМ!$B$34:$B$777,M$119)+'СЕТ СН'!$I$11+СВЦЭМ!$D$10+'СЕТ СН'!$I$6-'СЕТ СН'!$I$23</f>
        <v>1790.5156531600001</v>
      </c>
      <c r="N150" s="37">
        <f>SUMIFS(СВЦЭМ!$D$34:$D$777,СВЦЭМ!$A$34:$A$777,$A150,СВЦЭМ!$B$34:$B$777,N$119)+'СЕТ СН'!$I$11+СВЦЭМ!$D$10+'СЕТ СН'!$I$6-'СЕТ СН'!$I$23</f>
        <v>1797.1026041499999</v>
      </c>
      <c r="O150" s="37">
        <f>SUMIFS(СВЦЭМ!$D$34:$D$777,СВЦЭМ!$A$34:$A$777,$A150,СВЦЭМ!$B$34:$B$777,O$119)+'СЕТ СН'!$I$11+СВЦЭМ!$D$10+'СЕТ СН'!$I$6-'СЕТ СН'!$I$23</f>
        <v>1812.0914754100004</v>
      </c>
      <c r="P150" s="37">
        <f>SUMIFS(СВЦЭМ!$D$34:$D$777,СВЦЭМ!$A$34:$A$777,$A150,СВЦЭМ!$B$34:$B$777,P$119)+'СЕТ СН'!$I$11+СВЦЭМ!$D$10+'СЕТ СН'!$I$6-'СЕТ СН'!$I$23</f>
        <v>1817.50974318</v>
      </c>
      <c r="Q150" s="37">
        <f>SUMIFS(СВЦЭМ!$D$34:$D$777,СВЦЭМ!$A$34:$A$777,$A150,СВЦЭМ!$B$34:$B$777,Q$119)+'СЕТ СН'!$I$11+СВЦЭМ!$D$10+'СЕТ СН'!$I$6-'СЕТ СН'!$I$23</f>
        <v>1820.4311299399997</v>
      </c>
      <c r="R150" s="37">
        <f>SUMIFS(СВЦЭМ!$D$34:$D$777,СВЦЭМ!$A$34:$A$777,$A150,СВЦЭМ!$B$34:$B$777,R$119)+'СЕТ СН'!$I$11+СВЦЭМ!$D$10+'СЕТ СН'!$I$6-'СЕТ СН'!$I$23</f>
        <v>1816.0149464799997</v>
      </c>
      <c r="S150" s="37">
        <f>SUMIFS(СВЦЭМ!$D$34:$D$777,СВЦЭМ!$A$34:$A$777,$A150,СВЦЭМ!$B$34:$B$777,S$119)+'СЕТ СН'!$I$11+СВЦЭМ!$D$10+'СЕТ СН'!$I$6-'СЕТ СН'!$I$23</f>
        <v>1781.8029859999997</v>
      </c>
      <c r="T150" s="37">
        <f>SUMIFS(СВЦЭМ!$D$34:$D$777,СВЦЭМ!$A$34:$A$777,$A150,СВЦЭМ!$B$34:$B$777,T$119)+'СЕТ СН'!$I$11+СВЦЭМ!$D$10+'СЕТ СН'!$I$6-'СЕТ СН'!$I$23</f>
        <v>1748.8529160300004</v>
      </c>
      <c r="U150" s="37">
        <f>SUMIFS(СВЦЭМ!$D$34:$D$777,СВЦЭМ!$A$34:$A$777,$A150,СВЦЭМ!$B$34:$B$777,U$119)+'СЕТ СН'!$I$11+СВЦЭМ!$D$10+'СЕТ СН'!$I$6-'СЕТ СН'!$I$23</f>
        <v>1750.2489154900004</v>
      </c>
      <c r="V150" s="37">
        <f>SUMIFS(СВЦЭМ!$D$34:$D$777,СВЦЭМ!$A$34:$A$777,$A150,СВЦЭМ!$B$34:$B$777,V$119)+'СЕТ СН'!$I$11+СВЦЭМ!$D$10+'СЕТ СН'!$I$6-'СЕТ СН'!$I$23</f>
        <v>1738.6875774099999</v>
      </c>
      <c r="W150" s="37">
        <f>SUMIFS(СВЦЭМ!$D$34:$D$777,СВЦЭМ!$A$34:$A$777,$A150,СВЦЭМ!$B$34:$B$777,W$119)+'СЕТ СН'!$I$11+СВЦЭМ!$D$10+'СЕТ СН'!$I$6-'СЕТ СН'!$I$23</f>
        <v>1712.00726222</v>
      </c>
      <c r="X150" s="37">
        <f>SUMIFS(СВЦЭМ!$D$34:$D$777,СВЦЭМ!$A$34:$A$777,$A150,СВЦЭМ!$B$34:$B$777,X$119)+'СЕТ СН'!$I$11+СВЦЭМ!$D$10+'СЕТ СН'!$I$6-'СЕТ СН'!$I$23</f>
        <v>1744.2945061800001</v>
      </c>
      <c r="Y150" s="37">
        <f>SUMIFS(СВЦЭМ!$D$34:$D$777,СВЦЭМ!$A$34:$A$777,$A150,СВЦЭМ!$B$34:$B$777,Y$119)+'СЕТ СН'!$I$11+СВЦЭМ!$D$10+'СЕТ СН'!$I$6-'СЕТ СН'!$I$23</f>
        <v>1810.2400052900002</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7"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18"/>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7" customFormat="1" ht="12.75" customHeight="1" x14ac:dyDescent="0.2">
      <c r="A155" s="119"/>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01.12.2017</v>
      </c>
      <c r="B156" s="37">
        <f>SUMIFS(СВЦЭМ!$E$34:$E$777,СВЦЭМ!$A$34:$A$777,$A156,СВЦЭМ!$B$34:$B$777,B$155)+'СЕТ СН'!$F$12-'СЕТ СН'!$F$23</f>
        <v>-578.75</v>
      </c>
      <c r="C156" s="37">
        <f>SUMIFS(СВЦЭМ!$E$34:$E$777,СВЦЭМ!$A$34:$A$777,$A156,СВЦЭМ!$B$34:$B$777,C$155)+'СЕТ СН'!$F$12-'СЕТ СН'!$F$23</f>
        <v>-578.75</v>
      </c>
      <c r="D156" s="37">
        <f>SUMIFS(СВЦЭМ!$E$34:$E$777,СВЦЭМ!$A$34:$A$777,$A156,СВЦЭМ!$B$34:$B$777,D$155)+'СЕТ СН'!$F$12-'СЕТ СН'!$F$23</f>
        <v>-578.75</v>
      </c>
      <c r="E156" s="37">
        <f>SUMIFS(СВЦЭМ!$E$34:$E$777,СВЦЭМ!$A$34:$A$777,$A156,СВЦЭМ!$B$34:$B$777,E$155)+'СЕТ СН'!$F$12-'СЕТ СН'!$F$23</f>
        <v>-578.75</v>
      </c>
      <c r="F156" s="37">
        <f>SUMIFS(СВЦЭМ!$E$34:$E$777,СВЦЭМ!$A$34:$A$777,$A156,СВЦЭМ!$B$34:$B$777,F$155)+'СЕТ СН'!$F$12-'СЕТ СН'!$F$23</f>
        <v>-578.75</v>
      </c>
      <c r="G156" s="37">
        <f>SUMIFS(СВЦЭМ!$E$34:$E$777,СВЦЭМ!$A$34:$A$777,$A156,СВЦЭМ!$B$34:$B$777,G$155)+'СЕТ СН'!$F$12-'СЕТ СН'!$F$23</f>
        <v>-578.75</v>
      </c>
      <c r="H156" s="37">
        <f>SUMIFS(СВЦЭМ!$E$34:$E$777,СВЦЭМ!$A$34:$A$777,$A156,СВЦЭМ!$B$34:$B$777,H$155)+'СЕТ СН'!$F$12-'СЕТ СН'!$F$23</f>
        <v>-578.75</v>
      </c>
      <c r="I156" s="37">
        <f>SUMIFS(СВЦЭМ!$E$34:$E$777,СВЦЭМ!$A$34:$A$777,$A156,СВЦЭМ!$B$34:$B$777,I$155)+'СЕТ СН'!$F$12-'СЕТ СН'!$F$23</f>
        <v>-578.75</v>
      </c>
      <c r="J156" s="37">
        <f>SUMIFS(СВЦЭМ!$E$34:$E$777,СВЦЭМ!$A$34:$A$777,$A156,СВЦЭМ!$B$34:$B$777,J$155)+'СЕТ СН'!$F$12-'СЕТ СН'!$F$23</f>
        <v>-578.75</v>
      </c>
      <c r="K156" s="37">
        <f>SUMIFS(СВЦЭМ!$E$34:$E$777,СВЦЭМ!$A$34:$A$777,$A156,СВЦЭМ!$B$34:$B$777,K$155)+'СЕТ СН'!$F$12-'СЕТ СН'!$F$23</f>
        <v>-578.75</v>
      </c>
      <c r="L156" s="37">
        <f>SUMIFS(СВЦЭМ!$E$34:$E$777,СВЦЭМ!$A$34:$A$777,$A156,СВЦЭМ!$B$34:$B$777,L$155)+'СЕТ СН'!$F$12-'СЕТ СН'!$F$23</f>
        <v>-578.75</v>
      </c>
      <c r="M156" s="37">
        <f>SUMIFS(СВЦЭМ!$E$34:$E$777,СВЦЭМ!$A$34:$A$777,$A156,СВЦЭМ!$B$34:$B$777,M$155)+'СЕТ СН'!$F$12-'СЕТ СН'!$F$23</f>
        <v>-578.75</v>
      </c>
      <c r="N156" s="37">
        <f>SUMIFS(СВЦЭМ!$E$34:$E$777,СВЦЭМ!$A$34:$A$777,$A156,СВЦЭМ!$B$34:$B$777,N$155)+'СЕТ СН'!$F$12-'СЕТ СН'!$F$23</f>
        <v>-578.75</v>
      </c>
      <c r="O156" s="37">
        <f>SUMIFS(СВЦЭМ!$E$34:$E$777,СВЦЭМ!$A$34:$A$777,$A156,СВЦЭМ!$B$34:$B$777,O$155)+'СЕТ СН'!$F$12-'СЕТ СН'!$F$23</f>
        <v>-578.75</v>
      </c>
      <c r="P156" s="37">
        <f>SUMIFS(СВЦЭМ!$E$34:$E$777,СВЦЭМ!$A$34:$A$777,$A156,СВЦЭМ!$B$34:$B$777,P$155)+'СЕТ СН'!$F$12-'СЕТ СН'!$F$23</f>
        <v>-578.75</v>
      </c>
      <c r="Q156" s="37">
        <f>SUMIFS(СВЦЭМ!$E$34:$E$777,СВЦЭМ!$A$34:$A$777,$A156,СВЦЭМ!$B$34:$B$777,Q$155)+'СЕТ СН'!$F$12-'СЕТ СН'!$F$23</f>
        <v>-578.75</v>
      </c>
      <c r="R156" s="37">
        <f>SUMIFS(СВЦЭМ!$E$34:$E$777,СВЦЭМ!$A$34:$A$777,$A156,СВЦЭМ!$B$34:$B$777,R$155)+'СЕТ СН'!$F$12-'СЕТ СН'!$F$23</f>
        <v>-578.75</v>
      </c>
      <c r="S156" s="37">
        <f>SUMIFS(СВЦЭМ!$E$34:$E$777,СВЦЭМ!$A$34:$A$777,$A156,СВЦЭМ!$B$34:$B$777,S$155)+'СЕТ СН'!$F$12-'СЕТ СН'!$F$23</f>
        <v>-578.75</v>
      </c>
      <c r="T156" s="37">
        <f>SUMIFS(СВЦЭМ!$E$34:$E$777,СВЦЭМ!$A$34:$A$777,$A156,СВЦЭМ!$B$34:$B$777,T$155)+'СЕТ СН'!$F$12-'СЕТ СН'!$F$23</f>
        <v>-578.75</v>
      </c>
      <c r="U156" s="37">
        <f>SUMIFS(СВЦЭМ!$E$34:$E$777,СВЦЭМ!$A$34:$A$777,$A156,СВЦЭМ!$B$34:$B$777,U$155)+'СЕТ СН'!$F$12-'СЕТ СН'!$F$23</f>
        <v>-578.75</v>
      </c>
      <c r="V156" s="37">
        <f>SUMIFS(СВЦЭМ!$E$34:$E$777,СВЦЭМ!$A$34:$A$777,$A156,СВЦЭМ!$B$34:$B$777,V$155)+'СЕТ СН'!$F$12-'СЕТ СН'!$F$23</f>
        <v>-578.75</v>
      </c>
      <c r="W156" s="37">
        <f>SUMIFS(СВЦЭМ!$E$34:$E$777,СВЦЭМ!$A$34:$A$777,$A156,СВЦЭМ!$B$34:$B$777,W$155)+'СЕТ СН'!$F$12-'СЕТ СН'!$F$23</f>
        <v>-578.75</v>
      </c>
      <c r="X156" s="37">
        <f>SUMIFS(СВЦЭМ!$E$34:$E$777,СВЦЭМ!$A$34:$A$777,$A156,СВЦЭМ!$B$34:$B$777,X$155)+'СЕТ СН'!$F$12-'СЕТ СН'!$F$23</f>
        <v>-578.75</v>
      </c>
      <c r="Y156" s="37">
        <f>SUMIFS(СВЦЭМ!$E$34:$E$777,СВЦЭМ!$A$34:$A$777,$A156,СВЦЭМ!$B$34:$B$777,Y$155)+'СЕТ СН'!$F$12-'СЕТ СН'!$F$23</f>
        <v>-578.75</v>
      </c>
      <c r="AA156" s="46"/>
    </row>
    <row r="157" spans="1:27" ht="15.75" x14ac:dyDescent="0.2">
      <c r="A157" s="36">
        <f>A156+1</f>
        <v>43071</v>
      </c>
      <c r="B157" s="37">
        <f>SUMIFS(СВЦЭМ!$E$34:$E$777,СВЦЭМ!$A$34:$A$777,$A157,СВЦЭМ!$B$34:$B$777,B$155)+'СЕТ СН'!$F$12-'СЕТ СН'!$F$23</f>
        <v>-578.75</v>
      </c>
      <c r="C157" s="37">
        <f>SUMIFS(СВЦЭМ!$E$34:$E$777,СВЦЭМ!$A$34:$A$777,$A157,СВЦЭМ!$B$34:$B$777,C$155)+'СЕТ СН'!$F$12-'СЕТ СН'!$F$23</f>
        <v>-578.75</v>
      </c>
      <c r="D157" s="37">
        <f>SUMIFS(СВЦЭМ!$E$34:$E$777,СВЦЭМ!$A$34:$A$777,$A157,СВЦЭМ!$B$34:$B$777,D$155)+'СЕТ СН'!$F$12-'СЕТ СН'!$F$23</f>
        <v>-578.75</v>
      </c>
      <c r="E157" s="37">
        <f>SUMIFS(СВЦЭМ!$E$34:$E$777,СВЦЭМ!$A$34:$A$777,$A157,СВЦЭМ!$B$34:$B$777,E$155)+'СЕТ СН'!$F$12-'СЕТ СН'!$F$23</f>
        <v>-578.75</v>
      </c>
      <c r="F157" s="37">
        <f>SUMIFS(СВЦЭМ!$E$34:$E$777,СВЦЭМ!$A$34:$A$777,$A157,СВЦЭМ!$B$34:$B$777,F$155)+'СЕТ СН'!$F$12-'СЕТ СН'!$F$23</f>
        <v>-578.75</v>
      </c>
      <c r="G157" s="37">
        <f>SUMIFS(СВЦЭМ!$E$34:$E$777,СВЦЭМ!$A$34:$A$777,$A157,СВЦЭМ!$B$34:$B$777,G$155)+'СЕТ СН'!$F$12-'СЕТ СН'!$F$23</f>
        <v>-578.75</v>
      </c>
      <c r="H157" s="37">
        <f>SUMIFS(СВЦЭМ!$E$34:$E$777,СВЦЭМ!$A$34:$A$777,$A157,СВЦЭМ!$B$34:$B$777,H$155)+'СЕТ СН'!$F$12-'СЕТ СН'!$F$23</f>
        <v>-578.75</v>
      </c>
      <c r="I157" s="37">
        <f>SUMIFS(СВЦЭМ!$E$34:$E$777,СВЦЭМ!$A$34:$A$777,$A157,СВЦЭМ!$B$34:$B$777,I$155)+'СЕТ СН'!$F$12-'СЕТ СН'!$F$23</f>
        <v>-578.75</v>
      </c>
      <c r="J157" s="37">
        <f>SUMIFS(СВЦЭМ!$E$34:$E$777,СВЦЭМ!$A$34:$A$777,$A157,СВЦЭМ!$B$34:$B$777,J$155)+'СЕТ СН'!$F$12-'СЕТ СН'!$F$23</f>
        <v>-578.75</v>
      </c>
      <c r="K157" s="37">
        <f>SUMIFS(СВЦЭМ!$E$34:$E$777,СВЦЭМ!$A$34:$A$777,$A157,СВЦЭМ!$B$34:$B$777,K$155)+'СЕТ СН'!$F$12-'СЕТ СН'!$F$23</f>
        <v>-578.75</v>
      </c>
      <c r="L157" s="37">
        <f>SUMIFS(СВЦЭМ!$E$34:$E$777,СВЦЭМ!$A$34:$A$777,$A157,СВЦЭМ!$B$34:$B$777,L$155)+'СЕТ СН'!$F$12-'СЕТ СН'!$F$23</f>
        <v>-578.75</v>
      </c>
      <c r="M157" s="37">
        <f>SUMIFS(СВЦЭМ!$E$34:$E$777,СВЦЭМ!$A$34:$A$777,$A157,СВЦЭМ!$B$34:$B$777,M$155)+'СЕТ СН'!$F$12-'СЕТ СН'!$F$23</f>
        <v>-578.75</v>
      </c>
      <c r="N157" s="37">
        <f>SUMIFS(СВЦЭМ!$E$34:$E$777,СВЦЭМ!$A$34:$A$777,$A157,СВЦЭМ!$B$34:$B$777,N$155)+'СЕТ СН'!$F$12-'СЕТ СН'!$F$23</f>
        <v>-578.75</v>
      </c>
      <c r="O157" s="37">
        <f>SUMIFS(СВЦЭМ!$E$34:$E$777,СВЦЭМ!$A$34:$A$777,$A157,СВЦЭМ!$B$34:$B$777,O$155)+'СЕТ СН'!$F$12-'СЕТ СН'!$F$23</f>
        <v>-578.75</v>
      </c>
      <c r="P157" s="37">
        <f>SUMIFS(СВЦЭМ!$E$34:$E$777,СВЦЭМ!$A$34:$A$777,$A157,СВЦЭМ!$B$34:$B$777,P$155)+'СЕТ СН'!$F$12-'СЕТ СН'!$F$23</f>
        <v>-578.75</v>
      </c>
      <c r="Q157" s="37">
        <f>SUMIFS(СВЦЭМ!$E$34:$E$777,СВЦЭМ!$A$34:$A$777,$A157,СВЦЭМ!$B$34:$B$777,Q$155)+'СЕТ СН'!$F$12-'СЕТ СН'!$F$23</f>
        <v>-578.75</v>
      </c>
      <c r="R157" s="37">
        <f>SUMIFS(СВЦЭМ!$E$34:$E$777,СВЦЭМ!$A$34:$A$777,$A157,СВЦЭМ!$B$34:$B$777,R$155)+'СЕТ СН'!$F$12-'СЕТ СН'!$F$23</f>
        <v>-578.75</v>
      </c>
      <c r="S157" s="37">
        <f>SUMIFS(СВЦЭМ!$E$34:$E$777,СВЦЭМ!$A$34:$A$777,$A157,СВЦЭМ!$B$34:$B$777,S$155)+'СЕТ СН'!$F$12-'СЕТ СН'!$F$23</f>
        <v>-578.75</v>
      </c>
      <c r="T157" s="37">
        <f>SUMIFS(СВЦЭМ!$E$34:$E$777,СВЦЭМ!$A$34:$A$777,$A157,СВЦЭМ!$B$34:$B$777,T$155)+'СЕТ СН'!$F$12-'СЕТ СН'!$F$23</f>
        <v>-578.75</v>
      </c>
      <c r="U157" s="37">
        <f>SUMIFS(СВЦЭМ!$E$34:$E$777,СВЦЭМ!$A$34:$A$777,$A157,СВЦЭМ!$B$34:$B$777,U$155)+'СЕТ СН'!$F$12-'СЕТ СН'!$F$23</f>
        <v>-578.75</v>
      </c>
      <c r="V157" s="37">
        <f>SUMIFS(СВЦЭМ!$E$34:$E$777,СВЦЭМ!$A$34:$A$777,$A157,СВЦЭМ!$B$34:$B$777,V$155)+'СЕТ СН'!$F$12-'СЕТ СН'!$F$23</f>
        <v>-578.75</v>
      </c>
      <c r="W157" s="37">
        <f>SUMIFS(СВЦЭМ!$E$34:$E$777,СВЦЭМ!$A$34:$A$777,$A157,СВЦЭМ!$B$34:$B$777,W$155)+'СЕТ СН'!$F$12-'СЕТ СН'!$F$23</f>
        <v>-578.75</v>
      </c>
      <c r="X157" s="37">
        <f>SUMIFS(СВЦЭМ!$E$34:$E$777,СВЦЭМ!$A$34:$A$777,$A157,СВЦЭМ!$B$34:$B$777,X$155)+'СЕТ СН'!$F$12-'СЕТ СН'!$F$23</f>
        <v>-578.75</v>
      </c>
      <c r="Y157" s="37">
        <f>SUMIFS(СВЦЭМ!$E$34:$E$777,СВЦЭМ!$A$34:$A$777,$A157,СВЦЭМ!$B$34:$B$777,Y$155)+'СЕТ СН'!$F$12-'СЕТ СН'!$F$23</f>
        <v>-578.75</v>
      </c>
    </row>
    <row r="158" spans="1:27" ht="15.75" x14ac:dyDescent="0.2">
      <c r="A158" s="36">
        <f t="shared" ref="A158:A186" si="4">A157+1</f>
        <v>43072</v>
      </c>
      <c r="B158" s="37">
        <f>SUMIFS(СВЦЭМ!$E$34:$E$777,СВЦЭМ!$A$34:$A$777,$A158,СВЦЭМ!$B$34:$B$777,B$155)+'СЕТ СН'!$F$12-'СЕТ СН'!$F$23</f>
        <v>-578.75</v>
      </c>
      <c r="C158" s="37">
        <f>SUMIFS(СВЦЭМ!$E$34:$E$777,СВЦЭМ!$A$34:$A$777,$A158,СВЦЭМ!$B$34:$B$777,C$155)+'СЕТ СН'!$F$12-'СЕТ СН'!$F$23</f>
        <v>-578.75</v>
      </c>
      <c r="D158" s="37">
        <f>SUMIFS(СВЦЭМ!$E$34:$E$777,СВЦЭМ!$A$34:$A$777,$A158,СВЦЭМ!$B$34:$B$777,D$155)+'СЕТ СН'!$F$12-'СЕТ СН'!$F$23</f>
        <v>-578.75</v>
      </c>
      <c r="E158" s="37">
        <f>SUMIFS(СВЦЭМ!$E$34:$E$777,СВЦЭМ!$A$34:$A$777,$A158,СВЦЭМ!$B$34:$B$777,E$155)+'СЕТ СН'!$F$12-'СЕТ СН'!$F$23</f>
        <v>-578.75</v>
      </c>
      <c r="F158" s="37">
        <f>SUMIFS(СВЦЭМ!$E$34:$E$777,СВЦЭМ!$A$34:$A$777,$A158,СВЦЭМ!$B$34:$B$777,F$155)+'СЕТ СН'!$F$12-'СЕТ СН'!$F$23</f>
        <v>-578.75</v>
      </c>
      <c r="G158" s="37">
        <f>SUMIFS(СВЦЭМ!$E$34:$E$777,СВЦЭМ!$A$34:$A$777,$A158,СВЦЭМ!$B$34:$B$777,G$155)+'СЕТ СН'!$F$12-'СЕТ СН'!$F$23</f>
        <v>-578.75</v>
      </c>
      <c r="H158" s="37">
        <f>SUMIFS(СВЦЭМ!$E$34:$E$777,СВЦЭМ!$A$34:$A$777,$A158,СВЦЭМ!$B$34:$B$777,H$155)+'СЕТ СН'!$F$12-'СЕТ СН'!$F$23</f>
        <v>-578.75</v>
      </c>
      <c r="I158" s="37">
        <f>SUMIFS(СВЦЭМ!$E$34:$E$777,СВЦЭМ!$A$34:$A$777,$A158,СВЦЭМ!$B$34:$B$777,I$155)+'СЕТ СН'!$F$12-'СЕТ СН'!$F$23</f>
        <v>-578.75</v>
      </c>
      <c r="J158" s="37">
        <f>SUMIFS(СВЦЭМ!$E$34:$E$777,СВЦЭМ!$A$34:$A$777,$A158,СВЦЭМ!$B$34:$B$777,J$155)+'СЕТ СН'!$F$12-'СЕТ СН'!$F$23</f>
        <v>-578.75</v>
      </c>
      <c r="K158" s="37">
        <f>SUMIFS(СВЦЭМ!$E$34:$E$777,СВЦЭМ!$A$34:$A$777,$A158,СВЦЭМ!$B$34:$B$777,K$155)+'СЕТ СН'!$F$12-'СЕТ СН'!$F$23</f>
        <v>-578.75</v>
      </c>
      <c r="L158" s="37">
        <f>SUMIFS(СВЦЭМ!$E$34:$E$777,СВЦЭМ!$A$34:$A$777,$A158,СВЦЭМ!$B$34:$B$777,L$155)+'СЕТ СН'!$F$12-'СЕТ СН'!$F$23</f>
        <v>-578.75</v>
      </c>
      <c r="M158" s="37">
        <f>SUMIFS(СВЦЭМ!$E$34:$E$777,СВЦЭМ!$A$34:$A$777,$A158,СВЦЭМ!$B$34:$B$777,M$155)+'СЕТ СН'!$F$12-'СЕТ СН'!$F$23</f>
        <v>-578.75</v>
      </c>
      <c r="N158" s="37">
        <f>SUMIFS(СВЦЭМ!$E$34:$E$777,СВЦЭМ!$A$34:$A$777,$A158,СВЦЭМ!$B$34:$B$777,N$155)+'СЕТ СН'!$F$12-'СЕТ СН'!$F$23</f>
        <v>-578.75</v>
      </c>
      <c r="O158" s="37">
        <f>SUMIFS(СВЦЭМ!$E$34:$E$777,СВЦЭМ!$A$34:$A$777,$A158,СВЦЭМ!$B$34:$B$777,O$155)+'СЕТ СН'!$F$12-'СЕТ СН'!$F$23</f>
        <v>-578.75</v>
      </c>
      <c r="P158" s="37">
        <f>SUMIFS(СВЦЭМ!$E$34:$E$777,СВЦЭМ!$A$34:$A$777,$A158,СВЦЭМ!$B$34:$B$777,P$155)+'СЕТ СН'!$F$12-'СЕТ СН'!$F$23</f>
        <v>-578.75</v>
      </c>
      <c r="Q158" s="37">
        <f>SUMIFS(СВЦЭМ!$E$34:$E$777,СВЦЭМ!$A$34:$A$777,$A158,СВЦЭМ!$B$34:$B$777,Q$155)+'СЕТ СН'!$F$12-'СЕТ СН'!$F$23</f>
        <v>-578.75</v>
      </c>
      <c r="R158" s="37">
        <f>SUMIFS(СВЦЭМ!$E$34:$E$777,СВЦЭМ!$A$34:$A$777,$A158,СВЦЭМ!$B$34:$B$777,R$155)+'СЕТ СН'!$F$12-'СЕТ СН'!$F$23</f>
        <v>-578.75</v>
      </c>
      <c r="S158" s="37">
        <f>SUMIFS(СВЦЭМ!$E$34:$E$777,СВЦЭМ!$A$34:$A$777,$A158,СВЦЭМ!$B$34:$B$777,S$155)+'СЕТ СН'!$F$12-'СЕТ СН'!$F$23</f>
        <v>-578.75</v>
      </c>
      <c r="T158" s="37">
        <f>SUMIFS(СВЦЭМ!$E$34:$E$777,СВЦЭМ!$A$34:$A$777,$A158,СВЦЭМ!$B$34:$B$777,T$155)+'СЕТ СН'!$F$12-'СЕТ СН'!$F$23</f>
        <v>-578.75</v>
      </c>
      <c r="U158" s="37">
        <f>SUMIFS(СВЦЭМ!$E$34:$E$777,СВЦЭМ!$A$34:$A$777,$A158,СВЦЭМ!$B$34:$B$777,U$155)+'СЕТ СН'!$F$12-'СЕТ СН'!$F$23</f>
        <v>-578.75</v>
      </c>
      <c r="V158" s="37">
        <f>SUMIFS(СВЦЭМ!$E$34:$E$777,СВЦЭМ!$A$34:$A$777,$A158,СВЦЭМ!$B$34:$B$777,V$155)+'СЕТ СН'!$F$12-'СЕТ СН'!$F$23</f>
        <v>-578.75</v>
      </c>
      <c r="W158" s="37">
        <f>SUMIFS(СВЦЭМ!$E$34:$E$777,СВЦЭМ!$A$34:$A$777,$A158,СВЦЭМ!$B$34:$B$777,W$155)+'СЕТ СН'!$F$12-'СЕТ СН'!$F$23</f>
        <v>-578.75</v>
      </c>
      <c r="X158" s="37">
        <f>SUMIFS(СВЦЭМ!$E$34:$E$777,СВЦЭМ!$A$34:$A$777,$A158,СВЦЭМ!$B$34:$B$777,X$155)+'СЕТ СН'!$F$12-'СЕТ СН'!$F$23</f>
        <v>-578.75</v>
      </c>
      <c r="Y158" s="37">
        <f>SUMIFS(СВЦЭМ!$E$34:$E$777,СВЦЭМ!$A$34:$A$777,$A158,СВЦЭМ!$B$34:$B$777,Y$155)+'СЕТ СН'!$F$12-'СЕТ СН'!$F$23</f>
        <v>-578.75</v>
      </c>
    </row>
    <row r="159" spans="1:27" ht="15.75" x14ac:dyDescent="0.2">
      <c r="A159" s="36">
        <f t="shared" si="4"/>
        <v>43073</v>
      </c>
      <c r="B159" s="37">
        <f>SUMIFS(СВЦЭМ!$E$34:$E$777,СВЦЭМ!$A$34:$A$777,$A159,СВЦЭМ!$B$34:$B$777,B$155)+'СЕТ СН'!$F$12-'СЕТ СН'!$F$23</f>
        <v>-578.75</v>
      </c>
      <c r="C159" s="37">
        <f>SUMIFS(СВЦЭМ!$E$34:$E$777,СВЦЭМ!$A$34:$A$777,$A159,СВЦЭМ!$B$34:$B$777,C$155)+'СЕТ СН'!$F$12-'СЕТ СН'!$F$23</f>
        <v>-578.75</v>
      </c>
      <c r="D159" s="37">
        <f>SUMIFS(СВЦЭМ!$E$34:$E$777,СВЦЭМ!$A$34:$A$777,$A159,СВЦЭМ!$B$34:$B$777,D$155)+'СЕТ СН'!$F$12-'СЕТ СН'!$F$23</f>
        <v>-578.75</v>
      </c>
      <c r="E159" s="37">
        <f>SUMIFS(СВЦЭМ!$E$34:$E$777,СВЦЭМ!$A$34:$A$777,$A159,СВЦЭМ!$B$34:$B$777,E$155)+'СЕТ СН'!$F$12-'СЕТ СН'!$F$23</f>
        <v>-578.75</v>
      </c>
      <c r="F159" s="37">
        <f>SUMIFS(СВЦЭМ!$E$34:$E$777,СВЦЭМ!$A$34:$A$777,$A159,СВЦЭМ!$B$34:$B$777,F$155)+'СЕТ СН'!$F$12-'СЕТ СН'!$F$23</f>
        <v>-578.75</v>
      </c>
      <c r="G159" s="37">
        <f>SUMIFS(СВЦЭМ!$E$34:$E$777,СВЦЭМ!$A$34:$A$777,$A159,СВЦЭМ!$B$34:$B$777,G$155)+'СЕТ СН'!$F$12-'СЕТ СН'!$F$23</f>
        <v>-578.75</v>
      </c>
      <c r="H159" s="37">
        <f>SUMIFS(СВЦЭМ!$E$34:$E$777,СВЦЭМ!$A$34:$A$777,$A159,СВЦЭМ!$B$34:$B$777,H$155)+'СЕТ СН'!$F$12-'СЕТ СН'!$F$23</f>
        <v>-578.75</v>
      </c>
      <c r="I159" s="37">
        <f>SUMIFS(СВЦЭМ!$E$34:$E$777,СВЦЭМ!$A$34:$A$777,$A159,СВЦЭМ!$B$34:$B$777,I$155)+'СЕТ СН'!$F$12-'СЕТ СН'!$F$23</f>
        <v>-578.75</v>
      </c>
      <c r="J159" s="37">
        <f>SUMIFS(СВЦЭМ!$E$34:$E$777,СВЦЭМ!$A$34:$A$777,$A159,СВЦЭМ!$B$34:$B$777,J$155)+'СЕТ СН'!$F$12-'СЕТ СН'!$F$23</f>
        <v>-578.75</v>
      </c>
      <c r="K159" s="37">
        <f>SUMIFS(СВЦЭМ!$E$34:$E$777,СВЦЭМ!$A$34:$A$777,$A159,СВЦЭМ!$B$34:$B$777,K$155)+'СЕТ СН'!$F$12-'СЕТ СН'!$F$23</f>
        <v>-578.75</v>
      </c>
      <c r="L159" s="37">
        <f>SUMIFS(СВЦЭМ!$E$34:$E$777,СВЦЭМ!$A$34:$A$777,$A159,СВЦЭМ!$B$34:$B$777,L$155)+'СЕТ СН'!$F$12-'СЕТ СН'!$F$23</f>
        <v>-578.75</v>
      </c>
      <c r="M159" s="37">
        <f>SUMIFS(СВЦЭМ!$E$34:$E$777,СВЦЭМ!$A$34:$A$777,$A159,СВЦЭМ!$B$34:$B$777,M$155)+'СЕТ СН'!$F$12-'СЕТ СН'!$F$23</f>
        <v>-578.75</v>
      </c>
      <c r="N159" s="37">
        <f>SUMIFS(СВЦЭМ!$E$34:$E$777,СВЦЭМ!$A$34:$A$777,$A159,СВЦЭМ!$B$34:$B$777,N$155)+'СЕТ СН'!$F$12-'СЕТ СН'!$F$23</f>
        <v>-578.75</v>
      </c>
      <c r="O159" s="37">
        <f>SUMIFS(СВЦЭМ!$E$34:$E$777,СВЦЭМ!$A$34:$A$777,$A159,СВЦЭМ!$B$34:$B$777,O$155)+'СЕТ СН'!$F$12-'СЕТ СН'!$F$23</f>
        <v>-578.75</v>
      </c>
      <c r="P159" s="37">
        <f>SUMIFS(СВЦЭМ!$E$34:$E$777,СВЦЭМ!$A$34:$A$777,$A159,СВЦЭМ!$B$34:$B$777,P$155)+'СЕТ СН'!$F$12-'СЕТ СН'!$F$23</f>
        <v>-578.75</v>
      </c>
      <c r="Q159" s="37">
        <f>SUMIFS(СВЦЭМ!$E$34:$E$777,СВЦЭМ!$A$34:$A$777,$A159,СВЦЭМ!$B$34:$B$777,Q$155)+'СЕТ СН'!$F$12-'СЕТ СН'!$F$23</f>
        <v>-578.75</v>
      </c>
      <c r="R159" s="37">
        <f>SUMIFS(СВЦЭМ!$E$34:$E$777,СВЦЭМ!$A$34:$A$777,$A159,СВЦЭМ!$B$34:$B$777,R$155)+'СЕТ СН'!$F$12-'СЕТ СН'!$F$23</f>
        <v>-578.75</v>
      </c>
      <c r="S159" s="37">
        <f>SUMIFS(СВЦЭМ!$E$34:$E$777,СВЦЭМ!$A$34:$A$777,$A159,СВЦЭМ!$B$34:$B$777,S$155)+'СЕТ СН'!$F$12-'СЕТ СН'!$F$23</f>
        <v>-578.75</v>
      </c>
      <c r="T159" s="37">
        <f>SUMIFS(СВЦЭМ!$E$34:$E$777,СВЦЭМ!$A$34:$A$777,$A159,СВЦЭМ!$B$34:$B$777,T$155)+'СЕТ СН'!$F$12-'СЕТ СН'!$F$23</f>
        <v>-578.75</v>
      </c>
      <c r="U159" s="37">
        <f>SUMIFS(СВЦЭМ!$E$34:$E$777,СВЦЭМ!$A$34:$A$777,$A159,СВЦЭМ!$B$34:$B$777,U$155)+'СЕТ СН'!$F$12-'СЕТ СН'!$F$23</f>
        <v>-578.75</v>
      </c>
      <c r="V159" s="37">
        <f>SUMIFS(СВЦЭМ!$E$34:$E$777,СВЦЭМ!$A$34:$A$777,$A159,СВЦЭМ!$B$34:$B$777,V$155)+'СЕТ СН'!$F$12-'СЕТ СН'!$F$23</f>
        <v>-578.75</v>
      </c>
      <c r="W159" s="37">
        <f>SUMIFS(СВЦЭМ!$E$34:$E$777,СВЦЭМ!$A$34:$A$777,$A159,СВЦЭМ!$B$34:$B$777,W$155)+'СЕТ СН'!$F$12-'СЕТ СН'!$F$23</f>
        <v>-578.75</v>
      </c>
      <c r="X159" s="37">
        <f>SUMIFS(СВЦЭМ!$E$34:$E$777,СВЦЭМ!$A$34:$A$777,$A159,СВЦЭМ!$B$34:$B$777,X$155)+'СЕТ СН'!$F$12-'СЕТ СН'!$F$23</f>
        <v>-578.75</v>
      </c>
      <c r="Y159" s="37">
        <f>SUMIFS(СВЦЭМ!$E$34:$E$777,СВЦЭМ!$A$34:$A$777,$A159,СВЦЭМ!$B$34:$B$777,Y$155)+'СЕТ СН'!$F$12-'СЕТ СН'!$F$23</f>
        <v>-578.75</v>
      </c>
    </row>
    <row r="160" spans="1:27" ht="15.75" x14ac:dyDescent="0.2">
      <c r="A160" s="36">
        <f t="shared" si="4"/>
        <v>43074</v>
      </c>
      <c r="B160" s="37">
        <f>SUMIFS(СВЦЭМ!$E$34:$E$777,СВЦЭМ!$A$34:$A$777,$A160,СВЦЭМ!$B$34:$B$777,B$155)+'СЕТ СН'!$F$12-'СЕТ СН'!$F$23</f>
        <v>-578.75</v>
      </c>
      <c r="C160" s="37">
        <f>SUMIFS(СВЦЭМ!$E$34:$E$777,СВЦЭМ!$A$34:$A$777,$A160,СВЦЭМ!$B$34:$B$777,C$155)+'СЕТ СН'!$F$12-'СЕТ СН'!$F$23</f>
        <v>-578.75</v>
      </c>
      <c r="D160" s="37">
        <f>SUMIFS(СВЦЭМ!$E$34:$E$777,СВЦЭМ!$A$34:$A$777,$A160,СВЦЭМ!$B$34:$B$777,D$155)+'СЕТ СН'!$F$12-'СЕТ СН'!$F$23</f>
        <v>-578.75</v>
      </c>
      <c r="E160" s="37">
        <f>SUMIFS(СВЦЭМ!$E$34:$E$777,СВЦЭМ!$A$34:$A$777,$A160,СВЦЭМ!$B$34:$B$777,E$155)+'СЕТ СН'!$F$12-'СЕТ СН'!$F$23</f>
        <v>-578.75</v>
      </c>
      <c r="F160" s="37">
        <f>SUMIFS(СВЦЭМ!$E$34:$E$777,СВЦЭМ!$A$34:$A$777,$A160,СВЦЭМ!$B$34:$B$777,F$155)+'СЕТ СН'!$F$12-'СЕТ СН'!$F$23</f>
        <v>-578.75</v>
      </c>
      <c r="G160" s="37">
        <f>SUMIFS(СВЦЭМ!$E$34:$E$777,СВЦЭМ!$A$34:$A$777,$A160,СВЦЭМ!$B$34:$B$777,G$155)+'СЕТ СН'!$F$12-'СЕТ СН'!$F$23</f>
        <v>-578.75</v>
      </c>
      <c r="H160" s="37">
        <f>SUMIFS(СВЦЭМ!$E$34:$E$777,СВЦЭМ!$A$34:$A$777,$A160,СВЦЭМ!$B$34:$B$777,H$155)+'СЕТ СН'!$F$12-'СЕТ СН'!$F$23</f>
        <v>-578.75</v>
      </c>
      <c r="I160" s="37">
        <f>SUMIFS(СВЦЭМ!$E$34:$E$777,СВЦЭМ!$A$34:$A$777,$A160,СВЦЭМ!$B$34:$B$777,I$155)+'СЕТ СН'!$F$12-'СЕТ СН'!$F$23</f>
        <v>-578.75</v>
      </c>
      <c r="J160" s="37">
        <f>SUMIFS(СВЦЭМ!$E$34:$E$777,СВЦЭМ!$A$34:$A$777,$A160,СВЦЭМ!$B$34:$B$777,J$155)+'СЕТ СН'!$F$12-'СЕТ СН'!$F$23</f>
        <v>-578.75</v>
      </c>
      <c r="K160" s="37">
        <f>SUMIFS(СВЦЭМ!$E$34:$E$777,СВЦЭМ!$A$34:$A$777,$A160,СВЦЭМ!$B$34:$B$777,K$155)+'СЕТ СН'!$F$12-'СЕТ СН'!$F$23</f>
        <v>-578.75</v>
      </c>
      <c r="L160" s="37">
        <f>SUMIFS(СВЦЭМ!$E$34:$E$777,СВЦЭМ!$A$34:$A$777,$A160,СВЦЭМ!$B$34:$B$777,L$155)+'СЕТ СН'!$F$12-'СЕТ СН'!$F$23</f>
        <v>-578.75</v>
      </c>
      <c r="M160" s="37">
        <f>SUMIFS(СВЦЭМ!$E$34:$E$777,СВЦЭМ!$A$34:$A$777,$A160,СВЦЭМ!$B$34:$B$777,M$155)+'СЕТ СН'!$F$12-'СЕТ СН'!$F$23</f>
        <v>-578.75</v>
      </c>
      <c r="N160" s="37">
        <f>SUMIFS(СВЦЭМ!$E$34:$E$777,СВЦЭМ!$A$34:$A$777,$A160,СВЦЭМ!$B$34:$B$777,N$155)+'СЕТ СН'!$F$12-'СЕТ СН'!$F$23</f>
        <v>-578.75</v>
      </c>
      <c r="O160" s="37">
        <f>SUMIFS(СВЦЭМ!$E$34:$E$777,СВЦЭМ!$A$34:$A$777,$A160,СВЦЭМ!$B$34:$B$777,O$155)+'СЕТ СН'!$F$12-'СЕТ СН'!$F$23</f>
        <v>-578.75</v>
      </c>
      <c r="P160" s="37">
        <f>SUMIFS(СВЦЭМ!$E$34:$E$777,СВЦЭМ!$A$34:$A$777,$A160,СВЦЭМ!$B$34:$B$777,P$155)+'СЕТ СН'!$F$12-'СЕТ СН'!$F$23</f>
        <v>-578.75</v>
      </c>
      <c r="Q160" s="37">
        <f>SUMIFS(СВЦЭМ!$E$34:$E$777,СВЦЭМ!$A$34:$A$777,$A160,СВЦЭМ!$B$34:$B$777,Q$155)+'СЕТ СН'!$F$12-'СЕТ СН'!$F$23</f>
        <v>-578.75</v>
      </c>
      <c r="R160" s="37">
        <f>SUMIFS(СВЦЭМ!$E$34:$E$777,СВЦЭМ!$A$34:$A$777,$A160,СВЦЭМ!$B$34:$B$777,R$155)+'СЕТ СН'!$F$12-'СЕТ СН'!$F$23</f>
        <v>-578.75</v>
      </c>
      <c r="S160" s="37">
        <f>SUMIFS(СВЦЭМ!$E$34:$E$777,СВЦЭМ!$A$34:$A$777,$A160,СВЦЭМ!$B$34:$B$777,S$155)+'СЕТ СН'!$F$12-'СЕТ СН'!$F$23</f>
        <v>-578.75</v>
      </c>
      <c r="T160" s="37">
        <f>SUMIFS(СВЦЭМ!$E$34:$E$777,СВЦЭМ!$A$34:$A$777,$A160,СВЦЭМ!$B$34:$B$777,T$155)+'СЕТ СН'!$F$12-'СЕТ СН'!$F$23</f>
        <v>-578.75</v>
      </c>
      <c r="U160" s="37">
        <f>SUMIFS(СВЦЭМ!$E$34:$E$777,СВЦЭМ!$A$34:$A$777,$A160,СВЦЭМ!$B$34:$B$777,U$155)+'СЕТ СН'!$F$12-'СЕТ СН'!$F$23</f>
        <v>-578.75</v>
      </c>
      <c r="V160" s="37">
        <f>SUMIFS(СВЦЭМ!$E$34:$E$777,СВЦЭМ!$A$34:$A$777,$A160,СВЦЭМ!$B$34:$B$777,V$155)+'СЕТ СН'!$F$12-'СЕТ СН'!$F$23</f>
        <v>-578.75</v>
      </c>
      <c r="W160" s="37">
        <f>SUMIFS(СВЦЭМ!$E$34:$E$777,СВЦЭМ!$A$34:$A$777,$A160,СВЦЭМ!$B$34:$B$777,W$155)+'СЕТ СН'!$F$12-'СЕТ СН'!$F$23</f>
        <v>-578.75</v>
      </c>
      <c r="X160" s="37">
        <f>SUMIFS(СВЦЭМ!$E$34:$E$777,СВЦЭМ!$A$34:$A$777,$A160,СВЦЭМ!$B$34:$B$777,X$155)+'СЕТ СН'!$F$12-'СЕТ СН'!$F$23</f>
        <v>-578.75</v>
      </c>
      <c r="Y160" s="37">
        <f>SUMIFS(СВЦЭМ!$E$34:$E$777,СВЦЭМ!$A$34:$A$777,$A160,СВЦЭМ!$B$34:$B$777,Y$155)+'СЕТ СН'!$F$12-'СЕТ СН'!$F$23</f>
        <v>-578.75</v>
      </c>
    </row>
    <row r="161" spans="1:25" ht="15.75" x14ac:dyDescent="0.2">
      <c r="A161" s="36">
        <f t="shared" si="4"/>
        <v>43075</v>
      </c>
      <c r="B161" s="37">
        <f>SUMIFS(СВЦЭМ!$E$34:$E$777,СВЦЭМ!$A$34:$A$777,$A161,СВЦЭМ!$B$34:$B$777,B$155)+'СЕТ СН'!$F$12-'СЕТ СН'!$F$23</f>
        <v>-578.75</v>
      </c>
      <c r="C161" s="37">
        <f>SUMIFS(СВЦЭМ!$E$34:$E$777,СВЦЭМ!$A$34:$A$777,$A161,СВЦЭМ!$B$34:$B$777,C$155)+'СЕТ СН'!$F$12-'СЕТ СН'!$F$23</f>
        <v>-578.75</v>
      </c>
      <c r="D161" s="37">
        <f>SUMIFS(СВЦЭМ!$E$34:$E$777,СВЦЭМ!$A$34:$A$777,$A161,СВЦЭМ!$B$34:$B$777,D$155)+'СЕТ СН'!$F$12-'СЕТ СН'!$F$23</f>
        <v>-578.75</v>
      </c>
      <c r="E161" s="37">
        <f>SUMIFS(СВЦЭМ!$E$34:$E$777,СВЦЭМ!$A$34:$A$777,$A161,СВЦЭМ!$B$34:$B$777,E$155)+'СЕТ СН'!$F$12-'СЕТ СН'!$F$23</f>
        <v>-578.75</v>
      </c>
      <c r="F161" s="37">
        <f>SUMIFS(СВЦЭМ!$E$34:$E$777,СВЦЭМ!$A$34:$A$777,$A161,СВЦЭМ!$B$34:$B$777,F$155)+'СЕТ СН'!$F$12-'СЕТ СН'!$F$23</f>
        <v>-578.75</v>
      </c>
      <c r="G161" s="37">
        <f>SUMIFS(СВЦЭМ!$E$34:$E$777,СВЦЭМ!$A$34:$A$777,$A161,СВЦЭМ!$B$34:$B$777,G$155)+'СЕТ СН'!$F$12-'СЕТ СН'!$F$23</f>
        <v>-578.75</v>
      </c>
      <c r="H161" s="37">
        <f>SUMIFS(СВЦЭМ!$E$34:$E$777,СВЦЭМ!$A$34:$A$777,$A161,СВЦЭМ!$B$34:$B$777,H$155)+'СЕТ СН'!$F$12-'СЕТ СН'!$F$23</f>
        <v>-578.75</v>
      </c>
      <c r="I161" s="37">
        <f>SUMIFS(СВЦЭМ!$E$34:$E$777,СВЦЭМ!$A$34:$A$777,$A161,СВЦЭМ!$B$34:$B$777,I$155)+'СЕТ СН'!$F$12-'СЕТ СН'!$F$23</f>
        <v>-578.75</v>
      </c>
      <c r="J161" s="37">
        <f>SUMIFS(СВЦЭМ!$E$34:$E$777,СВЦЭМ!$A$34:$A$777,$A161,СВЦЭМ!$B$34:$B$777,J$155)+'СЕТ СН'!$F$12-'СЕТ СН'!$F$23</f>
        <v>-578.75</v>
      </c>
      <c r="K161" s="37">
        <f>SUMIFS(СВЦЭМ!$E$34:$E$777,СВЦЭМ!$A$34:$A$777,$A161,СВЦЭМ!$B$34:$B$777,K$155)+'СЕТ СН'!$F$12-'СЕТ СН'!$F$23</f>
        <v>-578.75</v>
      </c>
      <c r="L161" s="37">
        <f>SUMIFS(СВЦЭМ!$E$34:$E$777,СВЦЭМ!$A$34:$A$777,$A161,СВЦЭМ!$B$34:$B$777,L$155)+'СЕТ СН'!$F$12-'СЕТ СН'!$F$23</f>
        <v>-578.75</v>
      </c>
      <c r="M161" s="37">
        <f>SUMIFS(СВЦЭМ!$E$34:$E$777,СВЦЭМ!$A$34:$A$777,$A161,СВЦЭМ!$B$34:$B$777,M$155)+'СЕТ СН'!$F$12-'СЕТ СН'!$F$23</f>
        <v>-578.75</v>
      </c>
      <c r="N161" s="37">
        <f>SUMIFS(СВЦЭМ!$E$34:$E$777,СВЦЭМ!$A$34:$A$777,$A161,СВЦЭМ!$B$34:$B$777,N$155)+'СЕТ СН'!$F$12-'СЕТ СН'!$F$23</f>
        <v>-578.75</v>
      </c>
      <c r="O161" s="37">
        <f>SUMIFS(СВЦЭМ!$E$34:$E$777,СВЦЭМ!$A$34:$A$777,$A161,СВЦЭМ!$B$34:$B$777,O$155)+'СЕТ СН'!$F$12-'СЕТ СН'!$F$23</f>
        <v>-578.75</v>
      </c>
      <c r="P161" s="37">
        <f>SUMIFS(СВЦЭМ!$E$34:$E$777,СВЦЭМ!$A$34:$A$777,$A161,СВЦЭМ!$B$34:$B$777,P$155)+'СЕТ СН'!$F$12-'СЕТ СН'!$F$23</f>
        <v>-578.75</v>
      </c>
      <c r="Q161" s="37">
        <f>SUMIFS(СВЦЭМ!$E$34:$E$777,СВЦЭМ!$A$34:$A$777,$A161,СВЦЭМ!$B$34:$B$777,Q$155)+'СЕТ СН'!$F$12-'СЕТ СН'!$F$23</f>
        <v>-578.75</v>
      </c>
      <c r="R161" s="37">
        <f>SUMIFS(СВЦЭМ!$E$34:$E$777,СВЦЭМ!$A$34:$A$777,$A161,СВЦЭМ!$B$34:$B$777,R$155)+'СЕТ СН'!$F$12-'СЕТ СН'!$F$23</f>
        <v>-578.75</v>
      </c>
      <c r="S161" s="37">
        <f>SUMIFS(СВЦЭМ!$E$34:$E$777,СВЦЭМ!$A$34:$A$777,$A161,СВЦЭМ!$B$34:$B$777,S$155)+'СЕТ СН'!$F$12-'СЕТ СН'!$F$23</f>
        <v>-578.75</v>
      </c>
      <c r="T161" s="37">
        <f>SUMIFS(СВЦЭМ!$E$34:$E$777,СВЦЭМ!$A$34:$A$777,$A161,СВЦЭМ!$B$34:$B$777,T$155)+'СЕТ СН'!$F$12-'СЕТ СН'!$F$23</f>
        <v>-578.75</v>
      </c>
      <c r="U161" s="37">
        <f>SUMIFS(СВЦЭМ!$E$34:$E$777,СВЦЭМ!$A$34:$A$777,$A161,СВЦЭМ!$B$34:$B$777,U$155)+'СЕТ СН'!$F$12-'СЕТ СН'!$F$23</f>
        <v>-578.75</v>
      </c>
      <c r="V161" s="37">
        <f>SUMIFS(СВЦЭМ!$E$34:$E$777,СВЦЭМ!$A$34:$A$777,$A161,СВЦЭМ!$B$34:$B$777,V$155)+'СЕТ СН'!$F$12-'СЕТ СН'!$F$23</f>
        <v>-578.75</v>
      </c>
      <c r="W161" s="37">
        <f>SUMIFS(СВЦЭМ!$E$34:$E$777,СВЦЭМ!$A$34:$A$777,$A161,СВЦЭМ!$B$34:$B$777,W$155)+'СЕТ СН'!$F$12-'СЕТ СН'!$F$23</f>
        <v>-578.75</v>
      </c>
      <c r="X161" s="37">
        <f>SUMIFS(СВЦЭМ!$E$34:$E$777,СВЦЭМ!$A$34:$A$777,$A161,СВЦЭМ!$B$34:$B$777,X$155)+'СЕТ СН'!$F$12-'СЕТ СН'!$F$23</f>
        <v>-578.75</v>
      </c>
      <c r="Y161" s="37">
        <f>SUMIFS(СВЦЭМ!$E$34:$E$777,СВЦЭМ!$A$34:$A$777,$A161,СВЦЭМ!$B$34:$B$777,Y$155)+'СЕТ СН'!$F$12-'СЕТ СН'!$F$23</f>
        <v>-578.75</v>
      </c>
    </row>
    <row r="162" spans="1:25" ht="15.75" x14ac:dyDescent="0.2">
      <c r="A162" s="36">
        <f t="shared" si="4"/>
        <v>43076</v>
      </c>
      <c r="B162" s="37">
        <f>SUMIFS(СВЦЭМ!$E$34:$E$777,СВЦЭМ!$A$34:$A$777,$A162,СВЦЭМ!$B$34:$B$777,B$155)+'СЕТ СН'!$F$12-'СЕТ СН'!$F$23</f>
        <v>-578.75</v>
      </c>
      <c r="C162" s="37">
        <f>SUMIFS(СВЦЭМ!$E$34:$E$777,СВЦЭМ!$A$34:$A$777,$A162,СВЦЭМ!$B$34:$B$777,C$155)+'СЕТ СН'!$F$12-'СЕТ СН'!$F$23</f>
        <v>-578.75</v>
      </c>
      <c r="D162" s="37">
        <f>SUMIFS(СВЦЭМ!$E$34:$E$777,СВЦЭМ!$A$34:$A$777,$A162,СВЦЭМ!$B$34:$B$777,D$155)+'СЕТ СН'!$F$12-'СЕТ СН'!$F$23</f>
        <v>-578.75</v>
      </c>
      <c r="E162" s="37">
        <f>SUMIFS(СВЦЭМ!$E$34:$E$777,СВЦЭМ!$A$34:$A$777,$A162,СВЦЭМ!$B$34:$B$777,E$155)+'СЕТ СН'!$F$12-'СЕТ СН'!$F$23</f>
        <v>-578.75</v>
      </c>
      <c r="F162" s="37">
        <f>SUMIFS(СВЦЭМ!$E$34:$E$777,СВЦЭМ!$A$34:$A$777,$A162,СВЦЭМ!$B$34:$B$777,F$155)+'СЕТ СН'!$F$12-'СЕТ СН'!$F$23</f>
        <v>-578.75</v>
      </c>
      <c r="G162" s="37">
        <f>SUMIFS(СВЦЭМ!$E$34:$E$777,СВЦЭМ!$A$34:$A$777,$A162,СВЦЭМ!$B$34:$B$777,G$155)+'СЕТ СН'!$F$12-'СЕТ СН'!$F$23</f>
        <v>-578.75</v>
      </c>
      <c r="H162" s="37">
        <f>SUMIFS(СВЦЭМ!$E$34:$E$777,СВЦЭМ!$A$34:$A$777,$A162,СВЦЭМ!$B$34:$B$777,H$155)+'СЕТ СН'!$F$12-'СЕТ СН'!$F$23</f>
        <v>-578.75</v>
      </c>
      <c r="I162" s="37">
        <f>SUMIFS(СВЦЭМ!$E$34:$E$777,СВЦЭМ!$A$34:$A$777,$A162,СВЦЭМ!$B$34:$B$777,I$155)+'СЕТ СН'!$F$12-'СЕТ СН'!$F$23</f>
        <v>-578.75</v>
      </c>
      <c r="J162" s="37">
        <f>SUMIFS(СВЦЭМ!$E$34:$E$777,СВЦЭМ!$A$34:$A$777,$A162,СВЦЭМ!$B$34:$B$777,J$155)+'СЕТ СН'!$F$12-'СЕТ СН'!$F$23</f>
        <v>-578.75</v>
      </c>
      <c r="K162" s="37">
        <f>SUMIFS(СВЦЭМ!$E$34:$E$777,СВЦЭМ!$A$34:$A$777,$A162,СВЦЭМ!$B$34:$B$777,K$155)+'СЕТ СН'!$F$12-'СЕТ СН'!$F$23</f>
        <v>-578.75</v>
      </c>
      <c r="L162" s="37">
        <f>SUMIFS(СВЦЭМ!$E$34:$E$777,СВЦЭМ!$A$34:$A$777,$A162,СВЦЭМ!$B$34:$B$777,L$155)+'СЕТ СН'!$F$12-'СЕТ СН'!$F$23</f>
        <v>-578.75</v>
      </c>
      <c r="M162" s="37">
        <f>SUMIFS(СВЦЭМ!$E$34:$E$777,СВЦЭМ!$A$34:$A$777,$A162,СВЦЭМ!$B$34:$B$777,M$155)+'СЕТ СН'!$F$12-'СЕТ СН'!$F$23</f>
        <v>-578.75</v>
      </c>
      <c r="N162" s="37">
        <f>SUMIFS(СВЦЭМ!$E$34:$E$777,СВЦЭМ!$A$34:$A$777,$A162,СВЦЭМ!$B$34:$B$777,N$155)+'СЕТ СН'!$F$12-'СЕТ СН'!$F$23</f>
        <v>-578.75</v>
      </c>
      <c r="O162" s="37">
        <f>SUMIFS(СВЦЭМ!$E$34:$E$777,СВЦЭМ!$A$34:$A$777,$A162,СВЦЭМ!$B$34:$B$777,O$155)+'СЕТ СН'!$F$12-'СЕТ СН'!$F$23</f>
        <v>-578.75</v>
      </c>
      <c r="P162" s="37">
        <f>SUMIFS(СВЦЭМ!$E$34:$E$777,СВЦЭМ!$A$34:$A$777,$A162,СВЦЭМ!$B$34:$B$777,P$155)+'СЕТ СН'!$F$12-'СЕТ СН'!$F$23</f>
        <v>-578.75</v>
      </c>
      <c r="Q162" s="37">
        <f>SUMIFS(СВЦЭМ!$E$34:$E$777,СВЦЭМ!$A$34:$A$777,$A162,СВЦЭМ!$B$34:$B$777,Q$155)+'СЕТ СН'!$F$12-'СЕТ СН'!$F$23</f>
        <v>-578.75</v>
      </c>
      <c r="R162" s="37">
        <f>SUMIFS(СВЦЭМ!$E$34:$E$777,СВЦЭМ!$A$34:$A$777,$A162,СВЦЭМ!$B$34:$B$777,R$155)+'СЕТ СН'!$F$12-'СЕТ СН'!$F$23</f>
        <v>-578.75</v>
      </c>
      <c r="S162" s="37">
        <f>SUMIFS(СВЦЭМ!$E$34:$E$777,СВЦЭМ!$A$34:$A$777,$A162,СВЦЭМ!$B$34:$B$777,S$155)+'СЕТ СН'!$F$12-'СЕТ СН'!$F$23</f>
        <v>-578.75</v>
      </c>
      <c r="T162" s="37">
        <f>SUMIFS(СВЦЭМ!$E$34:$E$777,СВЦЭМ!$A$34:$A$777,$A162,СВЦЭМ!$B$34:$B$777,T$155)+'СЕТ СН'!$F$12-'СЕТ СН'!$F$23</f>
        <v>-578.75</v>
      </c>
      <c r="U162" s="37">
        <f>SUMIFS(СВЦЭМ!$E$34:$E$777,СВЦЭМ!$A$34:$A$777,$A162,СВЦЭМ!$B$34:$B$777,U$155)+'СЕТ СН'!$F$12-'СЕТ СН'!$F$23</f>
        <v>-578.75</v>
      </c>
      <c r="V162" s="37">
        <f>SUMIFS(СВЦЭМ!$E$34:$E$777,СВЦЭМ!$A$34:$A$777,$A162,СВЦЭМ!$B$34:$B$777,V$155)+'СЕТ СН'!$F$12-'СЕТ СН'!$F$23</f>
        <v>-578.75</v>
      </c>
      <c r="W162" s="37">
        <f>SUMIFS(СВЦЭМ!$E$34:$E$777,СВЦЭМ!$A$34:$A$777,$A162,СВЦЭМ!$B$34:$B$777,W$155)+'СЕТ СН'!$F$12-'СЕТ СН'!$F$23</f>
        <v>-578.75</v>
      </c>
      <c r="X162" s="37">
        <f>SUMIFS(СВЦЭМ!$E$34:$E$777,СВЦЭМ!$A$34:$A$777,$A162,СВЦЭМ!$B$34:$B$777,X$155)+'СЕТ СН'!$F$12-'СЕТ СН'!$F$23</f>
        <v>-578.75</v>
      </c>
      <c r="Y162" s="37">
        <f>SUMIFS(СВЦЭМ!$E$34:$E$777,СВЦЭМ!$A$34:$A$777,$A162,СВЦЭМ!$B$34:$B$777,Y$155)+'СЕТ СН'!$F$12-'СЕТ СН'!$F$23</f>
        <v>-578.75</v>
      </c>
    </row>
    <row r="163" spans="1:25" ht="15.75" x14ac:dyDescent="0.2">
      <c r="A163" s="36">
        <f t="shared" si="4"/>
        <v>43077</v>
      </c>
      <c r="B163" s="37">
        <f>SUMIFS(СВЦЭМ!$E$34:$E$777,СВЦЭМ!$A$34:$A$777,$A163,СВЦЭМ!$B$34:$B$777,B$155)+'СЕТ СН'!$F$12-'СЕТ СН'!$F$23</f>
        <v>-578.75</v>
      </c>
      <c r="C163" s="37">
        <f>SUMIFS(СВЦЭМ!$E$34:$E$777,СВЦЭМ!$A$34:$A$777,$A163,СВЦЭМ!$B$34:$B$777,C$155)+'СЕТ СН'!$F$12-'СЕТ СН'!$F$23</f>
        <v>-578.75</v>
      </c>
      <c r="D163" s="37">
        <f>SUMIFS(СВЦЭМ!$E$34:$E$777,СВЦЭМ!$A$34:$A$777,$A163,СВЦЭМ!$B$34:$B$777,D$155)+'СЕТ СН'!$F$12-'СЕТ СН'!$F$23</f>
        <v>-578.75</v>
      </c>
      <c r="E163" s="37">
        <f>SUMIFS(СВЦЭМ!$E$34:$E$777,СВЦЭМ!$A$34:$A$777,$A163,СВЦЭМ!$B$34:$B$777,E$155)+'СЕТ СН'!$F$12-'СЕТ СН'!$F$23</f>
        <v>-578.75</v>
      </c>
      <c r="F163" s="37">
        <f>SUMIFS(СВЦЭМ!$E$34:$E$777,СВЦЭМ!$A$34:$A$777,$A163,СВЦЭМ!$B$34:$B$777,F$155)+'СЕТ СН'!$F$12-'СЕТ СН'!$F$23</f>
        <v>-578.75</v>
      </c>
      <c r="G163" s="37">
        <f>SUMIFS(СВЦЭМ!$E$34:$E$777,СВЦЭМ!$A$34:$A$777,$A163,СВЦЭМ!$B$34:$B$777,G$155)+'СЕТ СН'!$F$12-'СЕТ СН'!$F$23</f>
        <v>-578.75</v>
      </c>
      <c r="H163" s="37">
        <f>SUMIFS(СВЦЭМ!$E$34:$E$777,СВЦЭМ!$A$34:$A$777,$A163,СВЦЭМ!$B$34:$B$777,H$155)+'СЕТ СН'!$F$12-'СЕТ СН'!$F$23</f>
        <v>-578.75</v>
      </c>
      <c r="I163" s="37">
        <f>SUMIFS(СВЦЭМ!$E$34:$E$777,СВЦЭМ!$A$34:$A$777,$A163,СВЦЭМ!$B$34:$B$777,I$155)+'СЕТ СН'!$F$12-'СЕТ СН'!$F$23</f>
        <v>-578.75</v>
      </c>
      <c r="J163" s="37">
        <f>SUMIFS(СВЦЭМ!$E$34:$E$777,СВЦЭМ!$A$34:$A$777,$A163,СВЦЭМ!$B$34:$B$777,J$155)+'СЕТ СН'!$F$12-'СЕТ СН'!$F$23</f>
        <v>-578.75</v>
      </c>
      <c r="K163" s="37">
        <f>SUMIFS(СВЦЭМ!$E$34:$E$777,СВЦЭМ!$A$34:$A$777,$A163,СВЦЭМ!$B$34:$B$777,K$155)+'СЕТ СН'!$F$12-'СЕТ СН'!$F$23</f>
        <v>-578.75</v>
      </c>
      <c r="L163" s="37">
        <f>SUMIFS(СВЦЭМ!$E$34:$E$777,СВЦЭМ!$A$34:$A$777,$A163,СВЦЭМ!$B$34:$B$777,L$155)+'СЕТ СН'!$F$12-'СЕТ СН'!$F$23</f>
        <v>-578.75</v>
      </c>
      <c r="M163" s="37">
        <f>SUMIFS(СВЦЭМ!$E$34:$E$777,СВЦЭМ!$A$34:$A$777,$A163,СВЦЭМ!$B$34:$B$777,M$155)+'СЕТ СН'!$F$12-'СЕТ СН'!$F$23</f>
        <v>-578.75</v>
      </c>
      <c r="N163" s="37">
        <f>SUMIFS(СВЦЭМ!$E$34:$E$777,СВЦЭМ!$A$34:$A$777,$A163,СВЦЭМ!$B$34:$B$777,N$155)+'СЕТ СН'!$F$12-'СЕТ СН'!$F$23</f>
        <v>-578.75</v>
      </c>
      <c r="O163" s="37">
        <f>SUMIFS(СВЦЭМ!$E$34:$E$777,СВЦЭМ!$A$34:$A$777,$A163,СВЦЭМ!$B$34:$B$777,O$155)+'СЕТ СН'!$F$12-'СЕТ СН'!$F$23</f>
        <v>-578.75</v>
      </c>
      <c r="P163" s="37">
        <f>SUMIFS(СВЦЭМ!$E$34:$E$777,СВЦЭМ!$A$34:$A$777,$A163,СВЦЭМ!$B$34:$B$777,P$155)+'СЕТ СН'!$F$12-'СЕТ СН'!$F$23</f>
        <v>-578.75</v>
      </c>
      <c r="Q163" s="37">
        <f>SUMIFS(СВЦЭМ!$E$34:$E$777,СВЦЭМ!$A$34:$A$777,$A163,СВЦЭМ!$B$34:$B$777,Q$155)+'СЕТ СН'!$F$12-'СЕТ СН'!$F$23</f>
        <v>-578.75</v>
      </c>
      <c r="R163" s="37">
        <f>SUMIFS(СВЦЭМ!$E$34:$E$777,СВЦЭМ!$A$34:$A$777,$A163,СВЦЭМ!$B$34:$B$777,R$155)+'СЕТ СН'!$F$12-'СЕТ СН'!$F$23</f>
        <v>-578.75</v>
      </c>
      <c r="S163" s="37">
        <f>SUMIFS(СВЦЭМ!$E$34:$E$777,СВЦЭМ!$A$34:$A$777,$A163,СВЦЭМ!$B$34:$B$777,S$155)+'СЕТ СН'!$F$12-'СЕТ СН'!$F$23</f>
        <v>-578.75</v>
      </c>
      <c r="T163" s="37">
        <f>SUMIFS(СВЦЭМ!$E$34:$E$777,СВЦЭМ!$A$34:$A$777,$A163,СВЦЭМ!$B$34:$B$777,T$155)+'СЕТ СН'!$F$12-'СЕТ СН'!$F$23</f>
        <v>-578.75</v>
      </c>
      <c r="U163" s="37">
        <f>SUMIFS(СВЦЭМ!$E$34:$E$777,СВЦЭМ!$A$34:$A$777,$A163,СВЦЭМ!$B$34:$B$777,U$155)+'СЕТ СН'!$F$12-'СЕТ СН'!$F$23</f>
        <v>-578.75</v>
      </c>
      <c r="V163" s="37">
        <f>SUMIFS(СВЦЭМ!$E$34:$E$777,СВЦЭМ!$A$34:$A$777,$A163,СВЦЭМ!$B$34:$B$777,V$155)+'СЕТ СН'!$F$12-'СЕТ СН'!$F$23</f>
        <v>-578.75</v>
      </c>
      <c r="W163" s="37">
        <f>SUMIFS(СВЦЭМ!$E$34:$E$777,СВЦЭМ!$A$34:$A$777,$A163,СВЦЭМ!$B$34:$B$777,W$155)+'СЕТ СН'!$F$12-'СЕТ СН'!$F$23</f>
        <v>-578.75</v>
      </c>
      <c r="X163" s="37">
        <f>SUMIFS(СВЦЭМ!$E$34:$E$777,СВЦЭМ!$A$34:$A$777,$A163,СВЦЭМ!$B$34:$B$777,X$155)+'СЕТ СН'!$F$12-'СЕТ СН'!$F$23</f>
        <v>-578.75</v>
      </c>
      <c r="Y163" s="37">
        <f>SUMIFS(СВЦЭМ!$E$34:$E$777,СВЦЭМ!$A$34:$A$777,$A163,СВЦЭМ!$B$34:$B$777,Y$155)+'СЕТ СН'!$F$12-'СЕТ СН'!$F$23</f>
        <v>-578.75</v>
      </c>
    </row>
    <row r="164" spans="1:25" ht="15.75" x14ac:dyDescent="0.2">
      <c r="A164" s="36">
        <f t="shared" si="4"/>
        <v>43078</v>
      </c>
      <c r="B164" s="37">
        <f>SUMIFS(СВЦЭМ!$E$34:$E$777,СВЦЭМ!$A$34:$A$777,$A164,СВЦЭМ!$B$34:$B$777,B$155)+'СЕТ СН'!$F$12-'СЕТ СН'!$F$23</f>
        <v>-578.75</v>
      </c>
      <c r="C164" s="37">
        <f>SUMIFS(СВЦЭМ!$E$34:$E$777,СВЦЭМ!$A$34:$A$777,$A164,СВЦЭМ!$B$34:$B$777,C$155)+'СЕТ СН'!$F$12-'СЕТ СН'!$F$23</f>
        <v>-578.75</v>
      </c>
      <c r="D164" s="37">
        <f>SUMIFS(СВЦЭМ!$E$34:$E$777,СВЦЭМ!$A$34:$A$777,$A164,СВЦЭМ!$B$34:$B$777,D$155)+'СЕТ СН'!$F$12-'СЕТ СН'!$F$23</f>
        <v>-578.75</v>
      </c>
      <c r="E164" s="37">
        <f>SUMIFS(СВЦЭМ!$E$34:$E$777,СВЦЭМ!$A$34:$A$777,$A164,СВЦЭМ!$B$34:$B$777,E$155)+'СЕТ СН'!$F$12-'СЕТ СН'!$F$23</f>
        <v>-578.75</v>
      </c>
      <c r="F164" s="37">
        <f>SUMIFS(СВЦЭМ!$E$34:$E$777,СВЦЭМ!$A$34:$A$777,$A164,СВЦЭМ!$B$34:$B$777,F$155)+'СЕТ СН'!$F$12-'СЕТ СН'!$F$23</f>
        <v>-578.75</v>
      </c>
      <c r="G164" s="37">
        <f>SUMIFS(СВЦЭМ!$E$34:$E$777,СВЦЭМ!$A$34:$A$777,$A164,СВЦЭМ!$B$34:$B$777,G$155)+'СЕТ СН'!$F$12-'СЕТ СН'!$F$23</f>
        <v>-578.75</v>
      </c>
      <c r="H164" s="37">
        <f>SUMIFS(СВЦЭМ!$E$34:$E$777,СВЦЭМ!$A$34:$A$777,$A164,СВЦЭМ!$B$34:$B$777,H$155)+'СЕТ СН'!$F$12-'СЕТ СН'!$F$23</f>
        <v>-578.75</v>
      </c>
      <c r="I164" s="37">
        <f>SUMIFS(СВЦЭМ!$E$34:$E$777,СВЦЭМ!$A$34:$A$777,$A164,СВЦЭМ!$B$34:$B$777,I$155)+'СЕТ СН'!$F$12-'СЕТ СН'!$F$23</f>
        <v>-578.75</v>
      </c>
      <c r="J164" s="37">
        <f>SUMIFS(СВЦЭМ!$E$34:$E$777,СВЦЭМ!$A$34:$A$777,$A164,СВЦЭМ!$B$34:$B$777,J$155)+'СЕТ СН'!$F$12-'СЕТ СН'!$F$23</f>
        <v>-578.75</v>
      </c>
      <c r="K164" s="37">
        <f>SUMIFS(СВЦЭМ!$E$34:$E$777,СВЦЭМ!$A$34:$A$777,$A164,СВЦЭМ!$B$34:$B$777,K$155)+'СЕТ СН'!$F$12-'СЕТ СН'!$F$23</f>
        <v>-578.75</v>
      </c>
      <c r="L164" s="37">
        <f>SUMIFS(СВЦЭМ!$E$34:$E$777,СВЦЭМ!$A$34:$A$777,$A164,СВЦЭМ!$B$34:$B$777,L$155)+'СЕТ СН'!$F$12-'СЕТ СН'!$F$23</f>
        <v>-578.75</v>
      </c>
      <c r="M164" s="37">
        <f>SUMIFS(СВЦЭМ!$E$34:$E$777,СВЦЭМ!$A$34:$A$777,$A164,СВЦЭМ!$B$34:$B$777,M$155)+'СЕТ СН'!$F$12-'СЕТ СН'!$F$23</f>
        <v>-578.75</v>
      </c>
      <c r="N164" s="37">
        <f>SUMIFS(СВЦЭМ!$E$34:$E$777,СВЦЭМ!$A$34:$A$777,$A164,СВЦЭМ!$B$34:$B$777,N$155)+'СЕТ СН'!$F$12-'СЕТ СН'!$F$23</f>
        <v>-578.75</v>
      </c>
      <c r="O164" s="37">
        <f>SUMIFS(СВЦЭМ!$E$34:$E$777,СВЦЭМ!$A$34:$A$777,$A164,СВЦЭМ!$B$34:$B$777,O$155)+'СЕТ СН'!$F$12-'СЕТ СН'!$F$23</f>
        <v>-578.75</v>
      </c>
      <c r="P164" s="37">
        <f>SUMIFS(СВЦЭМ!$E$34:$E$777,СВЦЭМ!$A$34:$A$777,$A164,СВЦЭМ!$B$34:$B$777,P$155)+'СЕТ СН'!$F$12-'СЕТ СН'!$F$23</f>
        <v>-578.75</v>
      </c>
      <c r="Q164" s="37">
        <f>SUMIFS(СВЦЭМ!$E$34:$E$777,СВЦЭМ!$A$34:$A$777,$A164,СВЦЭМ!$B$34:$B$777,Q$155)+'СЕТ СН'!$F$12-'СЕТ СН'!$F$23</f>
        <v>-578.75</v>
      </c>
      <c r="R164" s="37">
        <f>SUMIFS(СВЦЭМ!$E$34:$E$777,СВЦЭМ!$A$34:$A$777,$A164,СВЦЭМ!$B$34:$B$777,R$155)+'СЕТ СН'!$F$12-'СЕТ СН'!$F$23</f>
        <v>-578.75</v>
      </c>
      <c r="S164" s="37">
        <f>SUMIFS(СВЦЭМ!$E$34:$E$777,СВЦЭМ!$A$34:$A$777,$A164,СВЦЭМ!$B$34:$B$777,S$155)+'СЕТ СН'!$F$12-'СЕТ СН'!$F$23</f>
        <v>-578.75</v>
      </c>
      <c r="T164" s="37">
        <f>SUMIFS(СВЦЭМ!$E$34:$E$777,СВЦЭМ!$A$34:$A$777,$A164,СВЦЭМ!$B$34:$B$777,T$155)+'СЕТ СН'!$F$12-'СЕТ СН'!$F$23</f>
        <v>-578.75</v>
      </c>
      <c r="U164" s="37">
        <f>SUMIFS(СВЦЭМ!$E$34:$E$777,СВЦЭМ!$A$34:$A$777,$A164,СВЦЭМ!$B$34:$B$777,U$155)+'СЕТ СН'!$F$12-'СЕТ СН'!$F$23</f>
        <v>-578.75</v>
      </c>
      <c r="V164" s="37">
        <f>SUMIFS(СВЦЭМ!$E$34:$E$777,СВЦЭМ!$A$34:$A$777,$A164,СВЦЭМ!$B$34:$B$777,V$155)+'СЕТ СН'!$F$12-'СЕТ СН'!$F$23</f>
        <v>-578.75</v>
      </c>
      <c r="W164" s="37">
        <f>SUMIFS(СВЦЭМ!$E$34:$E$777,СВЦЭМ!$A$34:$A$777,$A164,СВЦЭМ!$B$34:$B$777,W$155)+'СЕТ СН'!$F$12-'СЕТ СН'!$F$23</f>
        <v>-578.75</v>
      </c>
      <c r="X164" s="37">
        <f>SUMIFS(СВЦЭМ!$E$34:$E$777,СВЦЭМ!$A$34:$A$777,$A164,СВЦЭМ!$B$34:$B$777,X$155)+'СЕТ СН'!$F$12-'СЕТ СН'!$F$23</f>
        <v>-578.75</v>
      </c>
      <c r="Y164" s="37">
        <f>SUMIFS(СВЦЭМ!$E$34:$E$777,СВЦЭМ!$A$34:$A$777,$A164,СВЦЭМ!$B$34:$B$777,Y$155)+'СЕТ СН'!$F$12-'СЕТ СН'!$F$23</f>
        <v>-578.75</v>
      </c>
    </row>
    <row r="165" spans="1:25" ht="15.75" x14ac:dyDescent="0.2">
      <c r="A165" s="36">
        <f t="shared" si="4"/>
        <v>43079</v>
      </c>
      <c r="B165" s="37">
        <f>SUMIFS(СВЦЭМ!$E$34:$E$777,СВЦЭМ!$A$34:$A$777,$A165,СВЦЭМ!$B$34:$B$777,B$155)+'СЕТ СН'!$F$12-'СЕТ СН'!$F$23</f>
        <v>-578.75</v>
      </c>
      <c r="C165" s="37">
        <f>SUMIFS(СВЦЭМ!$E$34:$E$777,СВЦЭМ!$A$34:$A$777,$A165,СВЦЭМ!$B$34:$B$777,C$155)+'СЕТ СН'!$F$12-'СЕТ СН'!$F$23</f>
        <v>-578.75</v>
      </c>
      <c r="D165" s="37">
        <f>SUMIFS(СВЦЭМ!$E$34:$E$777,СВЦЭМ!$A$34:$A$777,$A165,СВЦЭМ!$B$34:$B$777,D$155)+'СЕТ СН'!$F$12-'СЕТ СН'!$F$23</f>
        <v>-578.75</v>
      </c>
      <c r="E165" s="37">
        <f>SUMIFS(СВЦЭМ!$E$34:$E$777,СВЦЭМ!$A$34:$A$777,$A165,СВЦЭМ!$B$34:$B$777,E$155)+'СЕТ СН'!$F$12-'СЕТ СН'!$F$23</f>
        <v>-578.75</v>
      </c>
      <c r="F165" s="37">
        <f>SUMIFS(СВЦЭМ!$E$34:$E$777,СВЦЭМ!$A$34:$A$777,$A165,СВЦЭМ!$B$34:$B$777,F$155)+'СЕТ СН'!$F$12-'СЕТ СН'!$F$23</f>
        <v>-578.75</v>
      </c>
      <c r="G165" s="37">
        <f>SUMIFS(СВЦЭМ!$E$34:$E$777,СВЦЭМ!$A$34:$A$777,$A165,СВЦЭМ!$B$34:$B$777,G$155)+'СЕТ СН'!$F$12-'СЕТ СН'!$F$23</f>
        <v>-578.75</v>
      </c>
      <c r="H165" s="37">
        <f>SUMIFS(СВЦЭМ!$E$34:$E$777,СВЦЭМ!$A$34:$A$777,$A165,СВЦЭМ!$B$34:$B$777,H$155)+'СЕТ СН'!$F$12-'СЕТ СН'!$F$23</f>
        <v>-578.75</v>
      </c>
      <c r="I165" s="37">
        <f>SUMIFS(СВЦЭМ!$E$34:$E$777,СВЦЭМ!$A$34:$A$777,$A165,СВЦЭМ!$B$34:$B$777,I$155)+'СЕТ СН'!$F$12-'СЕТ СН'!$F$23</f>
        <v>-578.75</v>
      </c>
      <c r="J165" s="37">
        <f>SUMIFS(СВЦЭМ!$E$34:$E$777,СВЦЭМ!$A$34:$A$777,$A165,СВЦЭМ!$B$34:$B$777,J$155)+'СЕТ СН'!$F$12-'СЕТ СН'!$F$23</f>
        <v>-578.75</v>
      </c>
      <c r="K165" s="37">
        <f>SUMIFS(СВЦЭМ!$E$34:$E$777,СВЦЭМ!$A$34:$A$777,$A165,СВЦЭМ!$B$34:$B$777,K$155)+'СЕТ СН'!$F$12-'СЕТ СН'!$F$23</f>
        <v>-578.75</v>
      </c>
      <c r="L165" s="37">
        <f>SUMIFS(СВЦЭМ!$E$34:$E$777,СВЦЭМ!$A$34:$A$777,$A165,СВЦЭМ!$B$34:$B$777,L$155)+'СЕТ СН'!$F$12-'СЕТ СН'!$F$23</f>
        <v>-578.75</v>
      </c>
      <c r="M165" s="37">
        <f>SUMIFS(СВЦЭМ!$E$34:$E$777,СВЦЭМ!$A$34:$A$777,$A165,СВЦЭМ!$B$34:$B$777,M$155)+'СЕТ СН'!$F$12-'СЕТ СН'!$F$23</f>
        <v>-578.75</v>
      </c>
      <c r="N165" s="37">
        <f>SUMIFS(СВЦЭМ!$E$34:$E$777,СВЦЭМ!$A$34:$A$777,$A165,СВЦЭМ!$B$34:$B$777,N$155)+'СЕТ СН'!$F$12-'СЕТ СН'!$F$23</f>
        <v>-578.75</v>
      </c>
      <c r="O165" s="37">
        <f>SUMIFS(СВЦЭМ!$E$34:$E$777,СВЦЭМ!$A$34:$A$777,$A165,СВЦЭМ!$B$34:$B$777,O$155)+'СЕТ СН'!$F$12-'СЕТ СН'!$F$23</f>
        <v>-578.75</v>
      </c>
      <c r="P165" s="37">
        <f>SUMIFS(СВЦЭМ!$E$34:$E$777,СВЦЭМ!$A$34:$A$777,$A165,СВЦЭМ!$B$34:$B$777,P$155)+'СЕТ СН'!$F$12-'СЕТ СН'!$F$23</f>
        <v>-578.75</v>
      </c>
      <c r="Q165" s="37">
        <f>SUMIFS(СВЦЭМ!$E$34:$E$777,СВЦЭМ!$A$34:$A$777,$A165,СВЦЭМ!$B$34:$B$777,Q$155)+'СЕТ СН'!$F$12-'СЕТ СН'!$F$23</f>
        <v>-578.75</v>
      </c>
      <c r="R165" s="37">
        <f>SUMIFS(СВЦЭМ!$E$34:$E$777,СВЦЭМ!$A$34:$A$777,$A165,СВЦЭМ!$B$34:$B$777,R$155)+'СЕТ СН'!$F$12-'СЕТ СН'!$F$23</f>
        <v>-578.75</v>
      </c>
      <c r="S165" s="37">
        <f>SUMIFS(СВЦЭМ!$E$34:$E$777,СВЦЭМ!$A$34:$A$777,$A165,СВЦЭМ!$B$34:$B$777,S$155)+'СЕТ СН'!$F$12-'СЕТ СН'!$F$23</f>
        <v>-578.75</v>
      </c>
      <c r="T165" s="37">
        <f>SUMIFS(СВЦЭМ!$E$34:$E$777,СВЦЭМ!$A$34:$A$777,$A165,СВЦЭМ!$B$34:$B$777,T$155)+'СЕТ СН'!$F$12-'СЕТ СН'!$F$23</f>
        <v>-578.75</v>
      </c>
      <c r="U165" s="37">
        <f>SUMIFS(СВЦЭМ!$E$34:$E$777,СВЦЭМ!$A$34:$A$777,$A165,СВЦЭМ!$B$34:$B$777,U$155)+'СЕТ СН'!$F$12-'СЕТ СН'!$F$23</f>
        <v>-578.75</v>
      </c>
      <c r="V165" s="37">
        <f>SUMIFS(СВЦЭМ!$E$34:$E$777,СВЦЭМ!$A$34:$A$777,$A165,СВЦЭМ!$B$34:$B$777,V$155)+'СЕТ СН'!$F$12-'СЕТ СН'!$F$23</f>
        <v>-578.75</v>
      </c>
      <c r="W165" s="37">
        <f>SUMIFS(СВЦЭМ!$E$34:$E$777,СВЦЭМ!$A$34:$A$777,$A165,СВЦЭМ!$B$34:$B$777,W$155)+'СЕТ СН'!$F$12-'СЕТ СН'!$F$23</f>
        <v>-578.75</v>
      </c>
      <c r="X165" s="37">
        <f>SUMIFS(СВЦЭМ!$E$34:$E$777,СВЦЭМ!$A$34:$A$777,$A165,СВЦЭМ!$B$34:$B$777,X$155)+'СЕТ СН'!$F$12-'СЕТ СН'!$F$23</f>
        <v>-578.75</v>
      </c>
      <c r="Y165" s="37">
        <f>SUMIFS(СВЦЭМ!$E$34:$E$777,СВЦЭМ!$A$34:$A$777,$A165,СВЦЭМ!$B$34:$B$777,Y$155)+'СЕТ СН'!$F$12-'СЕТ СН'!$F$23</f>
        <v>-578.75</v>
      </c>
    </row>
    <row r="166" spans="1:25" ht="15.75" x14ac:dyDescent="0.2">
      <c r="A166" s="36">
        <f t="shared" si="4"/>
        <v>43080</v>
      </c>
      <c r="B166" s="37">
        <f>SUMIFS(СВЦЭМ!$E$34:$E$777,СВЦЭМ!$A$34:$A$777,$A166,СВЦЭМ!$B$34:$B$777,B$155)+'СЕТ СН'!$F$12-'СЕТ СН'!$F$23</f>
        <v>-578.75</v>
      </c>
      <c r="C166" s="37">
        <f>SUMIFS(СВЦЭМ!$E$34:$E$777,СВЦЭМ!$A$34:$A$777,$A166,СВЦЭМ!$B$34:$B$777,C$155)+'СЕТ СН'!$F$12-'СЕТ СН'!$F$23</f>
        <v>-578.75</v>
      </c>
      <c r="D166" s="37">
        <f>SUMIFS(СВЦЭМ!$E$34:$E$777,СВЦЭМ!$A$34:$A$777,$A166,СВЦЭМ!$B$34:$B$777,D$155)+'СЕТ СН'!$F$12-'СЕТ СН'!$F$23</f>
        <v>-578.75</v>
      </c>
      <c r="E166" s="37">
        <f>SUMIFS(СВЦЭМ!$E$34:$E$777,СВЦЭМ!$A$34:$A$777,$A166,СВЦЭМ!$B$34:$B$777,E$155)+'СЕТ СН'!$F$12-'СЕТ СН'!$F$23</f>
        <v>-578.75</v>
      </c>
      <c r="F166" s="37">
        <f>SUMIFS(СВЦЭМ!$E$34:$E$777,СВЦЭМ!$A$34:$A$777,$A166,СВЦЭМ!$B$34:$B$777,F$155)+'СЕТ СН'!$F$12-'СЕТ СН'!$F$23</f>
        <v>-578.75</v>
      </c>
      <c r="G166" s="37">
        <f>SUMIFS(СВЦЭМ!$E$34:$E$777,СВЦЭМ!$A$34:$A$777,$A166,СВЦЭМ!$B$34:$B$777,G$155)+'СЕТ СН'!$F$12-'СЕТ СН'!$F$23</f>
        <v>-578.75</v>
      </c>
      <c r="H166" s="37">
        <f>SUMIFS(СВЦЭМ!$E$34:$E$777,СВЦЭМ!$A$34:$A$777,$A166,СВЦЭМ!$B$34:$B$777,H$155)+'СЕТ СН'!$F$12-'СЕТ СН'!$F$23</f>
        <v>-578.75</v>
      </c>
      <c r="I166" s="37">
        <f>SUMIFS(СВЦЭМ!$E$34:$E$777,СВЦЭМ!$A$34:$A$777,$A166,СВЦЭМ!$B$34:$B$777,I$155)+'СЕТ СН'!$F$12-'СЕТ СН'!$F$23</f>
        <v>-578.75</v>
      </c>
      <c r="J166" s="37">
        <f>SUMIFS(СВЦЭМ!$E$34:$E$777,СВЦЭМ!$A$34:$A$777,$A166,СВЦЭМ!$B$34:$B$777,J$155)+'СЕТ СН'!$F$12-'СЕТ СН'!$F$23</f>
        <v>-578.75</v>
      </c>
      <c r="K166" s="37">
        <f>SUMIFS(СВЦЭМ!$E$34:$E$777,СВЦЭМ!$A$34:$A$777,$A166,СВЦЭМ!$B$34:$B$777,K$155)+'СЕТ СН'!$F$12-'СЕТ СН'!$F$23</f>
        <v>-578.75</v>
      </c>
      <c r="L166" s="37">
        <f>SUMIFS(СВЦЭМ!$E$34:$E$777,СВЦЭМ!$A$34:$A$777,$A166,СВЦЭМ!$B$34:$B$777,L$155)+'СЕТ СН'!$F$12-'СЕТ СН'!$F$23</f>
        <v>-578.75</v>
      </c>
      <c r="M166" s="37">
        <f>SUMIFS(СВЦЭМ!$E$34:$E$777,СВЦЭМ!$A$34:$A$777,$A166,СВЦЭМ!$B$34:$B$777,M$155)+'СЕТ СН'!$F$12-'СЕТ СН'!$F$23</f>
        <v>-578.75</v>
      </c>
      <c r="N166" s="37">
        <f>SUMIFS(СВЦЭМ!$E$34:$E$777,СВЦЭМ!$A$34:$A$777,$A166,СВЦЭМ!$B$34:$B$777,N$155)+'СЕТ СН'!$F$12-'СЕТ СН'!$F$23</f>
        <v>-578.75</v>
      </c>
      <c r="O166" s="37">
        <f>SUMIFS(СВЦЭМ!$E$34:$E$777,СВЦЭМ!$A$34:$A$777,$A166,СВЦЭМ!$B$34:$B$777,O$155)+'СЕТ СН'!$F$12-'СЕТ СН'!$F$23</f>
        <v>-578.75</v>
      </c>
      <c r="P166" s="37">
        <f>SUMIFS(СВЦЭМ!$E$34:$E$777,СВЦЭМ!$A$34:$A$777,$A166,СВЦЭМ!$B$34:$B$777,P$155)+'СЕТ СН'!$F$12-'СЕТ СН'!$F$23</f>
        <v>-578.75</v>
      </c>
      <c r="Q166" s="37">
        <f>SUMIFS(СВЦЭМ!$E$34:$E$777,СВЦЭМ!$A$34:$A$777,$A166,СВЦЭМ!$B$34:$B$777,Q$155)+'СЕТ СН'!$F$12-'СЕТ СН'!$F$23</f>
        <v>-578.75</v>
      </c>
      <c r="R166" s="37">
        <f>SUMIFS(СВЦЭМ!$E$34:$E$777,СВЦЭМ!$A$34:$A$777,$A166,СВЦЭМ!$B$34:$B$777,R$155)+'СЕТ СН'!$F$12-'СЕТ СН'!$F$23</f>
        <v>-578.75</v>
      </c>
      <c r="S166" s="37">
        <f>SUMIFS(СВЦЭМ!$E$34:$E$777,СВЦЭМ!$A$34:$A$777,$A166,СВЦЭМ!$B$34:$B$777,S$155)+'СЕТ СН'!$F$12-'СЕТ СН'!$F$23</f>
        <v>-578.75</v>
      </c>
      <c r="T166" s="37">
        <f>SUMIFS(СВЦЭМ!$E$34:$E$777,СВЦЭМ!$A$34:$A$777,$A166,СВЦЭМ!$B$34:$B$777,T$155)+'СЕТ СН'!$F$12-'СЕТ СН'!$F$23</f>
        <v>-578.75</v>
      </c>
      <c r="U166" s="37">
        <f>SUMIFS(СВЦЭМ!$E$34:$E$777,СВЦЭМ!$A$34:$A$777,$A166,СВЦЭМ!$B$34:$B$777,U$155)+'СЕТ СН'!$F$12-'СЕТ СН'!$F$23</f>
        <v>-578.75</v>
      </c>
      <c r="V166" s="37">
        <f>SUMIFS(СВЦЭМ!$E$34:$E$777,СВЦЭМ!$A$34:$A$777,$A166,СВЦЭМ!$B$34:$B$777,V$155)+'СЕТ СН'!$F$12-'СЕТ СН'!$F$23</f>
        <v>-578.75</v>
      </c>
      <c r="W166" s="37">
        <f>SUMIFS(СВЦЭМ!$E$34:$E$777,СВЦЭМ!$A$34:$A$777,$A166,СВЦЭМ!$B$34:$B$777,W$155)+'СЕТ СН'!$F$12-'СЕТ СН'!$F$23</f>
        <v>-578.75</v>
      </c>
      <c r="X166" s="37">
        <f>SUMIFS(СВЦЭМ!$E$34:$E$777,СВЦЭМ!$A$34:$A$777,$A166,СВЦЭМ!$B$34:$B$777,X$155)+'СЕТ СН'!$F$12-'СЕТ СН'!$F$23</f>
        <v>-578.75</v>
      </c>
      <c r="Y166" s="37">
        <f>SUMIFS(СВЦЭМ!$E$34:$E$777,СВЦЭМ!$A$34:$A$777,$A166,СВЦЭМ!$B$34:$B$777,Y$155)+'СЕТ СН'!$F$12-'СЕТ СН'!$F$23</f>
        <v>-578.75</v>
      </c>
    </row>
    <row r="167" spans="1:25" ht="15.75" x14ac:dyDescent="0.2">
      <c r="A167" s="36">
        <f t="shared" si="4"/>
        <v>43081</v>
      </c>
      <c r="B167" s="37">
        <f>SUMIFS(СВЦЭМ!$E$34:$E$777,СВЦЭМ!$A$34:$A$777,$A167,СВЦЭМ!$B$34:$B$777,B$155)+'СЕТ СН'!$F$12-'СЕТ СН'!$F$23</f>
        <v>-578.75</v>
      </c>
      <c r="C167" s="37">
        <f>SUMIFS(СВЦЭМ!$E$34:$E$777,СВЦЭМ!$A$34:$A$777,$A167,СВЦЭМ!$B$34:$B$777,C$155)+'СЕТ СН'!$F$12-'СЕТ СН'!$F$23</f>
        <v>-578.75</v>
      </c>
      <c r="D167" s="37">
        <f>SUMIFS(СВЦЭМ!$E$34:$E$777,СВЦЭМ!$A$34:$A$777,$A167,СВЦЭМ!$B$34:$B$777,D$155)+'СЕТ СН'!$F$12-'СЕТ СН'!$F$23</f>
        <v>-578.75</v>
      </c>
      <c r="E167" s="37">
        <f>SUMIFS(СВЦЭМ!$E$34:$E$777,СВЦЭМ!$A$34:$A$777,$A167,СВЦЭМ!$B$34:$B$777,E$155)+'СЕТ СН'!$F$12-'СЕТ СН'!$F$23</f>
        <v>-578.75</v>
      </c>
      <c r="F167" s="37">
        <f>SUMIFS(СВЦЭМ!$E$34:$E$777,СВЦЭМ!$A$34:$A$777,$A167,СВЦЭМ!$B$34:$B$777,F$155)+'СЕТ СН'!$F$12-'СЕТ СН'!$F$23</f>
        <v>-578.75</v>
      </c>
      <c r="G167" s="37">
        <f>SUMIFS(СВЦЭМ!$E$34:$E$777,СВЦЭМ!$A$34:$A$777,$A167,СВЦЭМ!$B$34:$B$777,G$155)+'СЕТ СН'!$F$12-'СЕТ СН'!$F$23</f>
        <v>-578.75</v>
      </c>
      <c r="H167" s="37">
        <f>SUMIFS(СВЦЭМ!$E$34:$E$777,СВЦЭМ!$A$34:$A$777,$A167,СВЦЭМ!$B$34:$B$777,H$155)+'СЕТ СН'!$F$12-'СЕТ СН'!$F$23</f>
        <v>-578.75</v>
      </c>
      <c r="I167" s="37">
        <f>SUMIFS(СВЦЭМ!$E$34:$E$777,СВЦЭМ!$A$34:$A$777,$A167,СВЦЭМ!$B$34:$B$777,I$155)+'СЕТ СН'!$F$12-'СЕТ СН'!$F$23</f>
        <v>-578.75</v>
      </c>
      <c r="J167" s="37">
        <f>SUMIFS(СВЦЭМ!$E$34:$E$777,СВЦЭМ!$A$34:$A$777,$A167,СВЦЭМ!$B$34:$B$777,J$155)+'СЕТ СН'!$F$12-'СЕТ СН'!$F$23</f>
        <v>-578.75</v>
      </c>
      <c r="K167" s="37">
        <f>SUMIFS(СВЦЭМ!$E$34:$E$777,СВЦЭМ!$A$34:$A$777,$A167,СВЦЭМ!$B$34:$B$777,K$155)+'СЕТ СН'!$F$12-'СЕТ СН'!$F$23</f>
        <v>-578.75</v>
      </c>
      <c r="L167" s="37">
        <f>SUMIFS(СВЦЭМ!$E$34:$E$777,СВЦЭМ!$A$34:$A$777,$A167,СВЦЭМ!$B$34:$B$777,L$155)+'СЕТ СН'!$F$12-'СЕТ СН'!$F$23</f>
        <v>-578.75</v>
      </c>
      <c r="M167" s="37">
        <f>SUMIFS(СВЦЭМ!$E$34:$E$777,СВЦЭМ!$A$34:$A$777,$A167,СВЦЭМ!$B$34:$B$777,M$155)+'СЕТ СН'!$F$12-'СЕТ СН'!$F$23</f>
        <v>-578.75</v>
      </c>
      <c r="N167" s="37">
        <f>SUMIFS(СВЦЭМ!$E$34:$E$777,СВЦЭМ!$A$34:$A$777,$A167,СВЦЭМ!$B$34:$B$777,N$155)+'СЕТ СН'!$F$12-'СЕТ СН'!$F$23</f>
        <v>-578.75</v>
      </c>
      <c r="O167" s="37">
        <f>SUMIFS(СВЦЭМ!$E$34:$E$777,СВЦЭМ!$A$34:$A$777,$A167,СВЦЭМ!$B$34:$B$777,O$155)+'СЕТ СН'!$F$12-'СЕТ СН'!$F$23</f>
        <v>-578.75</v>
      </c>
      <c r="P167" s="37">
        <f>SUMIFS(СВЦЭМ!$E$34:$E$777,СВЦЭМ!$A$34:$A$777,$A167,СВЦЭМ!$B$34:$B$777,P$155)+'СЕТ СН'!$F$12-'СЕТ СН'!$F$23</f>
        <v>-578.75</v>
      </c>
      <c r="Q167" s="37">
        <f>SUMIFS(СВЦЭМ!$E$34:$E$777,СВЦЭМ!$A$34:$A$777,$A167,СВЦЭМ!$B$34:$B$777,Q$155)+'СЕТ СН'!$F$12-'СЕТ СН'!$F$23</f>
        <v>-578.75</v>
      </c>
      <c r="R167" s="37">
        <f>SUMIFS(СВЦЭМ!$E$34:$E$777,СВЦЭМ!$A$34:$A$777,$A167,СВЦЭМ!$B$34:$B$777,R$155)+'СЕТ СН'!$F$12-'СЕТ СН'!$F$23</f>
        <v>-578.75</v>
      </c>
      <c r="S167" s="37">
        <f>SUMIFS(СВЦЭМ!$E$34:$E$777,СВЦЭМ!$A$34:$A$777,$A167,СВЦЭМ!$B$34:$B$777,S$155)+'СЕТ СН'!$F$12-'СЕТ СН'!$F$23</f>
        <v>-578.75</v>
      </c>
      <c r="T167" s="37">
        <f>SUMIFS(СВЦЭМ!$E$34:$E$777,СВЦЭМ!$A$34:$A$777,$A167,СВЦЭМ!$B$34:$B$777,T$155)+'СЕТ СН'!$F$12-'СЕТ СН'!$F$23</f>
        <v>-578.75</v>
      </c>
      <c r="U167" s="37">
        <f>SUMIFS(СВЦЭМ!$E$34:$E$777,СВЦЭМ!$A$34:$A$777,$A167,СВЦЭМ!$B$34:$B$777,U$155)+'СЕТ СН'!$F$12-'СЕТ СН'!$F$23</f>
        <v>-578.75</v>
      </c>
      <c r="V167" s="37">
        <f>SUMIFS(СВЦЭМ!$E$34:$E$777,СВЦЭМ!$A$34:$A$777,$A167,СВЦЭМ!$B$34:$B$777,V$155)+'СЕТ СН'!$F$12-'СЕТ СН'!$F$23</f>
        <v>-578.75</v>
      </c>
      <c r="W167" s="37">
        <f>SUMIFS(СВЦЭМ!$E$34:$E$777,СВЦЭМ!$A$34:$A$777,$A167,СВЦЭМ!$B$34:$B$777,W$155)+'СЕТ СН'!$F$12-'СЕТ СН'!$F$23</f>
        <v>-578.75</v>
      </c>
      <c r="X167" s="37">
        <f>SUMIFS(СВЦЭМ!$E$34:$E$777,СВЦЭМ!$A$34:$A$777,$A167,СВЦЭМ!$B$34:$B$777,X$155)+'СЕТ СН'!$F$12-'СЕТ СН'!$F$23</f>
        <v>-578.75</v>
      </c>
      <c r="Y167" s="37">
        <f>SUMIFS(СВЦЭМ!$E$34:$E$777,СВЦЭМ!$A$34:$A$777,$A167,СВЦЭМ!$B$34:$B$777,Y$155)+'СЕТ СН'!$F$12-'СЕТ СН'!$F$23</f>
        <v>-578.75</v>
      </c>
    </row>
    <row r="168" spans="1:25" ht="15.75" x14ac:dyDescent="0.2">
      <c r="A168" s="36">
        <f t="shared" si="4"/>
        <v>43082</v>
      </c>
      <c r="B168" s="37">
        <f>SUMIFS(СВЦЭМ!$E$34:$E$777,СВЦЭМ!$A$34:$A$777,$A168,СВЦЭМ!$B$34:$B$777,B$155)+'СЕТ СН'!$F$12-'СЕТ СН'!$F$23</f>
        <v>-578.75</v>
      </c>
      <c r="C168" s="37">
        <f>SUMIFS(СВЦЭМ!$E$34:$E$777,СВЦЭМ!$A$34:$A$777,$A168,СВЦЭМ!$B$34:$B$777,C$155)+'СЕТ СН'!$F$12-'СЕТ СН'!$F$23</f>
        <v>-578.75</v>
      </c>
      <c r="D168" s="37">
        <f>SUMIFS(СВЦЭМ!$E$34:$E$777,СВЦЭМ!$A$34:$A$777,$A168,СВЦЭМ!$B$34:$B$777,D$155)+'СЕТ СН'!$F$12-'СЕТ СН'!$F$23</f>
        <v>-578.75</v>
      </c>
      <c r="E168" s="37">
        <f>SUMIFS(СВЦЭМ!$E$34:$E$777,СВЦЭМ!$A$34:$A$777,$A168,СВЦЭМ!$B$34:$B$777,E$155)+'СЕТ СН'!$F$12-'СЕТ СН'!$F$23</f>
        <v>-578.75</v>
      </c>
      <c r="F168" s="37">
        <f>SUMIFS(СВЦЭМ!$E$34:$E$777,СВЦЭМ!$A$34:$A$777,$A168,СВЦЭМ!$B$34:$B$777,F$155)+'СЕТ СН'!$F$12-'СЕТ СН'!$F$23</f>
        <v>-578.75</v>
      </c>
      <c r="G168" s="37">
        <f>SUMIFS(СВЦЭМ!$E$34:$E$777,СВЦЭМ!$A$34:$A$777,$A168,СВЦЭМ!$B$34:$B$777,G$155)+'СЕТ СН'!$F$12-'СЕТ СН'!$F$23</f>
        <v>-578.75</v>
      </c>
      <c r="H168" s="37">
        <f>SUMIFS(СВЦЭМ!$E$34:$E$777,СВЦЭМ!$A$34:$A$777,$A168,СВЦЭМ!$B$34:$B$777,H$155)+'СЕТ СН'!$F$12-'СЕТ СН'!$F$23</f>
        <v>-578.75</v>
      </c>
      <c r="I168" s="37">
        <f>SUMIFS(СВЦЭМ!$E$34:$E$777,СВЦЭМ!$A$34:$A$777,$A168,СВЦЭМ!$B$34:$B$777,I$155)+'СЕТ СН'!$F$12-'СЕТ СН'!$F$23</f>
        <v>-578.75</v>
      </c>
      <c r="J168" s="37">
        <f>SUMIFS(СВЦЭМ!$E$34:$E$777,СВЦЭМ!$A$34:$A$777,$A168,СВЦЭМ!$B$34:$B$777,J$155)+'СЕТ СН'!$F$12-'СЕТ СН'!$F$23</f>
        <v>-578.75</v>
      </c>
      <c r="K168" s="37">
        <f>SUMIFS(СВЦЭМ!$E$34:$E$777,СВЦЭМ!$A$34:$A$777,$A168,СВЦЭМ!$B$34:$B$777,K$155)+'СЕТ СН'!$F$12-'СЕТ СН'!$F$23</f>
        <v>-578.75</v>
      </c>
      <c r="L168" s="37">
        <f>SUMIFS(СВЦЭМ!$E$34:$E$777,СВЦЭМ!$A$34:$A$777,$A168,СВЦЭМ!$B$34:$B$777,L$155)+'СЕТ СН'!$F$12-'СЕТ СН'!$F$23</f>
        <v>-578.75</v>
      </c>
      <c r="M168" s="37">
        <f>SUMIFS(СВЦЭМ!$E$34:$E$777,СВЦЭМ!$A$34:$A$777,$A168,СВЦЭМ!$B$34:$B$777,M$155)+'СЕТ СН'!$F$12-'СЕТ СН'!$F$23</f>
        <v>-578.75</v>
      </c>
      <c r="N168" s="37">
        <f>SUMIFS(СВЦЭМ!$E$34:$E$777,СВЦЭМ!$A$34:$A$777,$A168,СВЦЭМ!$B$34:$B$777,N$155)+'СЕТ СН'!$F$12-'СЕТ СН'!$F$23</f>
        <v>-578.75</v>
      </c>
      <c r="O168" s="37">
        <f>SUMIFS(СВЦЭМ!$E$34:$E$777,СВЦЭМ!$A$34:$A$777,$A168,СВЦЭМ!$B$34:$B$777,O$155)+'СЕТ СН'!$F$12-'СЕТ СН'!$F$23</f>
        <v>-578.75</v>
      </c>
      <c r="P168" s="37">
        <f>SUMIFS(СВЦЭМ!$E$34:$E$777,СВЦЭМ!$A$34:$A$777,$A168,СВЦЭМ!$B$34:$B$777,P$155)+'СЕТ СН'!$F$12-'СЕТ СН'!$F$23</f>
        <v>-578.75</v>
      </c>
      <c r="Q168" s="37">
        <f>SUMIFS(СВЦЭМ!$E$34:$E$777,СВЦЭМ!$A$34:$A$777,$A168,СВЦЭМ!$B$34:$B$777,Q$155)+'СЕТ СН'!$F$12-'СЕТ СН'!$F$23</f>
        <v>-578.75</v>
      </c>
      <c r="R168" s="37">
        <f>SUMIFS(СВЦЭМ!$E$34:$E$777,СВЦЭМ!$A$34:$A$777,$A168,СВЦЭМ!$B$34:$B$777,R$155)+'СЕТ СН'!$F$12-'СЕТ СН'!$F$23</f>
        <v>-578.75</v>
      </c>
      <c r="S168" s="37">
        <f>SUMIFS(СВЦЭМ!$E$34:$E$777,СВЦЭМ!$A$34:$A$777,$A168,СВЦЭМ!$B$34:$B$777,S$155)+'СЕТ СН'!$F$12-'СЕТ СН'!$F$23</f>
        <v>-578.75</v>
      </c>
      <c r="T168" s="37">
        <f>SUMIFS(СВЦЭМ!$E$34:$E$777,СВЦЭМ!$A$34:$A$777,$A168,СВЦЭМ!$B$34:$B$777,T$155)+'СЕТ СН'!$F$12-'СЕТ СН'!$F$23</f>
        <v>-578.75</v>
      </c>
      <c r="U168" s="37">
        <f>SUMIFS(СВЦЭМ!$E$34:$E$777,СВЦЭМ!$A$34:$A$777,$A168,СВЦЭМ!$B$34:$B$777,U$155)+'СЕТ СН'!$F$12-'СЕТ СН'!$F$23</f>
        <v>-578.75</v>
      </c>
      <c r="V168" s="37">
        <f>SUMIFS(СВЦЭМ!$E$34:$E$777,СВЦЭМ!$A$34:$A$777,$A168,СВЦЭМ!$B$34:$B$777,V$155)+'СЕТ СН'!$F$12-'СЕТ СН'!$F$23</f>
        <v>-578.75</v>
      </c>
      <c r="W168" s="37">
        <f>SUMIFS(СВЦЭМ!$E$34:$E$777,СВЦЭМ!$A$34:$A$777,$A168,СВЦЭМ!$B$34:$B$777,W$155)+'СЕТ СН'!$F$12-'СЕТ СН'!$F$23</f>
        <v>-578.75</v>
      </c>
      <c r="X168" s="37">
        <f>SUMIFS(СВЦЭМ!$E$34:$E$777,СВЦЭМ!$A$34:$A$777,$A168,СВЦЭМ!$B$34:$B$777,X$155)+'СЕТ СН'!$F$12-'СЕТ СН'!$F$23</f>
        <v>-578.75</v>
      </c>
      <c r="Y168" s="37">
        <f>SUMIFS(СВЦЭМ!$E$34:$E$777,СВЦЭМ!$A$34:$A$777,$A168,СВЦЭМ!$B$34:$B$777,Y$155)+'СЕТ СН'!$F$12-'СЕТ СН'!$F$23</f>
        <v>-578.75</v>
      </c>
    </row>
    <row r="169" spans="1:25" ht="15.75" x14ac:dyDescent="0.2">
      <c r="A169" s="36">
        <f t="shared" si="4"/>
        <v>43083</v>
      </c>
      <c r="B169" s="37">
        <f>SUMIFS(СВЦЭМ!$E$34:$E$777,СВЦЭМ!$A$34:$A$777,$A169,СВЦЭМ!$B$34:$B$777,B$155)+'СЕТ СН'!$F$12-'СЕТ СН'!$F$23</f>
        <v>-578.75</v>
      </c>
      <c r="C169" s="37">
        <f>SUMIFS(СВЦЭМ!$E$34:$E$777,СВЦЭМ!$A$34:$A$777,$A169,СВЦЭМ!$B$34:$B$777,C$155)+'СЕТ СН'!$F$12-'СЕТ СН'!$F$23</f>
        <v>-578.75</v>
      </c>
      <c r="D169" s="37">
        <f>SUMIFS(СВЦЭМ!$E$34:$E$777,СВЦЭМ!$A$34:$A$777,$A169,СВЦЭМ!$B$34:$B$777,D$155)+'СЕТ СН'!$F$12-'СЕТ СН'!$F$23</f>
        <v>-578.75</v>
      </c>
      <c r="E169" s="37">
        <f>SUMIFS(СВЦЭМ!$E$34:$E$777,СВЦЭМ!$A$34:$A$777,$A169,СВЦЭМ!$B$34:$B$777,E$155)+'СЕТ СН'!$F$12-'СЕТ СН'!$F$23</f>
        <v>-578.75</v>
      </c>
      <c r="F169" s="37">
        <f>SUMIFS(СВЦЭМ!$E$34:$E$777,СВЦЭМ!$A$34:$A$777,$A169,СВЦЭМ!$B$34:$B$777,F$155)+'СЕТ СН'!$F$12-'СЕТ СН'!$F$23</f>
        <v>-578.75</v>
      </c>
      <c r="G169" s="37">
        <f>SUMIFS(СВЦЭМ!$E$34:$E$777,СВЦЭМ!$A$34:$A$777,$A169,СВЦЭМ!$B$34:$B$777,G$155)+'СЕТ СН'!$F$12-'СЕТ СН'!$F$23</f>
        <v>-578.75</v>
      </c>
      <c r="H169" s="37">
        <f>SUMIFS(СВЦЭМ!$E$34:$E$777,СВЦЭМ!$A$34:$A$777,$A169,СВЦЭМ!$B$34:$B$777,H$155)+'СЕТ СН'!$F$12-'СЕТ СН'!$F$23</f>
        <v>-578.75</v>
      </c>
      <c r="I169" s="37">
        <f>SUMIFS(СВЦЭМ!$E$34:$E$777,СВЦЭМ!$A$34:$A$777,$A169,СВЦЭМ!$B$34:$B$777,I$155)+'СЕТ СН'!$F$12-'СЕТ СН'!$F$23</f>
        <v>-578.75</v>
      </c>
      <c r="J169" s="37">
        <f>SUMIFS(СВЦЭМ!$E$34:$E$777,СВЦЭМ!$A$34:$A$777,$A169,СВЦЭМ!$B$34:$B$777,J$155)+'СЕТ СН'!$F$12-'СЕТ СН'!$F$23</f>
        <v>-578.75</v>
      </c>
      <c r="K169" s="37">
        <f>SUMIFS(СВЦЭМ!$E$34:$E$777,СВЦЭМ!$A$34:$A$777,$A169,СВЦЭМ!$B$34:$B$777,K$155)+'СЕТ СН'!$F$12-'СЕТ СН'!$F$23</f>
        <v>-578.75</v>
      </c>
      <c r="L169" s="37">
        <f>SUMIFS(СВЦЭМ!$E$34:$E$777,СВЦЭМ!$A$34:$A$777,$A169,СВЦЭМ!$B$34:$B$777,L$155)+'СЕТ СН'!$F$12-'СЕТ СН'!$F$23</f>
        <v>-578.75</v>
      </c>
      <c r="M169" s="37">
        <f>SUMIFS(СВЦЭМ!$E$34:$E$777,СВЦЭМ!$A$34:$A$777,$A169,СВЦЭМ!$B$34:$B$777,M$155)+'СЕТ СН'!$F$12-'СЕТ СН'!$F$23</f>
        <v>-578.75</v>
      </c>
      <c r="N169" s="37">
        <f>SUMIFS(СВЦЭМ!$E$34:$E$777,СВЦЭМ!$A$34:$A$777,$A169,СВЦЭМ!$B$34:$B$777,N$155)+'СЕТ СН'!$F$12-'СЕТ СН'!$F$23</f>
        <v>-578.75</v>
      </c>
      <c r="O169" s="37">
        <f>SUMIFS(СВЦЭМ!$E$34:$E$777,СВЦЭМ!$A$34:$A$777,$A169,СВЦЭМ!$B$34:$B$777,O$155)+'СЕТ СН'!$F$12-'СЕТ СН'!$F$23</f>
        <v>-578.75</v>
      </c>
      <c r="P169" s="37">
        <f>SUMIFS(СВЦЭМ!$E$34:$E$777,СВЦЭМ!$A$34:$A$777,$A169,СВЦЭМ!$B$34:$B$777,P$155)+'СЕТ СН'!$F$12-'СЕТ СН'!$F$23</f>
        <v>-578.75</v>
      </c>
      <c r="Q169" s="37">
        <f>SUMIFS(СВЦЭМ!$E$34:$E$777,СВЦЭМ!$A$34:$A$777,$A169,СВЦЭМ!$B$34:$B$777,Q$155)+'СЕТ СН'!$F$12-'СЕТ СН'!$F$23</f>
        <v>-578.75</v>
      </c>
      <c r="R169" s="37">
        <f>SUMIFS(СВЦЭМ!$E$34:$E$777,СВЦЭМ!$A$34:$A$777,$A169,СВЦЭМ!$B$34:$B$777,R$155)+'СЕТ СН'!$F$12-'СЕТ СН'!$F$23</f>
        <v>-578.75</v>
      </c>
      <c r="S169" s="37">
        <f>SUMIFS(СВЦЭМ!$E$34:$E$777,СВЦЭМ!$A$34:$A$777,$A169,СВЦЭМ!$B$34:$B$777,S$155)+'СЕТ СН'!$F$12-'СЕТ СН'!$F$23</f>
        <v>-578.75</v>
      </c>
      <c r="T169" s="37">
        <f>SUMIFS(СВЦЭМ!$E$34:$E$777,СВЦЭМ!$A$34:$A$777,$A169,СВЦЭМ!$B$34:$B$777,T$155)+'СЕТ СН'!$F$12-'СЕТ СН'!$F$23</f>
        <v>-578.75</v>
      </c>
      <c r="U169" s="37">
        <f>SUMIFS(СВЦЭМ!$E$34:$E$777,СВЦЭМ!$A$34:$A$777,$A169,СВЦЭМ!$B$34:$B$777,U$155)+'СЕТ СН'!$F$12-'СЕТ СН'!$F$23</f>
        <v>-578.75</v>
      </c>
      <c r="V169" s="37">
        <f>SUMIFS(СВЦЭМ!$E$34:$E$777,СВЦЭМ!$A$34:$A$777,$A169,СВЦЭМ!$B$34:$B$777,V$155)+'СЕТ СН'!$F$12-'СЕТ СН'!$F$23</f>
        <v>-578.75</v>
      </c>
      <c r="W169" s="37">
        <f>SUMIFS(СВЦЭМ!$E$34:$E$777,СВЦЭМ!$A$34:$A$777,$A169,СВЦЭМ!$B$34:$B$777,W$155)+'СЕТ СН'!$F$12-'СЕТ СН'!$F$23</f>
        <v>-578.75</v>
      </c>
      <c r="X169" s="37">
        <f>SUMIFS(СВЦЭМ!$E$34:$E$777,СВЦЭМ!$A$34:$A$777,$A169,СВЦЭМ!$B$34:$B$777,X$155)+'СЕТ СН'!$F$12-'СЕТ СН'!$F$23</f>
        <v>-578.75</v>
      </c>
      <c r="Y169" s="37">
        <f>SUMIFS(СВЦЭМ!$E$34:$E$777,СВЦЭМ!$A$34:$A$777,$A169,СВЦЭМ!$B$34:$B$777,Y$155)+'СЕТ СН'!$F$12-'СЕТ СН'!$F$23</f>
        <v>-578.75</v>
      </c>
    </row>
    <row r="170" spans="1:25" ht="15.75" x14ac:dyDescent="0.2">
      <c r="A170" s="36">
        <f t="shared" si="4"/>
        <v>43084</v>
      </c>
      <c r="B170" s="37">
        <f>SUMIFS(СВЦЭМ!$E$34:$E$777,СВЦЭМ!$A$34:$A$777,$A170,СВЦЭМ!$B$34:$B$777,B$155)+'СЕТ СН'!$F$12-'СЕТ СН'!$F$23</f>
        <v>-578.75</v>
      </c>
      <c r="C170" s="37">
        <f>SUMIFS(СВЦЭМ!$E$34:$E$777,СВЦЭМ!$A$34:$A$777,$A170,СВЦЭМ!$B$34:$B$777,C$155)+'СЕТ СН'!$F$12-'СЕТ СН'!$F$23</f>
        <v>-578.75</v>
      </c>
      <c r="D170" s="37">
        <f>SUMIFS(СВЦЭМ!$E$34:$E$777,СВЦЭМ!$A$34:$A$777,$A170,СВЦЭМ!$B$34:$B$777,D$155)+'СЕТ СН'!$F$12-'СЕТ СН'!$F$23</f>
        <v>-578.75</v>
      </c>
      <c r="E170" s="37">
        <f>SUMIFS(СВЦЭМ!$E$34:$E$777,СВЦЭМ!$A$34:$A$777,$A170,СВЦЭМ!$B$34:$B$777,E$155)+'СЕТ СН'!$F$12-'СЕТ СН'!$F$23</f>
        <v>-578.75</v>
      </c>
      <c r="F170" s="37">
        <f>SUMIFS(СВЦЭМ!$E$34:$E$777,СВЦЭМ!$A$34:$A$777,$A170,СВЦЭМ!$B$34:$B$777,F$155)+'СЕТ СН'!$F$12-'СЕТ СН'!$F$23</f>
        <v>-578.75</v>
      </c>
      <c r="G170" s="37">
        <f>SUMIFS(СВЦЭМ!$E$34:$E$777,СВЦЭМ!$A$34:$A$777,$A170,СВЦЭМ!$B$34:$B$777,G$155)+'СЕТ СН'!$F$12-'СЕТ СН'!$F$23</f>
        <v>-578.75</v>
      </c>
      <c r="H170" s="37">
        <f>SUMIFS(СВЦЭМ!$E$34:$E$777,СВЦЭМ!$A$34:$A$777,$A170,СВЦЭМ!$B$34:$B$777,H$155)+'СЕТ СН'!$F$12-'СЕТ СН'!$F$23</f>
        <v>-578.75</v>
      </c>
      <c r="I170" s="37">
        <f>SUMIFS(СВЦЭМ!$E$34:$E$777,СВЦЭМ!$A$34:$A$777,$A170,СВЦЭМ!$B$34:$B$777,I$155)+'СЕТ СН'!$F$12-'СЕТ СН'!$F$23</f>
        <v>-578.75</v>
      </c>
      <c r="J170" s="37">
        <f>SUMIFS(СВЦЭМ!$E$34:$E$777,СВЦЭМ!$A$34:$A$777,$A170,СВЦЭМ!$B$34:$B$777,J$155)+'СЕТ СН'!$F$12-'СЕТ СН'!$F$23</f>
        <v>-578.75</v>
      </c>
      <c r="K170" s="37">
        <f>SUMIFS(СВЦЭМ!$E$34:$E$777,СВЦЭМ!$A$34:$A$777,$A170,СВЦЭМ!$B$34:$B$777,K$155)+'СЕТ СН'!$F$12-'СЕТ СН'!$F$23</f>
        <v>-578.75</v>
      </c>
      <c r="L170" s="37">
        <f>SUMIFS(СВЦЭМ!$E$34:$E$777,СВЦЭМ!$A$34:$A$777,$A170,СВЦЭМ!$B$34:$B$777,L$155)+'СЕТ СН'!$F$12-'СЕТ СН'!$F$23</f>
        <v>-578.75</v>
      </c>
      <c r="M170" s="37">
        <f>SUMIFS(СВЦЭМ!$E$34:$E$777,СВЦЭМ!$A$34:$A$777,$A170,СВЦЭМ!$B$34:$B$777,M$155)+'СЕТ СН'!$F$12-'СЕТ СН'!$F$23</f>
        <v>-578.75</v>
      </c>
      <c r="N170" s="37">
        <f>SUMIFS(СВЦЭМ!$E$34:$E$777,СВЦЭМ!$A$34:$A$777,$A170,СВЦЭМ!$B$34:$B$777,N$155)+'СЕТ СН'!$F$12-'СЕТ СН'!$F$23</f>
        <v>-578.75</v>
      </c>
      <c r="O170" s="37">
        <f>SUMIFS(СВЦЭМ!$E$34:$E$777,СВЦЭМ!$A$34:$A$777,$A170,СВЦЭМ!$B$34:$B$777,O$155)+'СЕТ СН'!$F$12-'СЕТ СН'!$F$23</f>
        <v>-578.75</v>
      </c>
      <c r="P170" s="37">
        <f>SUMIFS(СВЦЭМ!$E$34:$E$777,СВЦЭМ!$A$34:$A$777,$A170,СВЦЭМ!$B$34:$B$777,P$155)+'СЕТ СН'!$F$12-'СЕТ СН'!$F$23</f>
        <v>-578.75</v>
      </c>
      <c r="Q170" s="37">
        <f>SUMIFS(СВЦЭМ!$E$34:$E$777,СВЦЭМ!$A$34:$A$777,$A170,СВЦЭМ!$B$34:$B$777,Q$155)+'СЕТ СН'!$F$12-'СЕТ СН'!$F$23</f>
        <v>-578.75</v>
      </c>
      <c r="R170" s="37">
        <f>SUMIFS(СВЦЭМ!$E$34:$E$777,СВЦЭМ!$A$34:$A$777,$A170,СВЦЭМ!$B$34:$B$777,R$155)+'СЕТ СН'!$F$12-'СЕТ СН'!$F$23</f>
        <v>-578.75</v>
      </c>
      <c r="S170" s="37">
        <f>SUMIFS(СВЦЭМ!$E$34:$E$777,СВЦЭМ!$A$34:$A$777,$A170,СВЦЭМ!$B$34:$B$777,S$155)+'СЕТ СН'!$F$12-'СЕТ СН'!$F$23</f>
        <v>-578.75</v>
      </c>
      <c r="T170" s="37">
        <f>SUMIFS(СВЦЭМ!$E$34:$E$777,СВЦЭМ!$A$34:$A$777,$A170,СВЦЭМ!$B$34:$B$777,T$155)+'СЕТ СН'!$F$12-'СЕТ СН'!$F$23</f>
        <v>-578.75</v>
      </c>
      <c r="U170" s="37">
        <f>SUMIFS(СВЦЭМ!$E$34:$E$777,СВЦЭМ!$A$34:$A$777,$A170,СВЦЭМ!$B$34:$B$777,U$155)+'СЕТ СН'!$F$12-'СЕТ СН'!$F$23</f>
        <v>-578.75</v>
      </c>
      <c r="V170" s="37">
        <f>SUMIFS(СВЦЭМ!$E$34:$E$777,СВЦЭМ!$A$34:$A$777,$A170,СВЦЭМ!$B$34:$B$777,V$155)+'СЕТ СН'!$F$12-'СЕТ СН'!$F$23</f>
        <v>-578.75</v>
      </c>
      <c r="W170" s="37">
        <f>SUMIFS(СВЦЭМ!$E$34:$E$777,СВЦЭМ!$A$34:$A$777,$A170,СВЦЭМ!$B$34:$B$777,W$155)+'СЕТ СН'!$F$12-'СЕТ СН'!$F$23</f>
        <v>-578.75</v>
      </c>
      <c r="X170" s="37">
        <f>SUMIFS(СВЦЭМ!$E$34:$E$777,СВЦЭМ!$A$34:$A$777,$A170,СВЦЭМ!$B$34:$B$777,X$155)+'СЕТ СН'!$F$12-'СЕТ СН'!$F$23</f>
        <v>-578.75</v>
      </c>
      <c r="Y170" s="37">
        <f>SUMIFS(СВЦЭМ!$E$34:$E$777,СВЦЭМ!$A$34:$A$777,$A170,СВЦЭМ!$B$34:$B$777,Y$155)+'СЕТ СН'!$F$12-'СЕТ СН'!$F$23</f>
        <v>-578.75</v>
      </c>
    </row>
    <row r="171" spans="1:25" ht="15.75" x14ac:dyDescent="0.2">
      <c r="A171" s="36">
        <f t="shared" si="4"/>
        <v>43085</v>
      </c>
      <c r="B171" s="37">
        <f>SUMIFS(СВЦЭМ!$E$34:$E$777,СВЦЭМ!$A$34:$A$777,$A171,СВЦЭМ!$B$34:$B$777,B$155)+'СЕТ СН'!$F$12-'СЕТ СН'!$F$23</f>
        <v>-578.75</v>
      </c>
      <c r="C171" s="37">
        <f>SUMIFS(СВЦЭМ!$E$34:$E$777,СВЦЭМ!$A$34:$A$777,$A171,СВЦЭМ!$B$34:$B$777,C$155)+'СЕТ СН'!$F$12-'СЕТ СН'!$F$23</f>
        <v>-578.75</v>
      </c>
      <c r="D171" s="37">
        <f>SUMIFS(СВЦЭМ!$E$34:$E$777,СВЦЭМ!$A$34:$A$777,$A171,СВЦЭМ!$B$34:$B$777,D$155)+'СЕТ СН'!$F$12-'СЕТ СН'!$F$23</f>
        <v>-578.75</v>
      </c>
      <c r="E171" s="37">
        <f>SUMIFS(СВЦЭМ!$E$34:$E$777,СВЦЭМ!$A$34:$A$777,$A171,СВЦЭМ!$B$34:$B$777,E$155)+'СЕТ СН'!$F$12-'СЕТ СН'!$F$23</f>
        <v>-578.75</v>
      </c>
      <c r="F171" s="37">
        <f>SUMIFS(СВЦЭМ!$E$34:$E$777,СВЦЭМ!$A$34:$A$777,$A171,СВЦЭМ!$B$34:$B$777,F$155)+'СЕТ СН'!$F$12-'СЕТ СН'!$F$23</f>
        <v>-578.75</v>
      </c>
      <c r="G171" s="37">
        <f>SUMIFS(СВЦЭМ!$E$34:$E$777,СВЦЭМ!$A$34:$A$777,$A171,СВЦЭМ!$B$34:$B$777,G$155)+'СЕТ СН'!$F$12-'СЕТ СН'!$F$23</f>
        <v>-578.75</v>
      </c>
      <c r="H171" s="37">
        <f>SUMIFS(СВЦЭМ!$E$34:$E$777,СВЦЭМ!$A$34:$A$777,$A171,СВЦЭМ!$B$34:$B$777,H$155)+'СЕТ СН'!$F$12-'СЕТ СН'!$F$23</f>
        <v>-578.75</v>
      </c>
      <c r="I171" s="37">
        <f>SUMIFS(СВЦЭМ!$E$34:$E$777,СВЦЭМ!$A$34:$A$777,$A171,СВЦЭМ!$B$34:$B$777,I$155)+'СЕТ СН'!$F$12-'СЕТ СН'!$F$23</f>
        <v>-578.75</v>
      </c>
      <c r="J171" s="37">
        <f>SUMIFS(СВЦЭМ!$E$34:$E$777,СВЦЭМ!$A$34:$A$777,$A171,СВЦЭМ!$B$34:$B$777,J$155)+'СЕТ СН'!$F$12-'СЕТ СН'!$F$23</f>
        <v>-578.75</v>
      </c>
      <c r="K171" s="37">
        <f>SUMIFS(СВЦЭМ!$E$34:$E$777,СВЦЭМ!$A$34:$A$777,$A171,СВЦЭМ!$B$34:$B$777,K$155)+'СЕТ СН'!$F$12-'СЕТ СН'!$F$23</f>
        <v>-578.75</v>
      </c>
      <c r="L171" s="37">
        <f>SUMIFS(СВЦЭМ!$E$34:$E$777,СВЦЭМ!$A$34:$A$777,$A171,СВЦЭМ!$B$34:$B$777,L$155)+'СЕТ СН'!$F$12-'СЕТ СН'!$F$23</f>
        <v>-578.75</v>
      </c>
      <c r="M171" s="37">
        <f>SUMIFS(СВЦЭМ!$E$34:$E$777,СВЦЭМ!$A$34:$A$777,$A171,СВЦЭМ!$B$34:$B$777,M$155)+'СЕТ СН'!$F$12-'СЕТ СН'!$F$23</f>
        <v>-578.75</v>
      </c>
      <c r="N171" s="37">
        <f>SUMIFS(СВЦЭМ!$E$34:$E$777,СВЦЭМ!$A$34:$A$777,$A171,СВЦЭМ!$B$34:$B$777,N$155)+'СЕТ СН'!$F$12-'СЕТ СН'!$F$23</f>
        <v>-578.75</v>
      </c>
      <c r="O171" s="37">
        <f>SUMIFS(СВЦЭМ!$E$34:$E$777,СВЦЭМ!$A$34:$A$777,$A171,СВЦЭМ!$B$34:$B$777,O$155)+'СЕТ СН'!$F$12-'СЕТ СН'!$F$23</f>
        <v>-578.75</v>
      </c>
      <c r="P171" s="37">
        <f>SUMIFS(СВЦЭМ!$E$34:$E$777,СВЦЭМ!$A$34:$A$777,$A171,СВЦЭМ!$B$34:$B$777,P$155)+'СЕТ СН'!$F$12-'СЕТ СН'!$F$23</f>
        <v>-578.75</v>
      </c>
      <c r="Q171" s="37">
        <f>SUMIFS(СВЦЭМ!$E$34:$E$777,СВЦЭМ!$A$34:$A$777,$A171,СВЦЭМ!$B$34:$B$777,Q$155)+'СЕТ СН'!$F$12-'СЕТ СН'!$F$23</f>
        <v>-578.75</v>
      </c>
      <c r="R171" s="37">
        <f>SUMIFS(СВЦЭМ!$E$34:$E$777,СВЦЭМ!$A$34:$A$777,$A171,СВЦЭМ!$B$34:$B$777,R$155)+'СЕТ СН'!$F$12-'СЕТ СН'!$F$23</f>
        <v>-578.75</v>
      </c>
      <c r="S171" s="37">
        <f>SUMIFS(СВЦЭМ!$E$34:$E$777,СВЦЭМ!$A$34:$A$777,$A171,СВЦЭМ!$B$34:$B$777,S$155)+'СЕТ СН'!$F$12-'СЕТ СН'!$F$23</f>
        <v>-578.75</v>
      </c>
      <c r="T171" s="37">
        <f>SUMIFS(СВЦЭМ!$E$34:$E$777,СВЦЭМ!$A$34:$A$777,$A171,СВЦЭМ!$B$34:$B$777,T$155)+'СЕТ СН'!$F$12-'СЕТ СН'!$F$23</f>
        <v>-578.75</v>
      </c>
      <c r="U171" s="37">
        <f>SUMIFS(СВЦЭМ!$E$34:$E$777,СВЦЭМ!$A$34:$A$777,$A171,СВЦЭМ!$B$34:$B$777,U$155)+'СЕТ СН'!$F$12-'СЕТ СН'!$F$23</f>
        <v>-578.75</v>
      </c>
      <c r="V171" s="37">
        <f>SUMIFS(СВЦЭМ!$E$34:$E$777,СВЦЭМ!$A$34:$A$777,$A171,СВЦЭМ!$B$34:$B$777,V$155)+'СЕТ СН'!$F$12-'СЕТ СН'!$F$23</f>
        <v>-578.75</v>
      </c>
      <c r="W171" s="37">
        <f>SUMIFS(СВЦЭМ!$E$34:$E$777,СВЦЭМ!$A$34:$A$777,$A171,СВЦЭМ!$B$34:$B$777,W$155)+'СЕТ СН'!$F$12-'СЕТ СН'!$F$23</f>
        <v>-578.75</v>
      </c>
      <c r="X171" s="37">
        <f>SUMIFS(СВЦЭМ!$E$34:$E$777,СВЦЭМ!$A$34:$A$777,$A171,СВЦЭМ!$B$34:$B$777,X$155)+'СЕТ СН'!$F$12-'СЕТ СН'!$F$23</f>
        <v>-578.75</v>
      </c>
      <c r="Y171" s="37">
        <f>SUMIFS(СВЦЭМ!$E$34:$E$777,СВЦЭМ!$A$34:$A$777,$A171,СВЦЭМ!$B$34:$B$777,Y$155)+'СЕТ СН'!$F$12-'СЕТ СН'!$F$23</f>
        <v>-578.75</v>
      </c>
    </row>
    <row r="172" spans="1:25" ht="15.75" x14ac:dyDescent="0.2">
      <c r="A172" s="36">
        <f t="shared" si="4"/>
        <v>43086</v>
      </c>
      <c r="B172" s="37">
        <f>SUMIFS(СВЦЭМ!$E$34:$E$777,СВЦЭМ!$A$34:$A$777,$A172,СВЦЭМ!$B$34:$B$777,B$155)+'СЕТ СН'!$F$12-'СЕТ СН'!$F$23</f>
        <v>-578.75</v>
      </c>
      <c r="C172" s="37">
        <f>SUMIFS(СВЦЭМ!$E$34:$E$777,СВЦЭМ!$A$34:$A$777,$A172,СВЦЭМ!$B$34:$B$777,C$155)+'СЕТ СН'!$F$12-'СЕТ СН'!$F$23</f>
        <v>-578.75</v>
      </c>
      <c r="D172" s="37">
        <f>SUMIFS(СВЦЭМ!$E$34:$E$777,СВЦЭМ!$A$34:$A$777,$A172,СВЦЭМ!$B$34:$B$777,D$155)+'СЕТ СН'!$F$12-'СЕТ СН'!$F$23</f>
        <v>-578.75</v>
      </c>
      <c r="E172" s="37">
        <f>SUMIFS(СВЦЭМ!$E$34:$E$777,СВЦЭМ!$A$34:$A$777,$A172,СВЦЭМ!$B$34:$B$777,E$155)+'СЕТ СН'!$F$12-'СЕТ СН'!$F$23</f>
        <v>-578.75</v>
      </c>
      <c r="F172" s="37">
        <f>SUMIFS(СВЦЭМ!$E$34:$E$777,СВЦЭМ!$A$34:$A$777,$A172,СВЦЭМ!$B$34:$B$777,F$155)+'СЕТ СН'!$F$12-'СЕТ СН'!$F$23</f>
        <v>-578.75</v>
      </c>
      <c r="G172" s="37">
        <f>SUMIFS(СВЦЭМ!$E$34:$E$777,СВЦЭМ!$A$34:$A$777,$A172,СВЦЭМ!$B$34:$B$777,G$155)+'СЕТ СН'!$F$12-'СЕТ СН'!$F$23</f>
        <v>-578.75</v>
      </c>
      <c r="H172" s="37">
        <f>SUMIFS(СВЦЭМ!$E$34:$E$777,СВЦЭМ!$A$34:$A$777,$A172,СВЦЭМ!$B$34:$B$777,H$155)+'СЕТ СН'!$F$12-'СЕТ СН'!$F$23</f>
        <v>-578.75</v>
      </c>
      <c r="I172" s="37">
        <f>SUMIFS(СВЦЭМ!$E$34:$E$777,СВЦЭМ!$A$34:$A$777,$A172,СВЦЭМ!$B$34:$B$777,I$155)+'СЕТ СН'!$F$12-'СЕТ СН'!$F$23</f>
        <v>-578.75</v>
      </c>
      <c r="J172" s="37">
        <f>SUMIFS(СВЦЭМ!$E$34:$E$777,СВЦЭМ!$A$34:$A$777,$A172,СВЦЭМ!$B$34:$B$777,J$155)+'СЕТ СН'!$F$12-'СЕТ СН'!$F$23</f>
        <v>-578.75</v>
      </c>
      <c r="K172" s="37">
        <f>SUMIFS(СВЦЭМ!$E$34:$E$777,СВЦЭМ!$A$34:$A$777,$A172,СВЦЭМ!$B$34:$B$777,K$155)+'СЕТ СН'!$F$12-'СЕТ СН'!$F$23</f>
        <v>-578.75</v>
      </c>
      <c r="L172" s="37">
        <f>SUMIFS(СВЦЭМ!$E$34:$E$777,СВЦЭМ!$A$34:$A$777,$A172,СВЦЭМ!$B$34:$B$777,L$155)+'СЕТ СН'!$F$12-'СЕТ СН'!$F$23</f>
        <v>-578.75</v>
      </c>
      <c r="M172" s="37">
        <f>SUMIFS(СВЦЭМ!$E$34:$E$777,СВЦЭМ!$A$34:$A$777,$A172,СВЦЭМ!$B$34:$B$777,M$155)+'СЕТ СН'!$F$12-'СЕТ СН'!$F$23</f>
        <v>-578.75</v>
      </c>
      <c r="N172" s="37">
        <f>SUMIFS(СВЦЭМ!$E$34:$E$777,СВЦЭМ!$A$34:$A$777,$A172,СВЦЭМ!$B$34:$B$777,N$155)+'СЕТ СН'!$F$12-'СЕТ СН'!$F$23</f>
        <v>-578.75</v>
      </c>
      <c r="O172" s="37">
        <f>SUMIFS(СВЦЭМ!$E$34:$E$777,СВЦЭМ!$A$34:$A$777,$A172,СВЦЭМ!$B$34:$B$777,O$155)+'СЕТ СН'!$F$12-'СЕТ СН'!$F$23</f>
        <v>-578.75</v>
      </c>
      <c r="P172" s="37">
        <f>SUMIFS(СВЦЭМ!$E$34:$E$777,СВЦЭМ!$A$34:$A$777,$A172,СВЦЭМ!$B$34:$B$777,P$155)+'СЕТ СН'!$F$12-'СЕТ СН'!$F$23</f>
        <v>-578.75</v>
      </c>
      <c r="Q172" s="37">
        <f>SUMIFS(СВЦЭМ!$E$34:$E$777,СВЦЭМ!$A$34:$A$777,$A172,СВЦЭМ!$B$34:$B$777,Q$155)+'СЕТ СН'!$F$12-'СЕТ СН'!$F$23</f>
        <v>-578.75</v>
      </c>
      <c r="R172" s="37">
        <f>SUMIFS(СВЦЭМ!$E$34:$E$777,СВЦЭМ!$A$34:$A$777,$A172,СВЦЭМ!$B$34:$B$777,R$155)+'СЕТ СН'!$F$12-'СЕТ СН'!$F$23</f>
        <v>-578.75</v>
      </c>
      <c r="S172" s="37">
        <f>SUMIFS(СВЦЭМ!$E$34:$E$777,СВЦЭМ!$A$34:$A$777,$A172,СВЦЭМ!$B$34:$B$777,S$155)+'СЕТ СН'!$F$12-'СЕТ СН'!$F$23</f>
        <v>-578.75</v>
      </c>
      <c r="T172" s="37">
        <f>SUMIFS(СВЦЭМ!$E$34:$E$777,СВЦЭМ!$A$34:$A$777,$A172,СВЦЭМ!$B$34:$B$777,T$155)+'СЕТ СН'!$F$12-'СЕТ СН'!$F$23</f>
        <v>-578.75</v>
      </c>
      <c r="U172" s="37">
        <f>SUMIFS(СВЦЭМ!$E$34:$E$777,СВЦЭМ!$A$34:$A$777,$A172,СВЦЭМ!$B$34:$B$777,U$155)+'СЕТ СН'!$F$12-'СЕТ СН'!$F$23</f>
        <v>-578.75</v>
      </c>
      <c r="V172" s="37">
        <f>SUMIFS(СВЦЭМ!$E$34:$E$777,СВЦЭМ!$A$34:$A$777,$A172,СВЦЭМ!$B$34:$B$777,V$155)+'СЕТ СН'!$F$12-'СЕТ СН'!$F$23</f>
        <v>-578.75</v>
      </c>
      <c r="W172" s="37">
        <f>SUMIFS(СВЦЭМ!$E$34:$E$777,СВЦЭМ!$A$34:$A$777,$A172,СВЦЭМ!$B$34:$B$777,W$155)+'СЕТ СН'!$F$12-'СЕТ СН'!$F$23</f>
        <v>-578.75</v>
      </c>
      <c r="X172" s="37">
        <f>SUMIFS(СВЦЭМ!$E$34:$E$777,СВЦЭМ!$A$34:$A$777,$A172,СВЦЭМ!$B$34:$B$777,X$155)+'СЕТ СН'!$F$12-'СЕТ СН'!$F$23</f>
        <v>-578.75</v>
      </c>
      <c r="Y172" s="37">
        <f>SUMIFS(СВЦЭМ!$E$34:$E$777,СВЦЭМ!$A$34:$A$777,$A172,СВЦЭМ!$B$34:$B$777,Y$155)+'СЕТ СН'!$F$12-'СЕТ СН'!$F$23</f>
        <v>-578.75</v>
      </c>
    </row>
    <row r="173" spans="1:25" ht="15.75" x14ac:dyDescent="0.2">
      <c r="A173" s="36">
        <f t="shared" si="4"/>
        <v>43087</v>
      </c>
      <c r="B173" s="37">
        <f>SUMIFS(СВЦЭМ!$E$34:$E$777,СВЦЭМ!$A$34:$A$777,$A173,СВЦЭМ!$B$34:$B$777,B$155)+'СЕТ СН'!$F$12-'СЕТ СН'!$F$23</f>
        <v>-578.75</v>
      </c>
      <c r="C173" s="37">
        <f>SUMIFS(СВЦЭМ!$E$34:$E$777,СВЦЭМ!$A$34:$A$777,$A173,СВЦЭМ!$B$34:$B$777,C$155)+'СЕТ СН'!$F$12-'СЕТ СН'!$F$23</f>
        <v>-578.75</v>
      </c>
      <c r="D173" s="37">
        <f>SUMIFS(СВЦЭМ!$E$34:$E$777,СВЦЭМ!$A$34:$A$777,$A173,СВЦЭМ!$B$34:$B$777,D$155)+'СЕТ СН'!$F$12-'СЕТ СН'!$F$23</f>
        <v>-578.75</v>
      </c>
      <c r="E173" s="37">
        <f>SUMIFS(СВЦЭМ!$E$34:$E$777,СВЦЭМ!$A$34:$A$777,$A173,СВЦЭМ!$B$34:$B$777,E$155)+'СЕТ СН'!$F$12-'СЕТ СН'!$F$23</f>
        <v>-578.75</v>
      </c>
      <c r="F173" s="37">
        <f>SUMIFS(СВЦЭМ!$E$34:$E$777,СВЦЭМ!$A$34:$A$777,$A173,СВЦЭМ!$B$34:$B$777,F$155)+'СЕТ СН'!$F$12-'СЕТ СН'!$F$23</f>
        <v>-578.75</v>
      </c>
      <c r="G173" s="37">
        <f>SUMIFS(СВЦЭМ!$E$34:$E$777,СВЦЭМ!$A$34:$A$777,$A173,СВЦЭМ!$B$34:$B$777,G$155)+'СЕТ СН'!$F$12-'СЕТ СН'!$F$23</f>
        <v>-578.75</v>
      </c>
      <c r="H173" s="37">
        <f>SUMIFS(СВЦЭМ!$E$34:$E$777,СВЦЭМ!$A$34:$A$777,$A173,СВЦЭМ!$B$34:$B$777,H$155)+'СЕТ СН'!$F$12-'СЕТ СН'!$F$23</f>
        <v>-578.75</v>
      </c>
      <c r="I173" s="37">
        <f>SUMIFS(СВЦЭМ!$E$34:$E$777,СВЦЭМ!$A$34:$A$777,$A173,СВЦЭМ!$B$34:$B$777,I$155)+'СЕТ СН'!$F$12-'СЕТ СН'!$F$23</f>
        <v>-578.75</v>
      </c>
      <c r="J173" s="37">
        <f>SUMIFS(СВЦЭМ!$E$34:$E$777,СВЦЭМ!$A$34:$A$777,$A173,СВЦЭМ!$B$34:$B$777,J$155)+'СЕТ СН'!$F$12-'СЕТ СН'!$F$23</f>
        <v>-578.75</v>
      </c>
      <c r="K173" s="37">
        <f>SUMIFS(СВЦЭМ!$E$34:$E$777,СВЦЭМ!$A$34:$A$777,$A173,СВЦЭМ!$B$34:$B$777,K$155)+'СЕТ СН'!$F$12-'СЕТ СН'!$F$23</f>
        <v>-578.75</v>
      </c>
      <c r="L173" s="37">
        <f>SUMIFS(СВЦЭМ!$E$34:$E$777,СВЦЭМ!$A$34:$A$777,$A173,СВЦЭМ!$B$34:$B$777,L$155)+'СЕТ СН'!$F$12-'СЕТ СН'!$F$23</f>
        <v>-578.75</v>
      </c>
      <c r="M173" s="37">
        <f>SUMIFS(СВЦЭМ!$E$34:$E$777,СВЦЭМ!$A$34:$A$777,$A173,СВЦЭМ!$B$34:$B$777,M$155)+'СЕТ СН'!$F$12-'СЕТ СН'!$F$23</f>
        <v>-578.75</v>
      </c>
      <c r="N173" s="37">
        <f>SUMIFS(СВЦЭМ!$E$34:$E$777,СВЦЭМ!$A$34:$A$777,$A173,СВЦЭМ!$B$34:$B$777,N$155)+'СЕТ СН'!$F$12-'СЕТ СН'!$F$23</f>
        <v>-578.75</v>
      </c>
      <c r="O173" s="37">
        <f>SUMIFS(СВЦЭМ!$E$34:$E$777,СВЦЭМ!$A$34:$A$777,$A173,СВЦЭМ!$B$34:$B$777,O$155)+'СЕТ СН'!$F$12-'СЕТ СН'!$F$23</f>
        <v>-578.75</v>
      </c>
      <c r="P173" s="37">
        <f>SUMIFS(СВЦЭМ!$E$34:$E$777,СВЦЭМ!$A$34:$A$777,$A173,СВЦЭМ!$B$34:$B$777,P$155)+'СЕТ СН'!$F$12-'СЕТ СН'!$F$23</f>
        <v>-578.75</v>
      </c>
      <c r="Q173" s="37">
        <f>SUMIFS(СВЦЭМ!$E$34:$E$777,СВЦЭМ!$A$34:$A$777,$A173,СВЦЭМ!$B$34:$B$777,Q$155)+'СЕТ СН'!$F$12-'СЕТ СН'!$F$23</f>
        <v>-578.75</v>
      </c>
      <c r="R173" s="37">
        <f>SUMIFS(СВЦЭМ!$E$34:$E$777,СВЦЭМ!$A$34:$A$777,$A173,СВЦЭМ!$B$34:$B$777,R$155)+'СЕТ СН'!$F$12-'СЕТ СН'!$F$23</f>
        <v>-578.75</v>
      </c>
      <c r="S173" s="37">
        <f>SUMIFS(СВЦЭМ!$E$34:$E$777,СВЦЭМ!$A$34:$A$777,$A173,СВЦЭМ!$B$34:$B$777,S$155)+'СЕТ СН'!$F$12-'СЕТ СН'!$F$23</f>
        <v>-578.75</v>
      </c>
      <c r="T173" s="37">
        <f>SUMIFS(СВЦЭМ!$E$34:$E$777,СВЦЭМ!$A$34:$A$777,$A173,СВЦЭМ!$B$34:$B$777,T$155)+'СЕТ СН'!$F$12-'СЕТ СН'!$F$23</f>
        <v>-578.75</v>
      </c>
      <c r="U173" s="37">
        <f>SUMIFS(СВЦЭМ!$E$34:$E$777,СВЦЭМ!$A$34:$A$777,$A173,СВЦЭМ!$B$34:$B$777,U$155)+'СЕТ СН'!$F$12-'СЕТ СН'!$F$23</f>
        <v>-578.75</v>
      </c>
      <c r="V173" s="37">
        <f>SUMIFS(СВЦЭМ!$E$34:$E$777,СВЦЭМ!$A$34:$A$777,$A173,СВЦЭМ!$B$34:$B$777,V$155)+'СЕТ СН'!$F$12-'СЕТ СН'!$F$23</f>
        <v>-578.75</v>
      </c>
      <c r="W173" s="37">
        <f>SUMIFS(СВЦЭМ!$E$34:$E$777,СВЦЭМ!$A$34:$A$777,$A173,СВЦЭМ!$B$34:$B$777,W$155)+'СЕТ СН'!$F$12-'СЕТ СН'!$F$23</f>
        <v>-578.75</v>
      </c>
      <c r="X173" s="37">
        <f>SUMIFS(СВЦЭМ!$E$34:$E$777,СВЦЭМ!$A$34:$A$777,$A173,СВЦЭМ!$B$34:$B$777,X$155)+'СЕТ СН'!$F$12-'СЕТ СН'!$F$23</f>
        <v>-578.75</v>
      </c>
      <c r="Y173" s="37">
        <f>SUMIFS(СВЦЭМ!$E$34:$E$777,СВЦЭМ!$A$34:$A$777,$A173,СВЦЭМ!$B$34:$B$777,Y$155)+'СЕТ СН'!$F$12-'СЕТ СН'!$F$23</f>
        <v>-578.75</v>
      </c>
    </row>
    <row r="174" spans="1:25" ht="15.75" x14ac:dyDescent="0.2">
      <c r="A174" s="36">
        <f t="shared" si="4"/>
        <v>43088</v>
      </c>
      <c r="B174" s="37">
        <f>SUMIFS(СВЦЭМ!$E$34:$E$777,СВЦЭМ!$A$34:$A$777,$A174,СВЦЭМ!$B$34:$B$777,B$155)+'СЕТ СН'!$F$12-'СЕТ СН'!$F$23</f>
        <v>-578.75</v>
      </c>
      <c r="C174" s="37">
        <f>SUMIFS(СВЦЭМ!$E$34:$E$777,СВЦЭМ!$A$34:$A$777,$A174,СВЦЭМ!$B$34:$B$777,C$155)+'СЕТ СН'!$F$12-'СЕТ СН'!$F$23</f>
        <v>-578.75</v>
      </c>
      <c r="D174" s="37">
        <f>SUMIFS(СВЦЭМ!$E$34:$E$777,СВЦЭМ!$A$34:$A$777,$A174,СВЦЭМ!$B$34:$B$777,D$155)+'СЕТ СН'!$F$12-'СЕТ СН'!$F$23</f>
        <v>-578.75</v>
      </c>
      <c r="E174" s="37">
        <f>SUMIFS(СВЦЭМ!$E$34:$E$777,СВЦЭМ!$A$34:$A$777,$A174,СВЦЭМ!$B$34:$B$777,E$155)+'СЕТ СН'!$F$12-'СЕТ СН'!$F$23</f>
        <v>-578.75</v>
      </c>
      <c r="F174" s="37">
        <f>SUMIFS(СВЦЭМ!$E$34:$E$777,СВЦЭМ!$A$34:$A$777,$A174,СВЦЭМ!$B$34:$B$777,F$155)+'СЕТ СН'!$F$12-'СЕТ СН'!$F$23</f>
        <v>-578.75</v>
      </c>
      <c r="G174" s="37">
        <f>SUMIFS(СВЦЭМ!$E$34:$E$777,СВЦЭМ!$A$34:$A$777,$A174,СВЦЭМ!$B$34:$B$777,G$155)+'СЕТ СН'!$F$12-'СЕТ СН'!$F$23</f>
        <v>-578.75</v>
      </c>
      <c r="H174" s="37">
        <f>SUMIFS(СВЦЭМ!$E$34:$E$777,СВЦЭМ!$A$34:$A$777,$A174,СВЦЭМ!$B$34:$B$777,H$155)+'СЕТ СН'!$F$12-'СЕТ СН'!$F$23</f>
        <v>-578.75</v>
      </c>
      <c r="I174" s="37">
        <f>SUMIFS(СВЦЭМ!$E$34:$E$777,СВЦЭМ!$A$34:$A$777,$A174,СВЦЭМ!$B$34:$B$777,I$155)+'СЕТ СН'!$F$12-'СЕТ СН'!$F$23</f>
        <v>-578.75</v>
      </c>
      <c r="J174" s="37">
        <f>SUMIFS(СВЦЭМ!$E$34:$E$777,СВЦЭМ!$A$34:$A$777,$A174,СВЦЭМ!$B$34:$B$777,J$155)+'СЕТ СН'!$F$12-'СЕТ СН'!$F$23</f>
        <v>-578.75</v>
      </c>
      <c r="K174" s="37">
        <f>SUMIFS(СВЦЭМ!$E$34:$E$777,СВЦЭМ!$A$34:$A$777,$A174,СВЦЭМ!$B$34:$B$777,K$155)+'СЕТ СН'!$F$12-'СЕТ СН'!$F$23</f>
        <v>-578.75</v>
      </c>
      <c r="L174" s="37">
        <f>SUMIFS(СВЦЭМ!$E$34:$E$777,СВЦЭМ!$A$34:$A$777,$A174,СВЦЭМ!$B$34:$B$777,L$155)+'СЕТ СН'!$F$12-'СЕТ СН'!$F$23</f>
        <v>-578.75</v>
      </c>
      <c r="M174" s="37">
        <f>SUMIFS(СВЦЭМ!$E$34:$E$777,СВЦЭМ!$A$34:$A$777,$A174,СВЦЭМ!$B$34:$B$777,M$155)+'СЕТ СН'!$F$12-'СЕТ СН'!$F$23</f>
        <v>-578.75</v>
      </c>
      <c r="N174" s="37">
        <f>SUMIFS(СВЦЭМ!$E$34:$E$777,СВЦЭМ!$A$34:$A$777,$A174,СВЦЭМ!$B$34:$B$777,N$155)+'СЕТ СН'!$F$12-'СЕТ СН'!$F$23</f>
        <v>-578.75</v>
      </c>
      <c r="O174" s="37">
        <f>SUMIFS(СВЦЭМ!$E$34:$E$777,СВЦЭМ!$A$34:$A$777,$A174,СВЦЭМ!$B$34:$B$777,O$155)+'СЕТ СН'!$F$12-'СЕТ СН'!$F$23</f>
        <v>-578.75</v>
      </c>
      <c r="P174" s="37">
        <f>SUMIFS(СВЦЭМ!$E$34:$E$777,СВЦЭМ!$A$34:$A$777,$A174,СВЦЭМ!$B$34:$B$777,P$155)+'СЕТ СН'!$F$12-'СЕТ СН'!$F$23</f>
        <v>-578.75</v>
      </c>
      <c r="Q174" s="37">
        <f>SUMIFS(СВЦЭМ!$E$34:$E$777,СВЦЭМ!$A$34:$A$777,$A174,СВЦЭМ!$B$34:$B$777,Q$155)+'СЕТ СН'!$F$12-'СЕТ СН'!$F$23</f>
        <v>-578.75</v>
      </c>
      <c r="R174" s="37">
        <f>SUMIFS(СВЦЭМ!$E$34:$E$777,СВЦЭМ!$A$34:$A$777,$A174,СВЦЭМ!$B$34:$B$777,R$155)+'СЕТ СН'!$F$12-'СЕТ СН'!$F$23</f>
        <v>-578.75</v>
      </c>
      <c r="S174" s="37">
        <f>SUMIFS(СВЦЭМ!$E$34:$E$777,СВЦЭМ!$A$34:$A$777,$A174,СВЦЭМ!$B$34:$B$777,S$155)+'СЕТ СН'!$F$12-'СЕТ СН'!$F$23</f>
        <v>-578.75</v>
      </c>
      <c r="T174" s="37">
        <f>SUMIFS(СВЦЭМ!$E$34:$E$777,СВЦЭМ!$A$34:$A$777,$A174,СВЦЭМ!$B$34:$B$777,T$155)+'СЕТ СН'!$F$12-'СЕТ СН'!$F$23</f>
        <v>-578.75</v>
      </c>
      <c r="U174" s="37">
        <f>SUMIFS(СВЦЭМ!$E$34:$E$777,СВЦЭМ!$A$34:$A$777,$A174,СВЦЭМ!$B$34:$B$777,U$155)+'СЕТ СН'!$F$12-'СЕТ СН'!$F$23</f>
        <v>-578.75</v>
      </c>
      <c r="V174" s="37">
        <f>SUMIFS(СВЦЭМ!$E$34:$E$777,СВЦЭМ!$A$34:$A$777,$A174,СВЦЭМ!$B$34:$B$777,V$155)+'СЕТ СН'!$F$12-'СЕТ СН'!$F$23</f>
        <v>-578.75</v>
      </c>
      <c r="W174" s="37">
        <f>SUMIFS(СВЦЭМ!$E$34:$E$777,СВЦЭМ!$A$34:$A$777,$A174,СВЦЭМ!$B$34:$B$777,W$155)+'СЕТ СН'!$F$12-'СЕТ СН'!$F$23</f>
        <v>-578.75</v>
      </c>
      <c r="X174" s="37">
        <f>SUMIFS(СВЦЭМ!$E$34:$E$777,СВЦЭМ!$A$34:$A$777,$A174,СВЦЭМ!$B$34:$B$777,X$155)+'СЕТ СН'!$F$12-'СЕТ СН'!$F$23</f>
        <v>-578.75</v>
      </c>
      <c r="Y174" s="37">
        <f>SUMIFS(СВЦЭМ!$E$34:$E$777,СВЦЭМ!$A$34:$A$777,$A174,СВЦЭМ!$B$34:$B$777,Y$155)+'СЕТ СН'!$F$12-'СЕТ СН'!$F$23</f>
        <v>-578.75</v>
      </c>
    </row>
    <row r="175" spans="1:25" ht="15.75" x14ac:dyDescent="0.2">
      <c r="A175" s="36">
        <f t="shared" si="4"/>
        <v>43089</v>
      </c>
      <c r="B175" s="37">
        <f>SUMIFS(СВЦЭМ!$E$34:$E$777,СВЦЭМ!$A$34:$A$777,$A175,СВЦЭМ!$B$34:$B$777,B$155)+'СЕТ СН'!$F$12-'СЕТ СН'!$F$23</f>
        <v>-578.75</v>
      </c>
      <c r="C175" s="37">
        <f>SUMIFS(СВЦЭМ!$E$34:$E$777,СВЦЭМ!$A$34:$A$777,$A175,СВЦЭМ!$B$34:$B$777,C$155)+'СЕТ СН'!$F$12-'СЕТ СН'!$F$23</f>
        <v>-578.75</v>
      </c>
      <c r="D175" s="37">
        <f>SUMIFS(СВЦЭМ!$E$34:$E$777,СВЦЭМ!$A$34:$A$777,$A175,СВЦЭМ!$B$34:$B$777,D$155)+'СЕТ СН'!$F$12-'СЕТ СН'!$F$23</f>
        <v>-578.75</v>
      </c>
      <c r="E175" s="37">
        <f>SUMIFS(СВЦЭМ!$E$34:$E$777,СВЦЭМ!$A$34:$A$777,$A175,СВЦЭМ!$B$34:$B$777,E$155)+'СЕТ СН'!$F$12-'СЕТ СН'!$F$23</f>
        <v>-578.75</v>
      </c>
      <c r="F175" s="37">
        <f>SUMIFS(СВЦЭМ!$E$34:$E$777,СВЦЭМ!$A$34:$A$777,$A175,СВЦЭМ!$B$34:$B$777,F$155)+'СЕТ СН'!$F$12-'СЕТ СН'!$F$23</f>
        <v>-578.75</v>
      </c>
      <c r="G175" s="37">
        <f>SUMIFS(СВЦЭМ!$E$34:$E$777,СВЦЭМ!$A$34:$A$777,$A175,СВЦЭМ!$B$34:$B$777,G$155)+'СЕТ СН'!$F$12-'СЕТ СН'!$F$23</f>
        <v>-578.75</v>
      </c>
      <c r="H175" s="37">
        <f>SUMIFS(СВЦЭМ!$E$34:$E$777,СВЦЭМ!$A$34:$A$777,$A175,СВЦЭМ!$B$34:$B$777,H$155)+'СЕТ СН'!$F$12-'СЕТ СН'!$F$23</f>
        <v>-578.75</v>
      </c>
      <c r="I175" s="37">
        <f>SUMIFS(СВЦЭМ!$E$34:$E$777,СВЦЭМ!$A$34:$A$777,$A175,СВЦЭМ!$B$34:$B$777,I$155)+'СЕТ СН'!$F$12-'СЕТ СН'!$F$23</f>
        <v>-578.75</v>
      </c>
      <c r="J175" s="37">
        <f>SUMIFS(СВЦЭМ!$E$34:$E$777,СВЦЭМ!$A$34:$A$777,$A175,СВЦЭМ!$B$34:$B$777,J$155)+'СЕТ СН'!$F$12-'СЕТ СН'!$F$23</f>
        <v>-578.75</v>
      </c>
      <c r="K175" s="37">
        <f>SUMIFS(СВЦЭМ!$E$34:$E$777,СВЦЭМ!$A$34:$A$777,$A175,СВЦЭМ!$B$34:$B$777,K$155)+'СЕТ СН'!$F$12-'СЕТ СН'!$F$23</f>
        <v>-578.75</v>
      </c>
      <c r="L175" s="37">
        <f>SUMIFS(СВЦЭМ!$E$34:$E$777,СВЦЭМ!$A$34:$A$777,$A175,СВЦЭМ!$B$34:$B$777,L$155)+'СЕТ СН'!$F$12-'СЕТ СН'!$F$23</f>
        <v>-578.75</v>
      </c>
      <c r="M175" s="37">
        <f>SUMIFS(СВЦЭМ!$E$34:$E$777,СВЦЭМ!$A$34:$A$777,$A175,СВЦЭМ!$B$34:$B$777,M$155)+'СЕТ СН'!$F$12-'СЕТ СН'!$F$23</f>
        <v>-578.75</v>
      </c>
      <c r="N175" s="37">
        <f>SUMIFS(СВЦЭМ!$E$34:$E$777,СВЦЭМ!$A$34:$A$777,$A175,СВЦЭМ!$B$34:$B$777,N$155)+'СЕТ СН'!$F$12-'СЕТ СН'!$F$23</f>
        <v>-578.75</v>
      </c>
      <c r="O175" s="37">
        <f>SUMIFS(СВЦЭМ!$E$34:$E$777,СВЦЭМ!$A$34:$A$777,$A175,СВЦЭМ!$B$34:$B$777,O$155)+'СЕТ СН'!$F$12-'СЕТ СН'!$F$23</f>
        <v>-578.75</v>
      </c>
      <c r="P175" s="37">
        <f>SUMIFS(СВЦЭМ!$E$34:$E$777,СВЦЭМ!$A$34:$A$777,$A175,СВЦЭМ!$B$34:$B$777,P$155)+'СЕТ СН'!$F$12-'СЕТ СН'!$F$23</f>
        <v>-578.75</v>
      </c>
      <c r="Q175" s="37">
        <f>SUMIFS(СВЦЭМ!$E$34:$E$777,СВЦЭМ!$A$34:$A$777,$A175,СВЦЭМ!$B$34:$B$777,Q$155)+'СЕТ СН'!$F$12-'СЕТ СН'!$F$23</f>
        <v>-578.75</v>
      </c>
      <c r="R175" s="37">
        <f>SUMIFS(СВЦЭМ!$E$34:$E$777,СВЦЭМ!$A$34:$A$777,$A175,СВЦЭМ!$B$34:$B$777,R$155)+'СЕТ СН'!$F$12-'СЕТ СН'!$F$23</f>
        <v>-578.75</v>
      </c>
      <c r="S175" s="37">
        <f>SUMIFS(СВЦЭМ!$E$34:$E$777,СВЦЭМ!$A$34:$A$777,$A175,СВЦЭМ!$B$34:$B$777,S$155)+'СЕТ СН'!$F$12-'СЕТ СН'!$F$23</f>
        <v>-578.75</v>
      </c>
      <c r="T175" s="37">
        <f>SUMIFS(СВЦЭМ!$E$34:$E$777,СВЦЭМ!$A$34:$A$777,$A175,СВЦЭМ!$B$34:$B$777,T$155)+'СЕТ СН'!$F$12-'СЕТ СН'!$F$23</f>
        <v>-578.75</v>
      </c>
      <c r="U175" s="37">
        <f>SUMIFS(СВЦЭМ!$E$34:$E$777,СВЦЭМ!$A$34:$A$777,$A175,СВЦЭМ!$B$34:$B$777,U$155)+'СЕТ СН'!$F$12-'СЕТ СН'!$F$23</f>
        <v>-578.75</v>
      </c>
      <c r="V175" s="37">
        <f>SUMIFS(СВЦЭМ!$E$34:$E$777,СВЦЭМ!$A$34:$A$777,$A175,СВЦЭМ!$B$34:$B$777,V$155)+'СЕТ СН'!$F$12-'СЕТ СН'!$F$23</f>
        <v>-578.75</v>
      </c>
      <c r="W175" s="37">
        <f>SUMIFS(СВЦЭМ!$E$34:$E$777,СВЦЭМ!$A$34:$A$777,$A175,СВЦЭМ!$B$34:$B$777,W$155)+'СЕТ СН'!$F$12-'СЕТ СН'!$F$23</f>
        <v>-578.75</v>
      </c>
      <c r="X175" s="37">
        <f>SUMIFS(СВЦЭМ!$E$34:$E$777,СВЦЭМ!$A$34:$A$777,$A175,СВЦЭМ!$B$34:$B$777,X$155)+'СЕТ СН'!$F$12-'СЕТ СН'!$F$23</f>
        <v>-578.75</v>
      </c>
      <c r="Y175" s="37">
        <f>SUMIFS(СВЦЭМ!$E$34:$E$777,СВЦЭМ!$A$34:$A$777,$A175,СВЦЭМ!$B$34:$B$777,Y$155)+'СЕТ СН'!$F$12-'СЕТ СН'!$F$23</f>
        <v>-578.75</v>
      </c>
    </row>
    <row r="176" spans="1:25" ht="15.75" x14ac:dyDescent="0.2">
      <c r="A176" s="36">
        <f t="shared" si="4"/>
        <v>43090</v>
      </c>
      <c r="B176" s="37">
        <f>SUMIFS(СВЦЭМ!$E$34:$E$777,СВЦЭМ!$A$34:$A$777,$A176,СВЦЭМ!$B$34:$B$777,B$155)+'СЕТ СН'!$F$12-'СЕТ СН'!$F$23</f>
        <v>-578.75</v>
      </c>
      <c r="C176" s="37">
        <f>SUMIFS(СВЦЭМ!$E$34:$E$777,СВЦЭМ!$A$34:$A$777,$A176,СВЦЭМ!$B$34:$B$777,C$155)+'СЕТ СН'!$F$12-'СЕТ СН'!$F$23</f>
        <v>-578.75</v>
      </c>
      <c r="D176" s="37">
        <f>SUMIFS(СВЦЭМ!$E$34:$E$777,СВЦЭМ!$A$34:$A$777,$A176,СВЦЭМ!$B$34:$B$777,D$155)+'СЕТ СН'!$F$12-'СЕТ СН'!$F$23</f>
        <v>-578.75</v>
      </c>
      <c r="E176" s="37">
        <f>SUMIFS(СВЦЭМ!$E$34:$E$777,СВЦЭМ!$A$34:$A$777,$A176,СВЦЭМ!$B$34:$B$777,E$155)+'СЕТ СН'!$F$12-'СЕТ СН'!$F$23</f>
        <v>-578.75</v>
      </c>
      <c r="F176" s="37">
        <f>SUMIFS(СВЦЭМ!$E$34:$E$777,СВЦЭМ!$A$34:$A$777,$A176,СВЦЭМ!$B$34:$B$777,F$155)+'СЕТ СН'!$F$12-'СЕТ СН'!$F$23</f>
        <v>-578.75</v>
      </c>
      <c r="G176" s="37">
        <f>SUMIFS(СВЦЭМ!$E$34:$E$777,СВЦЭМ!$A$34:$A$777,$A176,СВЦЭМ!$B$34:$B$777,G$155)+'СЕТ СН'!$F$12-'СЕТ СН'!$F$23</f>
        <v>-578.75</v>
      </c>
      <c r="H176" s="37">
        <f>SUMIFS(СВЦЭМ!$E$34:$E$777,СВЦЭМ!$A$34:$A$777,$A176,СВЦЭМ!$B$34:$B$777,H$155)+'СЕТ СН'!$F$12-'СЕТ СН'!$F$23</f>
        <v>-578.75</v>
      </c>
      <c r="I176" s="37">
        <f>SUMIFS(СВЦЭМ!$E$34:$E$777,СВЦЭМ!$A$34:$A$777,$A176,СВЦЭМ!$B$34:$B$777,I$155)+'СЕТ СН'!$F$12-'СЕТ СН'!$F$23</f>
        <v>-578.75</v>
      </c>
      <c r="J176" s="37">
        <f>SUMIFS(СВЦЭМ!$E$34:$E$777,СВЦЭМ!$A$34:$A$777,$A176,СВЦЭМ!$B$34:$B$777,J$155)+'СЕТ СН'!$F$12-'СЕТ СН'!$F$23</f>
        <v>-578.75</v>
      </c>
      <c r="K176" s="37">
        <f>SUMIFS(СВЦЭМ!$E$34:$E$777,СВЦЭМ!$A$34:$A$777,$A176,СВЦЭМ!$B$34:$B$777,K$155)+'СЕТ СН'!$F$12-'СЕТ СН'!$F$23</f>
        <v>-578.75</v>
      </c>
      <c r="L176" s="37">
        <f>SUMIFS(СВЦЭМ!$E$34:$E$777,СВЦЭМ!$A$34:$A$777,$A176,СВЦЭМ!$B$34:$B$777,L$155)+'СЕТ СН'!$F$12-'СЕТ СН'!$F$23</f>
        <v>-578.75</v>
      </c>
      <c r="M176" s="37">
        <f>SUMIFS(СВЦЭМ!$E$34:$E$777,СВЦЭМ!$A$34:$A$777,$A176,СВЦЭМ!$B$34:$B$777,M$155)+'СЕТ СН'!$F$12-'СЕТ СН'!$F$23</f>
        <v>-578.75</v>
      </c>
      <c r="N176" s="37">
        <f>SUMIFS(СВЦЭМ!$E$34:$E$777,СВЦЭМ!$A$34:$A$777,$A176,СВЦЭМ!$B$34:$B$777,N$155)+'СЕТ СН'!$F$12-'СЕТ СН'!$F$23</f>
        <v>-578.75</v>
      </c>
      <c r="O176" s="37">
        <f>SUMIFS(СВЦЭМ!$E$34:$E$777,СВЦЭМ!$A$34:$A$777,$A176,СВЦЭМ!$B$34:$B$777,O$155)+'СЕТ СН'!$F$12-'СЕТ СН'!$F$23</f>
        <v>-578.75</v>
      </c>
      <c r="P176" s="37">
        <f>SUMIFS(СВЦЭМ!$E$34:$E$777,СВЦЭМ!$A$34:$A$777,$A176,СВЦЭМ!$B$34:$B$777,P$155)+'СЕТ СН'!$F$12-'СЕТ СН'!$F$23</f>
        <v>-578.75</v>
      </c>
      <c r="Q176" s="37">
        <f>SUMIFS(СВЦЭМ!$E$34:$E$777,СВЦЭМ!$A$34:$A$777,$A176,СВЦЭМ!$B$34:$B$777,Q$155)+'СЕТ СН'!$F$12-'СЕТ СН'!$F$23</f>
        <v>-578.75</v>
      </c>
      <c r="R176" s="37">
        <f>SUMIFS(СВЦЭМ!$E$34:$E$777,СВЦЭМ!$A$34:$A$777,$A176,СВЦЭМ!$B$34:$B$777,R$155)+'СЕТ СН'!$F$12-'СЕТ СН'!$F$23</f>
        <v>-578.75</v>
      </c>
      <c r="S176" s="37">
        <f>SUMIFS(СВЦЭМ!$E$34:$E$777,СВЦЭМ!$A$34:$A$777,$A176,СВЦЭМ!$B$34:$B$777,S$155)+'СЕТ СН'!$F$12-'СЕТ СН'!$F$23</f>
        <v>-578.75</v>
      </c>
      <c r="T176" s="37">
        <f>SUMIFS(СВЦЭМ!$E$34:$E$777,СВЦЭМ!$A$34:$A$777,$A176,СВЦЭМ!$B$34:$B$777,T$155)+'СЕТ СН'!$F$12-'СЕТ СН'!$F$23</f>
        <v>-578.75</v>
      </c>
      <c r="U176" s="37">
        <f>SUMIFS(СВЦЭМ!$E$34:$E$777,СВЦЭМ!$A$34:$A$777,$A176,СВЦЭМ!$B$34:$B$777,U$155)+'СЕТ СН'!$F$12-'СЕТ СН'!$F$23</f>
        <v>-578.75</v>
      </c>
      <c r="V176" s="37">
        <f>SUMIFS(СВЦЭМ!$E$34:$E$777,СВЦЭМ!$A$34:$A$777,$A176,СВЦЭМ!$B$34:$B$777,V$155)+'СЕТ СН'!$F$12-'СЕТ СН'!$F$23</f>
        <v>-578.75</v>
      </c>
      <c r="W176" s="37">
        <f>SUMIFS(СВЦЭМ!$E$34:$E$777,СВЦЭМ!$A$34:$A$777,$A176,СВЦЭМ!$B$34:$B$777,W$155)+'СЕТ СН'!$F$12-'СЕТ СН'!$F$23</f>
        <v>-578.75</v>
      </c>
      <c r="X176" s="37">
        <f>SUMIFS(СВЦЭМ!$E$34:$E$777,СВЦЭМ!$A$34:$A$777,$A176,СВЦЭМ!$B$34:$B$777,X$155)+'СЕТ СН'!$F$12-'СЕТ СН'!$F$23</f>
        <v>-578.75</v>
      </c>
      <c r="Y176" s="37">
        <f>SUMIFS(СВЦЭМ!$E$34:$E$777,СВЦЭМ!$A$34:$A$777,$A176,СВЦЭМ!$B$34:$B$777,Y$155)+'СЕТ СН'!$F$12-'СЕТ СН'!$F$23</f>
        <v>-578.75</v>
      </c>
    </row>
    <row r="177" spans="1:27" ht="15.75" x14ac:dyDescent="0.2">
      <c r="A177" s="36">
        <f t="shared" si="4"/>
        <v>43091</v>
      </c>
      <c r="B177" s="37">
        <f>SUMIFS(СВЦЭМ!$E$34:$E$777,СВЦЭМ!$A$34:$A$777,$A177,СВЦЭМ!$B$34:$B$777,B$155)+'СЕТ СН'!$F$12-'СЕТ СН'!$F$23</f>
        <v>-578.75</v>
      </c>
      <c r="C177" s="37">
        <f>SUMIFS(СВЦЭМ!$E$34:$E$777,СВЦЭМ!$A$34:$A$777,$A177,СВЦЭМ!$B$34:$B$777,C$155)+'СЕТ СН'!$F$12-'СЕТ СН'!$F$23</f>
        <v>-578.75</v>
      </c>
      <c r="D177" s="37">
        <f>SUMIFS(СВЦЭМ!$E$34:$E$777,СВЦЭМ!$A$34:$A$777,$A177,СВЦЭМ!$B$34:$B$777,D$155)+'СЕТ СН'!$F$12-'СЕТ СН'!$F$23</f>
        <v>-578.75</v>
      </c>
      <c r="E177" s="37">
        <f>SUMIFS(СВЦЭМ!$E$34:$E$777,СВЦЭМ!$A$34:$A$777,$A177,СВЦЭМ!$B$34:$B$777,E$155)+'СЕТ СН'!$F$12-'СЕТ СН'!$F$23</f>
        <v>-578.75</v>
      </c>
      <c r="F177" s="37">
        <f>SUMIFS(СВЦЭМ!$E$34:$E$777,СВЦЭМ!$A$34:$A$777,$A177,СВЦЭМ!$B$34:$B$777,F$155)+'СЕТ СН'!$F$12-'СЕТ СН'!$F$23</f>
        <v>-578.75</v>
      </c>
      <c r="G177" s="37">
        <f>SUMIFS(СВЦЭМ!$E$34:$E$777,СВЦЭМ!$A$34:$A$777,$A177,СВЦЭМ!$B$34:$B$777,G$155)+'СЕТ СН'!$F$12-'СЕТ СН'!$F$23</f>
        <v>-578.75</v>
      </c>
      <c r="H177" s="37">
        <f>SUMIFS(СВЦЭМ!$E$34:$E$777,СВЦЭМ!$A$34:$A$777,$A177,СВЦЭМ!$B$34:$B$777,H$155)+'СЕТ СН'!$F$12-'СЕТ СН'!$F$23</f>
        <v>-578.75</v>
      </c>
      <c r="I177" s="37">
        <f>SUMIFS(СВЦЭМ!$E$34:$E$777,СВЦЭМ!$A$34:$A$777,$A177,СВЦЭМ!$B$34:$B$777,I$155)+'СЕТ СН'!$F$12-'СЕТ СН'!$F$23</f>
        <v>-578.75</v>
      </c>
      <c r="J177" s="37">
        <f>SUMIFS(СВЦЭМ!$E$34:$E$777,СВЦЭМ!$A$34:$A$777,$A177,СВЦЭМ!$B$34:$B$777,J$155)+'СЕТ СН'!$F$12-'СЕТ СН'!$F$23</f>
        <v>-578.75</v>
      </c>
      <c r="K177" s="37">
        <f>SUMIFS(СВЦЭМ!$E$34:$E$777,СВЦЭМ!$A$34:$A$777,$A177,СВЦЭМ!$B$34:$B$777,K$155)+'СЕТ СН'!$F$12-'СЕТ СН'!$F$23</f>
        <v>-578.75</v>
      </c>
      <c r="L177" s="37">
        <f>SUMIFS(СВЦЭМ!$E$34:$E$777,СВЦЭМ!$A$34:$A$777,$A177,СВЦЭМ!$B$34:$B$777,L$155)+'СЕТ СН'!$F$12-'СЕТ СН'!$F$23</f>
        <v>-578.75</v>
      </c>
      <c r="M177" s="37">
        <f>SUMIFS(СВЦЭМ!$E$34:$E$777,СВЦЭМ!$A$34:$A$777,$A177,СВЦЭМ!$B$34:$B$777,M$155)+'СЕТ СН'!$F$12-'СЕТ СН'!$F$23</f>
        <v>-578.75</v>
      </c>
      <c r="N177" s="37">
        <f>SUMIFS(СВЦЭМ!$E$34:$E$777,СВЦЭМ!$A$34:$A$777,$A177,СВЦЭМ!$B$34:$B$777,N$155)+'СЕТ СН'!$F$12-'СЕТ СН'!$F$23</f>
        <v>-578.75</v>
      </c>
      <c r="O177" s="37">
        <f>SUMIFS(СВЦЭМ!$E$34:$E$777,СВЦЭМ!$A$34:$A$777,$A177,СВЦЭМ!$B$34:$B$777,O$155)+'СЕТ СН'!$F$12-'СЕТ СН'!$F$23</f>
        <v>-578.75</v>
      </c>
      <c r="P177" s="37">
        <f>SUMIFS(СВЦЭМ!$E$34:$E$777,СВЦЭМ!$A$34:$A$777,$A177,СВЦЭМ!$B$34:$B$777,P$155)+'СЕТ СН'!$F$12-'СЕТ СН'!$F$23</f>
        <v>-578.75</v>
      </c>
      <c r="Q177" s="37">
        <f>SUMIFS(СВЦЭМ!$E$34:$E$777,СВЦЭМ!$A$34:$A$777,$A177,СВЦЭМ!$B$34:$B$777,Q$155)+'СЕТ СН'!$F$12-'СЕТ СН'!$F$23</f>
        <v>-578.75</v>
      </c>
      <c r="R177" s="37">
        <f>SUMIFS(СВЦЭМ!$E$34:$E$777,СВЦЭМ!$A$34:$A$777,$A177,СВЦЭМ!$B$34:$B$777,R$155)+'СЕТ СН'!$F$12-'СЕТ СН'!$F$23</f>
        <v>-578.75</v>
      </c>
      <c r="S177" s="37">
        <f>SUMIFS(СВЦЭМ!$E$34:$E$777,СВЦЭМ!$A$34:$A$777,$A177,СВЦЭМ!$B$34:$B$777,S$155)+'СЕТ СН'!$F$12-'СЕТ СН'!$F$23</f>
        <v>-578.75</v>
      </c>
      <c r="T177" s="37">
        <f>SUMIFS(СВЦЭМ!$E$34:$E$777,СВЦЭМ!$A$34:$A$777,$A177,СВЦЭМ!$B$34:$B$777,T$155)+'СЕТ СН'!$F$12-'СЕТ СН'!$F$23</f>
        <v>-578.75</v>
      </c>
      <c r="U177" s="37">
        <f>SUMIFS(СВЦЭМ!$E$34:$E$777,СВЦЭМ!$A$34:$A$777,$A177,СВЦЭМ!$B$34:$B$777,U$155)+'СЕТ СН'!$F$12-'СЕТ СН'!$F$23</f>
        <v>-578.75</v>
      </c>
      <c r="V177" s="37">
        <f>SUMIFS(СВЦЭМ!$E$34:$E$777,СВЦЭМ!$A$34:$A$777,$A177,СВЦЭМ!$B$34:$B$777,V$155)+'СЕТ СН'!$F$12-'СЕТ СН'!$F$23</f>
        <v>-578.75</v>
      </c>
      <c r="W177" s="37">
        <f>SUMIFS(СВЦЭМ!$E$34:$E$777,СВЦЭМ!$A$34:$A$777,$A177,СВЦЭМ!$B$34:$B$777,W$155)+'СЕТ СН'!$F$12-'СЕТ СН'!$F$23</f>
        <v>-578.75</v>
      </c>
      <c r="X177" s="37">
        <f>SUMIFS(СВЦЭМ!$E$34:$E$777,СВЦЭМ!$A$34:$A$777,$A177,СВЦЭМ!$B$34:$B$777,X$155)+'СЕТ СН'!$F$12-'СЕТ СН'!$F$23</f>
        <v>-578.75</v>
      </c>
      <c r="Y177" s="37">
        <f>SUMIFS(СВЦЭМ!$E$34:$E$777,СВЦЭМ!$A$34:$A$777,$A177,СВЦЭМ!$B$34:$B$777,Y$155)+'СЕТ СН'!$F$12-'СЕТ СН'!$F$23</f>
        <v>-578.75</v>
      </c>
    </row>
    <row r="178" spans="1:27" ht="15.75" x14ac:dyDescent="0.2">
      <c r="A178" s="36">
        <f t="shared" si="4"/>
        <v>43092</v>
      </c>
      <c r="B178" s="37">
        <f>SUMIFS(СВЦЭМ!$E$34:$E$777,СВЦЭМ!$A$34:$A$777,$A178,СВЦЭМ!$B$34:$B$777,B$155)+'СЕТ СН'!$F$12-'СЕТ СН'!$F$23</f>
        <v>-578.75</v>
      </c>
      <c r="C178" s="37">
        <f>SUMIFS(СВЦЭМ!$E$34:$E$777,СВЦЭМ!$A$34:$A$777,$A178,СВЦЭМ!$B$34:$B$777,C$155)+'СЕТ СН'!$F$12-'СЕТ СН'!$F$23</f>
        <v>-578.75</v>
      </c>
      <c r="D178" s="37">
        <f>SUMIFS(СВЦЭМ!$E$34:$E$777,СВЦЭМ!$A$34:$A$777,$A178,СВЦЭМ!$B$34:$B$777,D$155)+'СЕТ СН'!$F$12-'СЕТ СН'!$F$23</f>
        <v>-578.75</v>
      </c>
      <c r="E178" s="37">
        <f>SUMIFS(СВЦЭМ!$E$34:$E$777,СВЦЭМ!$A$34:$A$777,$A178,СВЦЭМ!$B$34:$B$777,E$155)+'СЕТ СН'!$F$12-'СЕТ СН'!$F$23</f>
        <v>-578.75</v>
      </c>
      <c r="F178" s="37">
        <f>SUMIFS(СВЦЭМ!$E$34:$E$777,СВЦЭМ!$A$34:$A$777,$A178,СВЦЭМ!$B$34:$B$777,F$155)+'СЕТ СН'!$F$12-'СЕТ СН'!$F$23</f>
        <v>-578.75</v>
      </c>
      <c r="G178" s="37">
        <f>SUMIFS(СВЦЭМ!$E$34:$E$777,СВЦЭМ!$A$34:$A$777,$A178,СВЦЭМ!$B$34:$B$777,G$155)+'СЕТ СН'!$F$12-'СЕТ СН'!$F$23</f>
        <v>-578.75</v>
      </c>
      <c r="H178" s="37">
        <f>SUMIFS(СВЦЭМ!$E$34:$E$777,СВЦЭМ!$A$34:$A$777,$A178,СВЦЭМ!$B$34:$B$777,H$155)+'СЕТ СН'!$F$12-'СЕТ СН'!$F$23</f>
        <v>-578.75</v>
      </c>
      <c r="I178" s="37">
        <f>SUMIFS(СВЦЭМ!$E$34:$E$777,СВЦЭМ!$A$34:$A$777,$A178,СВЦЭМ!$B$34:$B$777,I$155)+'СЕТ СН'!$F$12-'СЕТ СН'!$F$23</f>
        <v>-578.75</v>
      </c>
      <c r="J178" s="37">
        <f>SUMIFS(СВЦЭМ!$E$34:$E$777,СВЦЭМ!$A$34:$A$777,$A178,СВЦЭМ!$B$34:$B$777,J$155)+'СЕТ СН'!$F$12-'СЕТ СН'!$F$23</f>
        <v>-578.75</v>
      </c>
      <c r="K178" s="37">
        <f>SUMIFS(СВЦЭМ!$E$34:$E$777,СВЦЭМ!$A$34:$A$777,$A178,СВЦЭМ!$B$34:$B$777,K$155)+'СЕТ СН'!$F$12-'СЕТ СН'!$F$23</f>
        <v>-578.75</v>
      </c>
      <c r="L178" s="37">
        <f>SUMIFS(СВЦЭМ!$E$34:$E$777,СВЦЭМ!$A$34:$A$777,$A178,СВЦЭМ!$B$34:$B$777,L$155)+'СЕТ СН'!$F$12-'СЕТ СН'!$F$23</f>
        <v>-578.75</v>
      </c>
      <c r="M178" s="37">
        <f>SUMIFS(СВЦЭМ!$E$34:$E$777,СВЦЭМ!$A$34:$A$777,$A178,СВЦЭМ!$B$34:$B$777,M$155)+'СЕТ СН'!$F$12-'СЕТ СН'!$F$23</f>
        <v>-578.75</v>
      </c>
      <c r="N178" s="37">
        <f>SUMIFS(СВЦЭМ!$E$34:$E$777,СВЦЭМ!$A$34:$A$777,$A178,СВЦЭМ!$B$34:$B$777,N$155)+'СЕТ СН'!$F$12-'СЕТ СН'!$F$23</f>
        <v>-578.75</v>
      </c>
      <c r="O178" s="37">
        <f>SUMIFS(СВЦЭМ!$E$34:$E$777,СВЦЭМ!$A$34:$A$777,$A178,СВЦЭМ!$B$34:$B$777,O$155)+'СЕТ СН'!$F$12-'СЕТ СН'!$F$23</f>
        <v>-578.75</v>
      </c>
      <c r="P178" s="37">
        <f>SUMIFS(СВЦЭМ!$E$34:$E$777,СВЦЭМ!$A$34:$A$777,$A178,СВЦЭМ!$B$34:$B$777,P$155)+'СЕТ СН'!$F$12-'СЕТ СН'!$F$23</f>
        <v>-578.75</v>
      </c>
      <c r="Q178" s="37">
        <f>SUMIFS(СВЦЭМ!$E$34:$E$777,СВЦЭМ!$A$34:$A$777,$A178,СВЦЭМ!$B$34:$B$777,Q$155)+'СЕТ СН'!$F$12-'СЕТ СН'!$F$23</f>
        <v>-578.75</v>
      </c>
      <c r="R178" s="37">
        <f>SUMIFS(СВЦЭМ!$E$34:$E$777,СВЦЭМ!$A$34:$A$777,$A178,СВЦЭМ!$B$34:$B$777,R$155)+'СЕТ СН'!$F$12-'СЕТ СН'!$F$23</f>
        <v>-578.75</v>
      </c>
      <c r="S178" s="37">
        <f>SUMIFS(СВЦЭМ!$E$34:$E$777,СВЦЭМ!$A$34:$A$777,$A178,СВЦЭМ!$B$34:$B$777,S$155)+'СЕТ СН'!$F$12-'СЕТ СН'!$F$23</f>
        <v>-578.75</v>
      </c>
      <c r="T178" s="37">
        <f>SUMIFS(СВЦЭМ!$E$34:$E$777,СВЦЭМ!$A$34:$A$777,$A178,СВЦЭМ!$B$34:$B$777,T$155)+'СЕТ СН'!$F$12-'СЕТ СН'!$F$23</f>
        <v>-578.75</v>
      </c>
      <c r="U178" s="37">
        <f>SUMIFS(СВЦЭМ!$E$34:$E$777,СВЦЭМ!$A$34:$A$777,$A178,СВЦЭМ!$B$34:$B$777,U$155)+'СЕТ СН'!$F$12-'СЕТ СН'!$F$23</f>
        <v>-578.75</v>
      </c>
      <c r="V178" s="37">
        <f>SUMIFS(СВЦЭМ!$E$34:$E$777,СВЦЭМ!$A$34:$A$777,$A178,СВЦЭМ!$B$34:$B$777,V$155)+'СЕТ СН'!$F$12-'СЕТ СН'!$F$23</f>
        <v>-578.75</v>
      </c>
      <c r="W178" s="37">
        <f>SUMIFS(СВЦЭМ!$E$34:$E$777,СВЦЭМ!$A$34:$A$777,$A178,СВЦЭМ!$B$34:$B$777,W$155)+'СЕТ СН'!$F$12-'СЕТ СН'!$F$23</f>
        <v>-578.75</v>
      </c>
      <c r="X178" s="37">
        <f>SUMIFS(СВЦЭМ!$E$34:$E$777,СВЦЭМ!$A$34:$A$777,$A178,СВЦЭМ!$B$34:$B$777,X$155)+'СЕТ СН'!$F$12-'СЕТ СН'!$F$23</f>
        <v>-578.75</v>
      </c>
      <c r="Y178" s="37">
        <f>SUMIFS(СВЦЭМ!$E$34:$E$777,СВЦЭМ!$A$34:$A$777,$A178,СВЦЭМ!$B$34:$B$777,Y$155)+'СЕТ СН'!$F$12-'СЕТ СН'!$F$23</f>
        <v>-578.75</v>
      </c>
    </row>
    <row r="179" spans="1:27" ht="15.75" x14ac:dyDescent="0.2">
      <c r="A179" s="36">
        <f t="shared" si="4"/>
        <v>43093</v>
      </c>
      <c r="B179" s="37">
        <f>SUMIFS(СВЦЭМ!$E$34:$E$777,СВЦЭМ!$A$34:$A$777,$A179,СВЦЭМ!$B$34:$B$777,B$155)+'СЕТ СН'!$F$12-'СЕТ СН'!$F$23</f>
        <v>-578.75</v>
      </c>
      <c r="C179" s="37">
        <f>SUMIFS(СВЦЭМ!$E$34:$E$777,СВЦЭМ!$A$34:$A$777,$A179,СВЦЭМ!$B$34:$B$777,C$155)+'СЕТ СН'!$F$12-'СЕТ СН'!$F$23</f>
        <v>-578.75</v>
      </c>
      <c r="D179" s="37">
        <f>SUMIFS(СВЦЭМ!$E$34:$E$777,СВЦЭМ!$A$34:$A$777,$A179,СВЦЭМ!$B$34:$B$777,D$155)+'СЕТ СН'!$F$12-'СЕТ СН'!$F$23</f>
        <v>-578.75</v>
      </c>
      <c r="E179" s="37">
        <f>SUMIFS(СВЦЭМ!$E$34:$E$777,СВЦЭМ!$A$34:$A$777,$A179,СВЦЭМ!$B$34:$B$777,E$155)+'СЕТ СН'!$F$12-'СЕТ СН'!$F$23</f>
        <v>-578.75</v>
      </c>
      <c r="F179" s="37">
        <f>SUMIFS(СВЦЭМ!$E$34:$E$777,СВЦЭМ!$A$34:$A$777,$A179,СВЦЭМ!$B$34:$B$777,F$155)+'СЕТ СН'!$F$12-'СЕТ СН'!$F$23</f>
        <v>-578.75</v>
      </c>
      <c r="G179" s="37">
        <f>SUMIFS(СВЦЭМ!$E$34:$E$777,СВЦЭМ!$A$34:$A$777,$A179,СВЦЭМ!$B$34:$B$777,G$155)+'СЕТ СН'!$F$12-'СЕТ СН'!$F$23</f>
        <v>-578.75</v>
      </c>
      <c r="H179" s="37">
        <f>SUMIFS(СВЦЭМ!$E$34:$E$777,СВЦЭМ!$A$34:$A$777,$A179,СВЦЭМ!$B$34:$B$777,H$155)+'СЕТ СН'!$F$12-'СЕТ СН'!$F$23</f>
        <v>-578.75</v>
      </c>
      <c r="I179" s="37">
        <f>SUMIFS(СВЦЭМ!$E$34:$E$777,СВЦЭМ!$A$34:$A$777,$A179,СВЦЭМ!$B$34:$B$777,I$155)+'СЕТ СН'!$F$12-'СЕТ СН'!$F$23</f>
        <v>-578.75</v>
      </c>
      <c r="J179" s="37">
        <f>SUMIFS(СВЦЭМ!$E$34:$E$777,СВЦЭМ!$A$34:$A$777,$A179,СВЦЭМ!$B$34:$B$777,J$155)+'СЕТ СН'!$F$12-'СЕТ СН'!$F$23</f>
        <v>-578.75</v>
      </c>
      <c r="K179" s="37">
        <f>SUMIFS(СВЦЭМ!$E$34:$E$777,СВЦЭМ!$A$34:$A$777,$A179,СВЦЭМ!$B$34:$B$777,K$155)+'СЕТ СН'!$F$12-'СЕТ СН'!$F$23</f>
        <v>-578.75</v>
      </c>
      <c r="L179" s="37">
        <f>SUMIFS(СВЦЭМ!$E$34:$E$777,СВЦЭМ!$A$34:$A$777,$A179,СВЦЭМ!$B$34:$B$777,L$155)+'СЕТ СН'!$F$12-'СЕТ СН'!$F$23</f>
        <v>-578.75</v>
      </c>
      <c r="M179" s="37">
        <f>SUMIFS(СВЦЭМ!$E$34:$E$777,СВЦЭМ!$A$34:$A$777,$A179,СВЦЭМ!$B$34:$B$777,M$155)+'СЕТ СН'!$F$12-'СЕТ СН'!$F$23</f>
        <v>-578.75</v>
      </c>
      <c r="N179" s="37">
        <f>SUMIFS(СВЦЭМ!$E$34:$E$777,СВЦЭМ!$A$34:$A$777,$A179,СВЦЭМ!$B$34:$B$777,N$155)+'СЕТ СН'!$F$12-'СЕТ СН'!$F$23</f>
        <v>-578.75</v>
      </c>
      <c r="O179" s="37">
        <f>SUMIFS(СВЦЭМ!$E$34:$E$777,СВЦЭМ!$A$34:$A$777,$A179,СВЦЭМ!$B$34:$B$777,O$155)+'СЕТ СН'!$F$12-'СЕТ СН'!$F$23</f>
        <v>-578.75</v>
      </c>
      <c r="P179" s="37">
        <f>SUMIFS(СВЦЭМ!$E$34:$E$777,СВЦЭМ!$A$34:$A$777,$A179,СВЦЭМ!$B$34:$B$777,P$155)+'СЕТ СН'!$F$12-'СЕТ СН'!$F$23</f>
        <v>-578.75</v>
      </c>
      <c r="Q179" s="37">
        <f>SUMIFS(СВЦЭМ!$E$34:$E$777,СВЦЭМ!$A$34:$A$777,$A179,СВЦЭМ!$B$34:$B$777,Q$155)+'СЕТ СН'!$F$12-'СЕТ СН'!$F$23</f>
        <v>-578.75</v>
      </c>
      <c r="R179" s="37">
        <f>SUMIFS(СВЦЭМ!$E$34:$E$777,СВЦЭМ!$A$34:$A$777,$A179,СВЦЭМ!$B$34:$B$777,R$155)+'СЕТ СН'!$F$12-'СЕТ СН'!$F$23</f>
        <v>-578.75</v>
      </c>
      <c r="S179" s="37">
        <f>SUMIFS(СВЦЭМ!$E$34:$E$777,СВЦЭМ!$A$34:$A$777,$A179,СВЦЭМ!$B$34:$B$777,S$155)+'СЕТ СН'!$F$12-'СЕТ СН'!$F$23</f>
        <v>-578.75</v>
      </c>
      <c r="T179" s="37">
        <f>SUMIFS(СВЦЭМ!$E$34:$E$777,СВЦЭМ!$A$34:$A$777,$A179,СВЦЭМ!$B$34:$B$777,T$155)+'СЕТ СН'!$F$12-'СЕТ СН'!$F$23</f>
        <v>-578.75</v>
      </c>
      <c r="U179" s="37">
        <f>SUMIFS(СВЦЭМ!$E$34:$E$777,СВЦЭМ!$A$34:$A$777,$A179,СВЦЭМ!$B$34:$B$777,U$155)+'СЕТ СН'!$F$12-'СЕТ СН'!$F$23</f>
        <v>-578.75</v>
      </c>
      <c r="V179" s="37">
        <f>SUMIFS(СВЦЭМ!$E$34:$E$777,СВЦЭМ!$A$34:$A$777,$A179,СВЦЭМ!$B$34:$B$777,V$155)+'СЕТ СН'!$F$12-'СЕТ СН'!$F$23</f>
        <v>-578.75</v>
      </c>
      <c r="W179" s="37">
        <f>SUMIFS(СВЦЭМ!$E$34:$E$777,СВЦЭМ!$A$34:$A$777,$A179,СВЦЭМ!$B$34:$B$777,W$155)+'СЕТ СН'!$F$12-'СЕТ СН'!$F$23</f>
        <v>-578.75</v>
      </c>
      <c r="X179" s="37">
        <f>SUMIFS(СВЦЭМ!$E$34:$E$777,СВЦЭМ!$A$34:$A$777,$A179,СВЦЭМ!$B$34:$B$777,X$155)+'СЕТ СН'!$F$12-'СЕТ СН'!$F$23</f>
        <v>-578.75</v>
      </c>
      <c r="Y179" s="37">
        <f>SUMIFS(СВЦЭМ!$E$34:$E$777,СВЦЭМ!$A$34:$A$777,$A179,СВЦЭМ!$B$34:$B$777,Y$155)+'СЕТ СН'!$F$12-'СЕТ СН'!$F$23</f>
        <v>-578.75</v>
      </c>
    </row>
    <row r="180" spans="1:27" ht="15.75" x14ac:dyDescent="0.2">
      <c r="A180" s="36">
        <f t="shared" si="4"/>
        <v>43094</v>
      </c>
      <c r="B180" s="37">
        <f>SUMIFS(СВЦЭМ!$E$34:$E$777,СВЦЭМ!$A$34:$A$777,$A180,СВЦЭМ!$B$34:$B$777,B$155)+'СЕТ СН'!$F$12-'СЕТ СН'!$F$23</f>
        <v>-578.75</v>
      </c>
      <c r="C180" s="37">
        <f>SUMIFS(СВЦЭМ!$E$34:$E$777,СВЦЭМ!$A$34:$A$777,$A180,СВЦЭМ!$B$34:$B$777,C$155)+'СЕТ СН'!$F$12-'СЕТ СН'!$F$23</f>
        <v>-578.75</v>
      </c>
      <c r="D180" s="37">
        <f>SUMIFS(СВЦЭМ!$E$34:$E$777,СВЦЭМ!$A$34:$A$777,$A180,СВЦЭМ!$B$34:$B$777,D$155)+'СЕТ СН'!$F$12-'СЕТ СН'!$F$23</f>
        <v>-578.75</v>
      </c>
      <c r="E180" s="37">
        <f>SUMIFS(СВЦЭМ!$E$34:$E$777,СВЦЭМ!$A$34:$A$777,$A180,СВЦЭМ!$B$34:$B$777,E$155)+'СЕТ СН'!$F$12-'СЕТ СН'!$F$23</f>
        <v>-578.75</v>
      </c>
      <c r="F180" s="37">
        <f>SUMIFS(СВЦЭМ!$E$34:$E$777,СВЦЭМ!$A$34:$A$777,$A180,СВЦЭМ!$B$34:$B$777,F$155)+'СЕТ СН'!$F$12-'СЕТ СН'!$F$23</f>
        <v>-578.75</v>
      </c>
      <c r="G180" s="37">
        <f>SUMIFS(СВЦЭМ!$E$34:$E$777,СВЦЭМ!$A$34:$A$777,$A180,СВЦЭМ!$B$34:$B$777,G$155)+'СЕТ СН'!$F$12-'СЕТ СН'!$F$23</f>
        <v>-578.75</v>
      </c>
      <c r="H180" s="37">
        <f>SUMIFS(СВЦЭМ!$E$34:$E$777,СВЦЭМ!$A$34:$A$777,$A180,СВЦЭМ!$B$34:$B$777,H$155)+'СЕТ СН'!$F$12-'СЕТ СН'!$F$23</f>
        <v>-578.75</v>
      </c>
      <c r="I180" s="37">
        <f>SUMIFS(СВЦЭМ!$E$34:$E$777,СВЦЭМ!$A$34:$A$777,$A180,СВЦЭМ!$B$34:$B$777,I$155)+'СЕТ СН'!$F$12-'СЕТ СН'!$F$23</f>
        <v>-578.75</v>
      </c>
      <c r="J180" s="37">
        <f>SUMIFS(СВЦЭМ!$E$34:$E$777,СВЦЭМ!$A$34:$A$777,$A180,СВЦЭМ!$B$34:$B$777,J$155)+'СЕТ СН'!$F$12-'СЕТ СН'!$F$23</f>
        <v>-578.75</v>
      </c>
      <c r="K180" s="37">
        <f>SUMIFS(СВЦЭМ!$E$34:$E$777,СВЦЭМ!$A$34:$A$777,$A180,СВЦЭМ!$B$34:$B$777,K$155)+'СЕТ СН'!$F$12-'СЕТ СН'!$F$23</f>
        <v>-578.75</v>
      </c>
      <c r="L180" s="37">
        <f>SUMIFS(СВЦЭМ!$E$34:$E$777,СВЦЭМ!$A$34:$A$777,$A180,СВЦЭМ!$B$34:$B$777,L$155)+'СЕТ СН'!$F$12-'СЕТ СН'!$F$23</f>
        <v>-578.75</v>
      </c>
      <c r="M180" s="37">
        <f>SUMIFS(СВЦЭМ!$E$34:$E$777,СВЦЭМ!$A$34:$A$777,$A180,СВЦЭМ!$B$34:$B$777,M$155)+'СЕТ СН'!$F$12-'СЕТ СН'!$F$23</f>
        <v>-578.75</v>
      </c>
      <c r="N180" s="37">
        <f>SUMIFS(СВЦЭМ!$E$34:$E$777,СВЦЭМ!$A$34:$A$777,$A180,СВЦЭМ!$B$34:$B$777,N$155)+'СЕТ СН'!$F$12-'СЕТ СН'!$F$23</f>
        <v>-578.75</v>
      </c>
      <c r="O180" s="37">
        <f>SUMIFS(СВЦЭМ!$E$34:$E$777,СВЦЭМ!$A$34:$A$777,$A180,СВЦЭМ!$B$34:$B$777,O$155)+'СЕТ СН'!$F$12-'СЕТ СН'!$F$23</f>
        <v>-578.75</v>
      </c>
      <c r="P180" s="37">
        <f>SUMIFS(СВЦЭМ!$E$34:$E$777,СВЦЭМ!$A$34:$A$777,$A180,СВЦЭМ!$B$34:$B$777,P$155)+'СЕТ СН'!$F$12-'СЕТ СН'!$F$23</f>
        <v>-578.75</v>
      </c>
      <c r="Q180" s="37">
        <f>SUMIFS(СВЦЭМ!$E$34:$E$777,СВЦЭМ!$A$34:$A$777,$A180,СВЦЭМ!$B$34:$B$777,Q$155)+'СЕТ СН'!$F$12-'СЕТ СН'!$F$23</f>
        <v>-578.75</v>
      </c>
      <c r="R180" s="37">
        <f>SUMIFS(СВЦЭМ!$E$34:$E$777,СВЦЭМ!$A$34:$A$777,$A180,СВЦЭМ!$B$34:$B$777,R$155)+'СЕТ СН'!$F$12-'СЕТ СН'!$F$23</f>
        <v>-578.75</v>
      </c>
      <c r="S180" s="37">
        <f>SUMIFS(СВЦЭМ!$E$34:$E$777,СВЦЭМ!$A$34:$A$777,$A180,СВЦЭМ!$B$34:$B$777,S$155)+'СЕТ СН'!$F$12-'СЕТ СН'!$F$23</f>
        <v>-578.75</v>
      </c>
      <c r="T180" s="37">
        <f>SUMIFS(СВЦЭМ!$E$34:$E$777,СВЦЭМ!$A$34:$A$777,$A180,СВЦЭМ!$B$34:$B$777,T$155)+'СЕТ СН'!$F$12-'СЕТ СН'!$F$23</f>
        <v>-578.75</v>
      </c>
      <c r="U180" s="37">
        <f>SUMIFS(СВЦЭМ!$E$34:$E$777,СВЦЭМ!$A$34:$A$777,$A180,СВЦЭМ!$B$34:$B$777,U$155)+'СЕТ СН'!$F$12-'СЕТ СН'!$F$23</f>
        <v>-578.75</v>
      </c>
      <c r="V180" s="37">
        <f>SUMIFS(СВЦЭМ!$E$34:$E$777,СВЦЭМ!$A$34:$A$777,$A180,СВЦЭМ!$B$34:$B$777,V$155)+'СЕТ СН'!$F$12-'СЕТ СН'!$F$23</f>
        <v>-578.75</v>
      </c>
      <c r="W180" s="37">
        <f>SUMIFS(СВЦЭМ!$E$34:$E$777,СВЦЭМ!$A$34:$A$777,$A180,СВЦЭМ!$B$34:$B$777,W$155)+'СЕТ СН'!$F$12-'СЕТ СН'!$F$23</f>
        <v>-578.75</v>
      </c>
      <c r="X180" s="37">
        <f>SUMIFS(СВЦЭМ!$E$34:$E$777,СВЦЭМ!$A$34:$A$777,$A180,СВЦЭМ!$B$34:$B$777,X$155)+'СЕТ СН'!$F$12-'СЕТ СН'!$F$23</f>
        <v>-578.75</v>
      </c>
      <c r="Y180" s="37">
        <f>SUMIFS(СВЦЭМ!$E$34:$E$777,СВЦЭМ!$A$34:$A$777,$A180,СВЦЭМ!$B$34:$B$777,Y$155)+'СЕТ СН'!$F$12-'СЕТ СН'!$F$23</f>
        <v>-578.75</v>
      </c>
    </row>
    <row r="181" spans="1:27" ht="15.75" x14ac:dyDescent="0.2">
      <c r="A181" s="36">
        <f t="shared" si="4"/>
        <v>43095</v>
      </c>
      <c r="B181" s="37">
        <f>SUMIFS(СВЦЭМ!$E$34:$E$777,СВЦЭМ!$A$34:$A$777,$A181,СВЦЭМ!$B$34:$B$777,B$155)+'СЕТ СН'!$F$12-'СЕТ СН'!$F$23</f>
        <v>-578.75</v>
      </c>
      <c r="C181" s="37">
        <f>SUMIFS(СВЦЭМ!$E$34:$E$777,СВЦЭМ!$A$34:$A$777,$A181,СВЦЭМ!$B$34:$B$777,C$155)+'СЕТ СН'!$F$12-'СЕТ СН'!$F$23</f>
        <v>-578.75</v>
      </c>
      <c r="D181" s="37">
        <f>SUMIFS(СВЦЭМ!$E$34:$E$777,СВЦЭМ!$A$34:$A$777,$A181,СВЦЭМ!$B$34:$B$777,D$155)+'СЕТ СН'!$F$12-'СЕТ СН'!$F$23</f>
        <v>-578.75</v>
      </c>
      <c r="E181" s="37">
        <f>SUMIFS(СВЦЭМ!$E$34:$E$777,СВЦЭМ!$A$34:$A$777,$A181,СВЦЭМ!$B$34:$B$777,E$155)+'СЕТ СН'!$F$12-'СЕТ СН'!$F$23</f>
        <v>-578.75</v>
      </c>
      <c r="F181" s="37">
        <f>SUMIFS(СВЦЭМ!$E$34:$E$777,СВЦЭМ!$A$34:$A$777,$A181,СВЦЭМ!$B$34:$B$777,F$155)+'СЕТ СН'!$F$12-'СЕТ СН'!$F$23</f>
        <v>-578.75</v>
      </c>
      <c r="G181" s="37">
        <f>SUMIFS(СВЦЭМ!$E$34:$E$777,СВЦЭМ!$A$34:$A$777,$A181,СВЦЭМ!$B$34:$B$777,G$155)+'СЕТ СН'!$F$12-'СЕТ СН'!$F$23</f>
        <v>-578.75</v>
      </c>
      <c r="H181" s="37">
        <f>SUMIFS(СВЦЭМ!$E$34:$E$777,СВЦЭМ!$A$34:$A$777,$A181,СВЦЭМ!$B$34:$B$777,H$155)+'СЕТ СН'!$F$12-'СЕТ СН'!$F$23</f>
        <v>-578.75</v>
      </c>
      <c r="I181" s="37">
        <f>SUMIFS(СВЦЭМ!$E$34:$E$777,СВЦЭМ!$A$34:$A$777,$A181,СВЦЭМ!$B$34:$B$777,I$155)+'СЕТ СН'!$F$12-'СЕТ СН'!$F$23</f>
        <v>-578.75</v>
      </c>
      <c r="J181" s="37">
        <f>SUMIFS(СВЦЭМ!$E$34:$E$777,СВЦЭМ!$A$34:$A$777,$A181,СВЦЭМ!$B$34:$B$777,J$155)+'СЕТ СН'!$F$12-'СЕТ СН'!$F$23</f>
        <v>-578.75</v>
      </c>
      <c r="K181" s="37">
        <f>SUMIFS(СВЦЭМ!$E$34:$E$777,СВЦЭМ!$A$34:$A$777,$A181,СВЦЭМ!$B$34:$B$777,K$155)+'СЕТ СН'!$F$12-'СЕТ СН'!$F$23</f>
        <v>-578.75</v>
      </c>
      <c r="L181" s="37">
        <f>SUMIFS(СВЦЭМ!$E$34:$E$777,СВЦЭМ!$A$34:$A$777,$A181,СВЦЭМ!$B$34:$B$777,L$155)+'СЕТ СН'!$F$12-'СЕТ СН'!$F$23</f>
        <v>-578.75</v>
      </c>
      <c r="M181" s="37">
        <f>SUMIFS(СВЦЭМ!$E$34:$E$777,СВЦЭМ!$A$34:$A$777,$A181,СВЦЭМ!$B$34:$B$777,M$155)+'СЕТ СН'!$F$12-'СЕТ СН'!$F$23</f>
        <v>-578.75</v>
      </c>
      <c r="N181" s="37">
        <f>SUMIFS(СВЦЭМ!$E$34:$E$777,СВЦЭМ!$A$34:$A$777,$A181,СВЦЭМ!$B$34:$B$777,N$155)+'СЕТ СН'!$F$12-'СЕТ СН'!$F$23</f>
        <v>-578.75</v>
      </c>
      <c r="O181" s="37">
        <f>SUMIFS(СВЦЭМ!$E$34:$E$777,СВЦЭМ!$A$34:$A$777,$A181,СВЦЭМ!$B$34:$B$777,O$155)+'СЕТ СН'!$F$12-'СЕТ СН'!$F$23</f>
        <v>-578.75</v>
      </c>
      <c r="P181" s="37">
        <f>SUMIFS(СВЦЭМ!$E$34:$E$777,СВЦЭМ!$A$34:$A$777,$A181,СВЦЭМ!$B$34:$B$777,P$155)+'СЕТ СН'!$F$12-'СЕТ СН'!$F$23</f>
        <v>-578.75</v>
      </c>
      <c r="Q181" s="37">
        <f>SUMIFS(СВЦЭМ!$E$34:$E$777,СВЦЭМ!$A$34:$A$777,$A181,СВЦЭМ!$B$34:$B$777,Q$155)+'СЕТ СН'!$F$12-'СЕТ СН'!$F$23</f>
        <v>-578.75</v>
      </c>
      <c r="R181" s="37">
        <f>SUMIFS(СВЦЭМ!$E$34:$E$777,СВЦЭМ!$A$34:$A$777,$A181,СВЦЭМ!$B$34:$B$777,R$155)+'СЕТ СН'!$F$12-'СЕТ СН'!$F$23</f>
        <v>-578.75</v>
      </c>
      <c r="S181" s="37">
        <f>SUMIFS(СВЦЭМ!$E$34:$E$777,СВЦЭМ!$A$34:$A$777,$A181,СВЦЭМ!$B$34:$B$777,S$155)+'СЕТ СН'!$F$12-'СЕТ СН'!$F$23</f>
        <v>-578.75</v>
      </c>
      <c r="T181" s="37">
        <f>SUMIFS(СВЦЭМ!$E$34:$E$777,СВЦЭМ!$A$34:$A$777,$A181,СВЦЭМ!$B$34:$B$777,T$155)+'СЕТ СН'!$F$12-'СЕТ СН'!$F$23</f>
        <v>-578.75</v>
      </c>
      <c r="U181" s="37">
        <f>SUMIFS(СВЦЭМ!$E$34:$E$777,СВЦЭМ!$A$34:$A$777,$A181,СВЦЭМ!$B$34:$B$777,U$155)+'СЕТ СН'!$F$12-'СЕТ СН'!$F$23</f>
        <v>-578.75</v>
      </c>
      <c r="V181" s="37">
        <f>SUMIFS(СВЦЭМ!$E$34:$E$777,СВЦЭМ!$A$34:$A$777,$A181,СВЦЭМ!$B$34:$B$777,V$155)+'СЕТ СН'!$F$12-'СЕТ СН'!$F$23</f>
        <v>-578.75</v>
      </c>
      <c r="W181" s="37">
        <f>SUMIFS(СВЦЭМ!$E$34:$E$777,СВЦЭМ!$A$34:$A$777,$A181,СВЦЭМ!$B$34:$B$777,W$155)+'СЕТ СН'!$F$12-'СЕТ СН'!$F$23</f>
        <v>-578.75</v>
      </c>
      <c r="X181" s="37">
        <f>SUMIFS(СВЦЭМ!$E$34:$E$777,СВЦЭМ!$A$34:$A$777,$A181,СВЦЭМ!$B$34:$B$777,X$155)+'СЕТ СН'!$F$12-'СЕТ СН'!$F$23</f>
        <v>-578.75</v>
      </c>
      <c r="Y181" s="37">
        <f>SUMIFS(СВЦЭМ!$E$34:$E$777,СВЦЭМ!$A$34:$A$777,$A181,СВЦЭМ!$B$34:$B$777,Y$155)+'СЕТ СН'!$F$12-'СЕТ СН'!$F$23</f>
        <v>-578.75</v>
      </c>
    </row>
    <row r="182" spans="1:27" ht="15.75" x14ac:dyDescent="0.2">
      <c r="A182" s="36">
        <f t="shared" si="4"/>
        <v>43096</v>
      </c>
      <c r="B182" s="37">
        <f>SUMIFS(СВЦЭМ!$E$34:$E$777,СВЦЭМ!$A$34:$A$777,$A182,СВЦЭМ!$B$34:$B$777,B$155)+'СЕТ СН'!$F$12-'СЕТ СН'!$F$23</f>
        <v>-578.75</v>
      </c>
      <c r="C182" s="37">
        <f>SUMIFS(СВЦЭМ!$E$34:$E$777,СВЦЭМ!$A$34:$A$777,$A182,СВЦЭМ!$B$34:$B$777,C$155)+'СЕТ СН'!$F$12-'СЕТ СН'!$F$23</f>
        <v>-578.75</v>
      </c>
      <c r="D182" s="37">
        <f>SUMIFS(СВЦЭМ!$E$34:$E$777,СВЦЭМ!$A$34:$A$777,$A182,СВЦЭМ!$B$34:$B$777,D$155)+'СЕТ СН'!$F$12-'СЕТ СН'!$F$23</f>
        <v>-578.75</v>
      </c>
      <c r="E182" s="37">
        <f>SUMIFS(СВЦЭМ!$E$34:$E$777,СВЦЭМ!$A$34:$A$777,$A182,СВЦЭМ!$B$34:$B$777,E$155)+'СЕТ СН'!$F$12-'СЕТ СН'!$F$23</f>
        <v>-578.75</v>
      </c>
      <c r="F182" s="37">
        <f>SUMIFS(СВЦЭМ!$E$34:$E$777,СВЦЭМ!$A$34:$A$777,$A182,СВЦЭМ!$B$34:$B$777,F$155)+'СЕТ СН'!$F$12-'СЕТ СН'!$F$23</f>
        <v>-578.75</v>
      </c>
      <c r="G182" s="37">
        <f>SUMIFS(СВЦЭМ!$E$34:$E$777,СВЦЭМ!$A$34:$A$777,$A182,СВЦЭМ!$B$34:$B$777,G$155)+'СЕТ СН'!$F$12-'СЕТ СН'!$F$23</f>
        <v>-578.75</v>
      </c>
      <c r="H182" s="37">
        <f>SUMIFS(СВЦЭМ!$E$34:$E$777,СВЦЭМ!$A$34:$A$777,$A182,СВЦЭМ!$B$34:$B$777,H$155)+'СЕТ СН'!$F$12-'СЕТ СН'!$F$23</f>
        <v>-578.75</v>
      </c>
      <c r="I182" s="37">
        <f>SUMIFS(СВЦЭМ!$E$34:$E$777,СВЦЭМ!$A$34:$A$777,$A182,СВЦЭМ!$B$34:$B$777,I$155)+'СЕТ СН'!$F$12-'СЕТ СН'!$F$23</f>
        <v>-578.75</v>
      </c>
      <c r="J182" s="37">
        <f>SUMIFS(СВЦЭМ!$E$34:$E$777,СВЦЭМ!$A$34:$A$777,$A182,СВЦЭМ!$B$34:$B$777,J$155)+'СЕТ СН'!$F$12-'СЕТ СН'!$F$23</f>
        <v>-578.75</v>
      </c>
      <c r="K182" s="37">
        <f>SUMIFS(СВЦЭМ!$E$34:$E$777,СВЦЭМ!$A$34:$A$777,$A182,СВЦЭМ!$B$34:$B$777,K$155)+'СЕТ СН'!$F$12-'СЕТ СН'!$F$23</f>
        <v>-578.75</v>
      </c>
      <c r="L182" s="37">
        <f>SUMIFS(СВЦЭМ!$E$34:$E$777,СВЦЭМ!$A$34:$A$777,$A182,СВЦЭМ!$B$34:$B$777,L$155)+'СЕТ СН'!$F$12-'СЕТ СН'!$F$23</f>
        <v>-578.75</v>
      </c>
      <c r="M182" s="37">
        <f>SUMIFS(СВЦЭМ!$E$34:$E$777,СВЦЭМ!$A$34:$A$777,$A182,СВЦЭМ!$B$34:$B$777,M$155)+'СЕТ СН'!$F$12-'СЕТ СН'!$F$23</f>
        <v>-578.75</v>
      </c>
      <c r="N182" s="37">
        <f>SUMIFS(СВЦЭМ!$E$34:$E$777,СВЦЭМ!$A$34:$A$777,$A182,СВЦЭМ!$B$34:$B$777,N$155)+'СЕТ СН'!$F$12-'СЕТ СН'!$F$23</f>
        <v>-578.75</v>
      </c>
      <c r="O182" s="37">
        <f>SUMIFS(СВЦЭМ!$E$34:$E$777,СВЦЭМ!$A$34:$A$777,$A182,СВЦЭМ!$B$34:$B$777,O$155)+'СЕТ СН'!$F$12-'СЕТ СН'!$F$23</f>
        <v>-578.75</v>
      </c>
      <c r="P182" s="37">
        <f>SUMIFS(СВЦЭМ!$E$34:$E$777,СВЦЭМ!$A$34:$A$777,$A182,СВЦЭМ!$B$34:$B$777,P$155)+'СЕТ СН'!$F$12-'СЕТ СН'!$F$23</f>
        <v>-578.75</v>
      </c>
      <c r="Q182" s="37">
        <f>SUMIFS(СВЦЭМ!$E$34:$E$777,СВЦЭМ!$A$34:$A$777,$A182,СВЦЭМ!$B$34:$B$777,Q$155)+'СЕТ СН'!$F$12-'СЕТ СН'!$F$23</f>
        <v>-578.75</v>
      </c>
      <c r="R182" s="37">
        <f>SUMIFS(СВЦЭМ!$E$34:$E$777,СВЦЭМ!$A$34:$A$777,$A182,СВЦЭМ!$B$34:$B$777,R$155)+'СЕТ СН'!$F$12-'СЕТ СН'!$F$23</f>
        <v>-578.75</v>
      </c>
      <c r="S182" s="37">
        <f>SUMIFS(СВЦЭМ!$E$34:$E$777,СВЦЭМ!$A$34:$A$777,$A182,СВЦЭМ!$B$34:$B$777,S$155)+'СЕТ СН'!$F$12-'СЕТ СН'!$F$23</f>
        <v>-578.75</v>
      </c>
      <c r="T182" s="37">
        <f>SUMIFS(СВЦЭМ!$E$34:$E$777,СВЦЭМ!$A$34:$A$777,$A182,СВЦЭМ!$B$34:$B$777,T$155)+'СЕТ СН'!$F$12-'СЕТ СН'!$F$23</f>
        <v>-578.75</v>
      </c>
      <c r="U182" s="37">
        <f>SUMIFS(СВЦЭМ!$E$34:$E$777,СВЦЭМ!$A$34:$A$777,$A182,СВЦЭМ!$B$34:$B$777,U$155)+'СЕТ СН'!$F$12-'СЕТ СН'!$F$23</f>
        <v>-578.75</v>
      </c>
      <c r="V182" s="37">
        <f>SUMIFS(СВЦЭМ!$E$34:$E$777,СВЦЭМ!$A$34:$A$777,$A182,СВЦЭМ!$B$34:$B$777,V$155)+'СЕТ СН'!$F$12-'СЕТ СН'!$F$23</f>
        <v>-578.75</v>
      </c>
      <c r="W182" s="37">
        <f>SUMIFS(СВЦЭМ!$E$34:$E$777,СВЦЭМ!$A$34:$A$777,$A182,СВЦЭМ!$B$34:$B$777,W$155)+'СЕТ СН'!$F$12-'СЕТ СН'!$F$23</f>
        <v>-578.75</v>
      </c>
      <c r="X182" s="37">
        <f>SUMIFS(СВЦЭМ!$E$34:$E$777,СВЦЭМ!$A$34:$A$777,$A182,СВЦЭМ!$B$34:$B$777,X$155)+'СЕТ СН'!$F$12-'СЕТ СН'!$F$23</f>
        <v>-578.75</v>
      </c>
      <c r="Y182" s="37">
        <f>SUMIFS(СВЦЭМ!$E$34:$E$777,СВЦЭМ!$A$34:$A$777,$A182,СВЦЭМ!$B$34:$B$777,Y$155)+'СЕТ СН'!$F$12-'СЕТ СН'!$F$23</f>
        <v>-578.75</v>
      </c>
    </row>
    <row r="183" spans="1:27" ht="15.75" x14ac:dyDescent="0.2">
      <c r="A183" s="36">
        <f t="shared" si="4"/>
        <v>43097</v>
      </c>
      <c r="B183" s="37">
        <f>SUMIFS(СВЦЭМ!$E$34:$E$777,СВЦЭМ!$A$34:$A$777,$A183,СВЦЭМ!$B$34:$B$777,B$155)+'СЕТ СН'!$F$12-'СЕТ СН'!$F$23</f>
        <v>-578.75</v>
      </c>
      <c r="C183" s="37">
        <f>SUMIFS(СВЦЭМ!$E$34:$E$777,СВЦЭМ!$A$34:$A$777,$A183,СВЦЭМ!$B$34:$B$777,C$155)+'СЕТ СН'!$F$12-'СЕТ СН'!$F$23</f>
        <v>-578.75</v>
      </c>
      <c r="D183" s="37">
        <f>SUMIFS(СВЦЭМ!$E$34:$E$777,СВЦЭМ!$A$34:$A$777,$A183,СВЦЭМ!$B$34:$B$777,D$155)+'СЕТ СН'!$F$12-'СЕТ СН'!$F$23</f>
        <v>-578.75</v>
      </c>
      <c r="E183" s="37">
        <f>SUMIFS(СВЦЭМ!$E$34:$E$777,СВЦЭМ!$A$34:$A$777,$A183,СВЦЭМ!$B$34:$B$777,E$155)+'СЕТ СН'!$F$12-'СЕТ СН'!$F$23</f>
        <v>-578.75</v>
      </c>
      <c r="F183" s="37">
        <f>SUMIFS(СВЦЭМ!$E$34:$E$777,СВЦЭМ!$A$34:$A$777,$A183,СВЦЭМ!$B$34:$B$777,F$155)+'СЕТ СН'!$F$12-'СЕТ СН'!$F$23</f>
        <v>-578.75</v>
      </c>
      <c r="G183" s="37">
        <f>SUMIFS(СВЦЭМ!$E$34:$E$777,СВЦЭМ!$A$34:$A$777,$A183,СВЦЭМ!$B$34:$B$777,G$155)+'СЕТ СН'!$F$12-'СЕТ СН'!$F$23</f>
        <v>-578.75</v>
      </c>
      <c r="H183" s="37">
        <f>SUMIFS(СВЦЭМ!$E$34:$E$777,СВЦЭМ!$A$34:$A$777,$A183,СВЦЭМ!$B$34:$B$777,H$155)+'СЕТ СН'!$F$12-'СЕТ СН'!$F$23</f>
        <v>-578.75</v>
      </c>
      <c r="I183" s="37">
        <f>SUMIFS(СВЦЭМ!$E$34:$E$777,СВЦЭМ!$A$34:$A$777,$A183,СВЦЭМ!$B$34:$B$777,I$155)+'СЕТ СН'!$F$12-'СЕТ СН'!$F$23</f>
        <v>-578.75</v>
      </c>
      <c r="J183" s="37">
        <f>SUMIFS(СВЦЭМ!$E$34:$E$777,СВЦЭМ!$A$34:$A$777,$A183,СВЦЭМ!$B$34:$B$777,J$155)+'СЕТ СН'!$F$12-'СЕТ СН'!$F$23</f>
        <v>-578.75</v>
      </c>
      <c r="K183" s="37">
        <f>SUMIFS(СВЦЭМ!$E$34:$E$777,СВЦЭМ!$A$34:$A$777,$A183,СВЦЭМ!$B$34:$B$777,K$155)+'СЕТ СН'!$F$12-'СЕТ СН'!$F$23</f>
        <v>-578.75</v>
      </c>
      <c r="L183" s="37">
        <f>SUMIFS(СВЦЭМ!$E$34:$E$777,СВЦЭМ!$A$34:$A$777,$A183,СВЦЭМ!$B$34:$B$777,L$155)+'СЕТ СН'!$F$12-'СЕТ СН'!$F$23</f>
        <v>-578.75</v>
      </c>
      <c r="M183" s="37">
        <f>SUMIFS(СВЦЭМ!$E$34:$E$777,СВЦЭМ!$A$34:$A$777,$A183,СВЦЭМ!$B$34:$B$777,M$155)+'СЕТ СН'!$F$12-'СЕТ СН'!$F$23</f>
        <v>-578.75</v>
      </c>
      <c r="N183" s="37">
        <f>SUMIFS(СВЦЭМ!$E$34:$E$777,СВЦЭМ!$A$34:$A$777,$A183,СВЦЭМ!$B$34:$B$777,N$155)+'СЕТ СН'!$F$12-'СЕТ СН'!$F$23</f>
        <v>-578.75</v>
      </c>
      <c r="O183" s="37">
        <f>SUMIFS(СВЦЭМ!$E$34:$E$777,СВЦЭМ!$A$34:$A$777,$A183,СВЦЭМ!$B$34:$B$777,O$155)+'СЕТ СН'!$F$12-'СЕТ СН'!$F$23</f>
        <v>-578.75</v>
      </c>
      <c r="P183" s="37">
        <f>SUMIFS(СВЦЭМ!$E$34:$E$777,СВЦЭМ!$A$34:$A$777,$A183,СВЦЭМ!$B$34:$B$777,P$155)+'СЕТ СН'!$F$12-'СЕТ СН'!$F$23</f>
        <v>-578.75</v>
      </c>
      <c r="Q183" s="37">
        <f>SUMIFS(СВЦЭМ!$E$34:$E$777,СВЦЭМ!$A$34:$A$777,$A183,СВЦЭМ!$B$34:$B$777,Q$155)+'СЕТ СН'!$F$12-'СЕТ СН'!$F$23</f>
        <v>-578.75</v>
      </c>
      <c r="R183" s="37">
        <f>SUMIFS(СВЦЭМ!$E$34:$E$777,СВЦЭМ!$A$34:$A$777,$A183,СВЦЭМ!$B$34:$B$777,R$155)+'СЕТ СН'!$F$12-'СЕТ СН'!$F$23</f>
        <v>-578.75</v>
      </c>
      <c r="S183" s="37">
        <f>SUMIFS(СВЦЭМ!$E$34:$E$777,СВЦЭМ!$A$34:$A$777,$A183,СВЦЭМ!$B$34:$B$777,S$155)+'СЕТ СН'!$F$12-'СЕТ СН'!$F$23</f>
        <v>-578.75</v>
      </c>
      <c r="T183" s="37">
        <f>SUMIFS(СВЦЭМ!$E$34:$E$777,СВЦЭМ!$A$34:$A$777,$A183,СВЦЭМ!$B$34:$B$777,T$155)+'СЕТ СН'!$F$12-'СЕТ СН'!$F$23</f>
        <v>-578.75</v>
      </c>
      <c r="U183" s="37">
        <f>SUMIFS(СВЦЭМ!$E$34:$E$777,СВЦЭМ!$A$34:$A$777,$A183,СВЦЭМ!$B$34:$B$777,U$155)+'СЕТ СН'!$F$12-'СЕТ СН'!$F$23</f>
        <v>-578.75</v>
      </c>
      <c r="V183" s="37">
        <f>SUMIFS(СВЦЭМ!$E$34:$E$777,СВЦЭМ!$A$34:$A$777,$A183,СВЦЭМ!$B$34:$B$777,V$155)+'СЕТ СН'!$F$12-'СЕТ СН'!$F$23</f>
        <v>-578.75</v>
      </c>
      <c r="W183" s="37">
        <f>SUMIFS(СВЦЭМ!$E$34:$E$777,СВЦЭМ!$A$34:$A$777,$A183,СВЦЭМ!$B$34:$B$777,W$155)+'СЕТ СН'!$F$12-'СЕТ СН'!$F$23</f>
        <v>-578.75</v>
      </c>
      <c r="X183" s="37">
        <f>SUMIFS(СВЦЭМ!$E$34:$E$777,СВЦЭМ!$A$34:$A$777,$A183,СВЦЭМ!$B$34:$B$777,X$155)+'СЕТ СН'!$F$12-'СЕТ СН'!$F$23</f>
        <v>-578.75</v>
      </c>
      <c r="Y183" s="37">
        <f>SUMIFS(СВЦЭМ!$E$34:$E$777,СВЦЭМ!$A$34:$A$777,$A183,СВЦЭМ!$B$34:$B$777,Y$155)+'СЕТ СН'!$F$12-'СЕТ СН'!$F$23</f>
        <v>-578.75</v>
      </c>
    </row>
    <row r="184" spans="1:27" ht="15.75" x14ac:dyDescent="0.2">
      <c r="A184" s="36">
        <f t="shared" si="4"/>
        <v>43098</v>
      </c>
      <c r="B184" s="37">
        <f>SUMIFS(СВЦЭМ!$E$34:$E$777,СВЦЭМ!$A$34:$A$777,$A184,СВЦЭМ!$B$34:$B$777,B$155)+'СЕТ СН'!$F$12-'СЕТ СН'!$F$23</f>
        <v>-578.75</v>
      </c>
      <c r="C184" s="37">
        <f>SUMIFS(СВЦЭМ!$E$34:$E$777,СВЦЭМ!$A$34:$A$777,$A184,СВЦЭМ!$B$34:$B$777,C$155)+'СЕТ СН'!$F$12-'СЕТ СН'!$F$23</f>
        <v>-578.75</v>
      </c>
      <c r="D184" s="37">
        <f>SUMIFS(СВЦЭМ!$E$34:$E$777,СВЦЭМ!$A$34:$A$777,$A184,СВЦЭМ!$B$34:$B$777,D$155)+'СЕТ СН'!$F$12-'СЕТ СН'!$F$23</f>
        <v>-578.75</v>
      </c>
      <c r="E184" s="37">
        <f>SUMIFS(СВЦЭМ!$E$34:$E$777,СВЦЭМ!$A$34:$A$777,$A184,СВЦЭМ!$B$34:$B$777,E$155)+'СЕТ СН'!$F$12-'СЕТ СН'!$F$23</f>
        <v>-578.75</v>
      </c>
      <c r="F184" s="37">
        <f>SUMIFS(СВЦЭМ!$E$34:$E$777,СВЦЭМ!$A$34:$A$777,$A184,СВЦЭМ!$B$34:$B$777,F$155)+'СЕТ СН'!$F$12-'СЕТ СН'!$F$23</f>
        <v>-578.75</v>
      </c>
      <c r="G184" s="37">
        <f>SUMIFS(СВЦЭМ!$E$34:$E$777,СВЦЭМ!$A$34:$A$777,$A184,СВЦЭМ!$B$34:$B$777,G$155)+'СЕТ СН'!$F$12-'СЕТ СН'!$F$23</f>
        <v>-578.75</v>
      </c>
      <c r="H184" s="37">
        <f>SUMIFS(СВЦЭМ!$E$34:$E$777,СВЦЭМ!$A$34:$A$777,$A184,СВЦЭМ!$B$34:$B$777,H$155)+'СЕТ СН'!$F$12-'СЕТ СН'!$F$23</f>
        <v>-578.75</v>
      </c>
      <c r="I184" s="37">
        <f>SUMIFS(СВЦЭМ!$E$34:$E$777,СВЦЭМ!$A$34:$A$777,$A184,СВЦЭМ!$B$34:$B$777,I$155)+'СЕТ СН'!$F$12-'СЕТ СН'!$F$23</f>
        <v>-578.75</v>
      </c>
      <c r="J184" s="37">
        <f>SUMIFS(СВЦЭМ!$E$34:$E$777,СВЦЭМ!$A$34:$A$777,$A184,СВЦЭМ!$B$34:$B$777,J$155)+'СЕТ СН'!$F$12-'СЕТ СН'!$F$23</f>
        <v>-578.75</v>
      </c>
      <c r="K184" s="37">
        <f>SUMIFS(СВЦЭМ!$E$34:$E$777,СВЦЭМ!$A$34:$A$777,$A184,СВЦЭМ!$B$34:$B$777,K$155)+'СЕТ СН'!$F$12-'СЕТ СН'!$F$23</f>
        <v>-578.75</v>
      </c>
      <c r="L184" s="37">
        <f>SUMIFS(СВЦЭМ!$E$34:$E$777,СВЦЭМ!$A$34:$A$777,$A184,СВЦЭМ!$B$34:$B$777,L$155)+'СЕТ СН'!$F$12-'СЕТ СН'!$F$23</f>
        <v>-578.75</v>
      </c>
      <c r="M184" s="37">
        <f>SUMIFS(СВЦЭМ!$E$34:$E$777,СВЦЭМ!$A$34:$A$777,$A184,СВЦЭМ!$B$34:$B$777,M$155)+'СЕТ СН'!$F$12-'СЕТ СН'!$F$23</f>
        <v>-578.75</v>
      </c>
      <c r="N184" s="37">
        <f>SUMIFS(СВЦЭМ!$E$34:$E$777,СВЦЭМ!$A$34:$A$777,$A184,СВЦЭМ!$B$34:$B$777,N$155)+'СЕТ СН'!$F$12-'СЕТ СН'!$F$23</f>
        <v>-578.75</v>
      </c>
      <c r="O184" s="37">
        <f>SUMIFS(СВЦЭМ!$E$34:$E$777,СВЦЭМ!$A$34:$A$777,$A184,СВЦЭМ!$B$34:$B$777,O$155)+'СЕТ СН'!$F$12-'СЕТ СН'!$F$23</f>
        <v>-578.75</v>
      </c>
      <c r="P184" s="37">
        <f>SUMIFS(СВЦЭМ!$E$34:$E$777,СВЦЭМ!$A$34:$A$777,$A184,СВЦЭМ!$B$34:$B$777,P$155)+'СЕТ СН'!$F$12-'СЕТ СН'!$F$23</f>
        <v>-578.75</v>
      </c>
      <c r="Q184" s="37">
        <f>SUMIFS(СВЦЭМ!$E$34:$E$777,СВЦЭМ!$A$34:$A$777,$A184,СВЦЭМ!$B$34:$B$777,Q$155)+'СЕТ СН'!$F$12-'СЕТ СН'!$F$23</f>
        <v>-578.75</v>
      </c>
      <c r="R184" s="37">
        <f>SUMIFS(СВЦЭМ!$E$34:$E$777,СВЦЭМ!$A$34:$A$777,$A184,СВЦЭМ!$B$34:$B$777,R$155)+'СЕТ СН'!$F$12-'СЕТ СН'!$F$23</f>
        <v>-578.75</v>
      </c>
      <c r="S184" s="37">
        <f>SUMIFS(СВЦЭМ!$E$34:$E$777,СВЦЭМ!$A$34:$A$777,$A184,СВЦЭМ!$B$34:$B$777,S$155)+'СЕТ СН'!$F$12-'СЕТ СН'!$F$23</f>
        <v>-578.75</v>
      </c>
      <c r="T184" s="37">
        <f>SUMIFS(СВЦЭМ!$E$34:$E$777,СВЦЭМ!$A$34:$A$777,$A184,СВЦЭМ!$B$34:$B$777,T$155)+'СЕТ СН'!$F$12-'СЕТ СН'!$F$23</f>
        <v>-578.75</v>
      </c>
      <c r="U184" s="37">
        <f>SUMIFS(СВЦЭМ!$E$34:$E$777,СВЦЭМ!$A$34:$A$777,$A184,СВЦЭМ!$B$34:$B$777,U$155)+'СЕТ СН'!$F$12-'СЕТ СН'!$F$23</f>
        <v>-578.75</v>
      </c>
      <c r="V184" s="37">
        <f>SUMIFS(СВЦЭМ!$E$34:$E$777,СВЦЭМ!$A$34:$A$777,$A184,СВЦЭМ!$B$34:$B$777,V$155)+'СЕТ СН'!$F$12-'СЕТ СН'!$F$23</f>
        <v>-578.75</v>
      </c>
      <c r="W184" s="37">
        <f>SUMIFS(СВЦЭМ!$E$34:$E$777,СВЦЭМ!$A$34:$A$777,$A184,СВЦЭМ!$B$34:$B$777,W$155)+'СЕТ СН'!$F$12-'СЕТ СН'!$F$23</f>
        <v>-578.75</v>
      </c>
      <c r="X184" s="37">
        <f>SUMIFS(СВЦЭМ!$E$34:$E$777,СВЦЭМ!$A$34:$A$777,$A184,СВЦЭМ!$B$34:$B$777,X$155)+'СЕТ СН'!$F$12-'СЕТ СН'!$F$23</f>
        <v>-578.75</v>
      </c>
      <c r="Y184" s="37">
        <f>SUMIFS(СВЦЭМ!$E$34:$E$777,СВЦЭМ!$A$34:$A$777,$A184,СВЦЭМ!$B$34:$B$777,Y$155)+'СЕТ СН'!$F$12-'СЕТ СН'!$F$23</f>
        <v>-578.75</v>
      </c>
    </row>
    <row r="185" spans="1:27" ht="15.75" x14ac:dyDescent="0.2">
      <c r="A185" s="36">
        <f t="shared" si="4"/>
        <v>43099</v>
      </c>
      <c r="B185" s="37">
        <f>SUMIFS(СВЦЭМ!$E$34:$E$777,СВЦЭМ!$A$34:$A$777,$A185,СВЦЭМ!$B$34:$B$777,B$155)+'СЕТ СН'!$F$12-'СЕТ СН'!$F$23</f>
        <v>-578.75</v>
      </c>
      <c r="C185" s="37">
        <f>SUMIFS(СВЦЭМ!$E$34:$E$777,СВЦЭМ!$A$34:$A$777,$A185,СВЦЭМ!$B$34:$B$777,C$155)+'СЕТ СН'!$F$12-'СЕТ СН'!$F$23</f>
        <v>-578.75</v>
      </c>
      <c r="D185" s="37">
        <f>SUMIFS(СВЦЭМ!$E$34:$E$777,СВЦЭМ!$A$34:$A$777,$A185,СВЦЭМ!$B$34:$B$777,D$155)+'СЕТ СН'!$F$12-'СЕТ СН'!$F$23</f>
        <v>-578.75</v>
      </c>
      <c r="E185" s="37">
        <f>SUMIFS(СВЦЭМ!$E$34:$E$777,СВЦЭМ!$A$34:$A$777,$A185,СВЦЭМ!$B$34:$B$777,E$155)+'СЕТ СН'!$F$12-'СЕТ СН'!$F$23</f>
        <v>-578.75</v>
      </c>
      <c r="F185" s="37">
        <f>SUMIFS(СВЦЭМ!$E$34:$E$777,СВЦЭМ!$A$34:$A$777,$A185,СВЦЭМ!$B$34:$B$777,F$155)+'СЕТ СН'!$F$12-'СЕТ СН'!$F$23</f>
        <v>-578.75</v>
      </c>
      <c r="G185" s="37">
        <f>SUMIFS(СВЦЭМ!$E$34:$E$777,СВЦЭМ!$A$34:$A$777,$A185,СВЦЭМ!$B$34:$B$777,G$155)+'СЕТ СН'!$F$12-'СЕТ СН'!$F$23</f>
        <v>-578.75</v>
      </c>
      <c r="H185" s="37">
        <f>SUMIFS(СВЦЭМ!$E$34:$E$777,СВЦЭМ!$A$34:$A$777,$A185,СВЦЭМ!$B$34:$B$777,H$155)+'СЕТ СН'!$F$12-'СЕТ СН'!$F$23</f>
        <v>-578.75</v>
      </c>
      <c r="I185" s="37">
        <f>SUMIFS(СВЦЭМ!$E$34:$E$777,СВЦЭМ!$A$34:$A$777,$A185,СВЦЭМ!$B$34:$B$777,I$155)+'СЕТ СН'!$F$12-'СЕТ СН'!$F$23</f>
        <v>-578.75</v>
      </c>
      <c r="J185" s="37">
        <f>SUMIFS(СВЦЭМ!$E$34:$E$777,СВЦЭМ!$A$34:$A$777,$A185,СВЦЭМ!$B$34:$B$777,J$155)+'СЕТ СН'!$F$12-'СЕТ СН'!$F$23</f>
        <v>-578.75</v>
      </c>
      <c r="K185" s="37">
        <f>SUMIFS(СВЦЭМ!$E$34:$E$777,СВЦЭМ!$A$34:$A$777,$A185,СВЦЭМ!$B$34:$B$777,K$155)+'СЕТ СН'!$F$12-'СЕТ СН'!$F$23</f>
        <v>-578.75</v>
      </c>
      <c r="L185" s="37">
        <f>SUMIFS(СВЦЭМ!$E$34:$E$777,СВЦЭМ!$A$34:$A$777,$A185,СВЦЭМ!$B$34:$B$777,L$155)+'СЕТ СН'!$F$12-'СЕТ СН'!$F$23</f>
        <v>-578.75</v>
      </c>
      <c r="M185" s="37">
        <f>SUMIFS(СВЦЭМ!$E$34:$E$777,СВЦЭМ!$A$34:$A$777,$A185,СВЦЭМ!$B$34:$B$777,M$155)+'СЕТ СН'!$F$12-'СЕТ СН'!$F$23</f>
        <v>-578.75</v>
      </c>
      <c r="N185" s="37">
        <f>SUMIFS(СВЦЭМ!$E$34:$E$777,СВЦЭМ!$A$34:$A$777,$A185,СВЦЭМ!$B$34:$B$777,N$155)+'СЕТ СН'!$F$12-'СЕТ СН'!$F$23</f>
        <v>-578.75</v>
      </c>
      <c r="O185" s="37">
        <f>SUMIFS(СВЦЭМ!$E$34:$E$777,СВЦЭМ!$A$34:$A$777,$A185,СВЦЭМ!$B$34:$B$777,O$155)+'СЕТ СН'!$F$12-'СЕТ СН'!$F$23</f>
        <v>-578.75</v>
      </c>
      <c r="P185" s="37">
        <f>SUMIFS(СВЦЭМ!$E$34:$E$777,СВЦЭМ!$A$34:$A$777,$A185,СВЦЭМ!$B$34:$B$777,P$155)+'СЕТ СН'!$F$12-'СЕТ СН'!$F$23</f>
        <v>-578.75</v>
      </c>
      <c r="Q185" s="37">
        <f>SUMIFS(СВЦЭМ!$E$34:$E$777,СВЦЭМ!$A$34:$A$777,$A185,СВЦЭМ!$B$34:$B$777,Q$155)+'СЕТ СН'!$F$12-'СЕТ СН'!$F$23</f>
        <v>-578.75</v>
      </c>
      <c r="R185" s="37">
        <f>SUMIFS(СВЦЭМ!$E$34:$E$777,СВЦЭМ!$A$34:$A$777,$A185,СВЦЭМ!$B$34:$B$777,R$155)+'СЕТ СН'!$F$12-'СЕТ СН'!$F$23</f>
        <v>-578.75</v>
      </c>
      <c r="S185" s="37">
        <f>SUMIFS(СВЦЭМ!$E$34:$E$777,СВЦЭМ!$A$34:$A$777,$A185,СВЦЭМ!$B$34:$B$777,S$155)+'СЕТ СН'!$F$12-'СЕТ СН'!$F$23</f>
        <v>-578.75</v>
      </c>
      <c r="T185" s="37">
        <f>SUMIFS(СВЦЭМ!$E$34:$E$777,СВЦЭМ!$A$34:$A$777,$A185,СВЦЭМ!$B$34:$B$777,T$155)+'СЕТ СН'!$F$12-'СЕТ СН'!$F$23</f>
        <v>-578.75</v>
      </c>
      <c r="U185" s="37">
        <f>SUMIFS(СВЦЭМ!$E$34:$E$777,СВЦЭМ!$A$34:$A$777,$A185,СВЦЭМ!$B$34:$B$777,U$155)+'СЕТ СН'!$F$12-'СЕТ СН'!$F$23</f>
        <v>-578.75</v>
      </c>
      <c r="V185" s="37">
        <f>SUMIFS(СВЦЭМ!$E$34:$E$777,СВЦЭМ!$A$34:$A$777,$A185,СВЦЭМ!$B$34:$B$777,V$155)+'СЕТ СН'!$F$12-'СЕТ СН'!$F$23</f>
        <v>-578.75</v>
      </c>
      <c r="W185" s="37">
        <f>SUMIFS(СВЦЭМ!$E$34:$E$777,СВЦЭМ!$A$34:$A$777,$A185,СВЦЭМ!$B$34:$B$777,W$155)+'СЕТ СН'!$F$12-'СЕТ СН'!$F$23</f>
        <v>-578.75</v>
      </c>
      <c r="X185" s="37">
        <f>SUMIFS(СВЦЭМ!$E$34:$E$777,СВЦЭМ!$A$34:$A$777,$A185,СВЦЭМ!$B$34:$B$777,X$155)+'СЕТ СН'!$F$12-'СЕТ СН'!$F$23</f>
        <v>-578.75</v>
      </c>
      <c r="Y185" s="37">
        <f>SUMIFS(СВЦЭМ!$E$34:$E$777,СВЦЭМ!$A$34:$A$777,$A185,СВЦЭМ!$B$34:$B$777,Y$155)+'СЕТ СН'!$F$12-'СЕТ СН'!$F$23</f>
        <v>-578.75</v>
      </c>
    </row>
    <row r="186" spans="1:27" ht="15.75" x14ac:dyDescent="0.2">
      <c r="A186" s="36">
        <f t="shared" si="4"/>
        <v>43100</v>
      </c>
      <c r="B186" s="37">
        <f>SUMIFS(СВЦЭМ!$E$34:$E$777,СВЦЭМ!$A$34:$A$777,$A186,СВЦЭМ!$B$34:$B$777,B$155)+'СЕТ СН'!$F$12-'СЕТ СН'!$F$23</f>
        <v>-578.75</v>
      </c>
      <c r="C186" s="37">
        <f>SUMIFS(СВЦЭМ!$E$34:$E$777,СВЦЭМ!$A$34:$A$777,$A186,СВЦЭМ!$B$34:$B$777,C$155)+'СЕТ СН'!$F$12-'СЕТ СН'!$F$23</f>
        <v>-578.75</v>
      </c>
      <c r="D186" s="37">
        <f>SUMIFS(СВЦЭМ!$E$34:$E$777,СВЦЭМ!$A$34:$A$777,$A186,СВЦЭМ!$B$34:$B$777,D$155)+'СЕТ СН'!$F$12-'СЕТ СН'!$F$23</f>
        <v>-578.75</v>
      </c>
      <c r="E186" s="37">
        <f>SUMIFS(СВЦЭМ!$E$34:$E$777,СВЦЭМ!$A$34:$A$777,$A186,СВЦЭМ!$B$34:$B$777,E$155)+'СЕТ СН'!$F$12-'СЕТ СН'!$F$23</f>
        <v>-578.75</v>
      </c>
      <c r="F186" s="37">
        <f>SUMIFS(СВЦЭМ!$E$34:$E$777,СВЦЭМ!$A$34:$A$777,$A186,СВЦЭМ!$B$34:$B$777,F$155)+'СЕТ СН'!$F$12-'СЕТ СН'!$F$23</f>
        <v>-578.75</v>
      </c>
      <c r="G186" s="37">
        <f>SUMIFS(СВЦЭМ!$E$34:$E$777,СВЦЭМ!$A$34:$A$777,$A186,СВЦЭМ!$B$34:$B$777,G$155)+'СЕТ СН'!$F$12-'СЕТ СН'!$F$23</f>
        <v>-578.75</v>
      </c>
      <c r="H186" s="37">
        <f>SUMIFS(СВЦЭМ!$E$34:$E$777,СВЦЭМ!$A$34:$A$777,$A186,СВЦЭМ!$B$34:$B$777,H$155)+'СЕТ СН'!$F$12-'СЕТ СН'!$F$23</f>
        <v>-578.75</v>
      </c>
      <c r="I186" s="37">
        <f>SUMIFS(СВЦЭМ!$E$34:$E$777,СВЦЭМ!$A$34:$A$777,$A186,СВЦЭМ!$B$34:$B$777,I$155)+'СЕТ СН'!$F$12-'СЕТ СН'!$F$23</f>
        <v>-578.75</v>
      </c>
      <c r="J186" s="37">
        <f>SUMIFS(СВЦЭМ!$E$34:$E$777,СВЦЭМ!$A$34:$A$777,$A186,СВЦЭМ!$B$34:$B$777,J$155)+'СЕТ СН'!$F$12-'СЕТ СН'!$F$23</f>
        <v>-578.75</v>
      </c>
      <c r="K186" s="37">
        <f>SUMIFS(СВЦЭМ!$E$34:$E$777,СВЦЭМ!$A$34:$A$777,$A186,СВЦЭМ!$B$34:$B$777,K$155)+'СЕТ СН'!$F$12-'СЕТ СН'!$F$23</f>
        <v>-578.75</v>
      </c>
      <c r="L186" s="37">
        <f>SUMIFS(СВЦЭМ!$E$34:$E$777,СВЦЭМ!$A$34:$A$777,$A186,СВЦЭМ!$B$34:$B$777,L$155)+'СЕТ СН'!$F$12-'СЕТ СН'!$F$23</f>
        <v>-578.75</v>
      </c>
      <c r="M186" s="37">
        <f>SUMIFS(СВЦЭМ!$E$34:$E$777,СВЦЭМ!$A$34:$A$777,$A186,СВЦЭМ!$B$34:$B$777,M$155)+'СЕТ СН'!$F$12-'СЕТ СН'!$F$23</f>
        <v>-578.75</v>
      </c>
      <c r="N186" s="37">
        <f>SUMIFS(СВЦЭМ!$E$34:$E$777,СВЦЭМ!$A$34:$A$777,$A186,СВЦЭМ!$B$34:$B$777,N$155)+'СЕТ СН'!$F$12-'СЕТ СН'!$F$23</f>
        <v>-578.75</v>
      </c>
      <c r="O186" s="37">
        <f>SUMIFS(СВЦЭМ!$E$34:$E$777,СВЦЭМ!$A$34:$A$777,$A186,СВЦЭМ!$B$34:$B$777,O$155)+'СЕТ СН'!$F$12-'СЕТ СН'!$F$23</f>
        <v>-578.75</v>
      </c>
      <c r="P186" s="37">
        <f>SUMIFS(СВЦЭМ!$E$34:$E$777,СВЦЭМ!$A$34:$A$777,$A186,СВЦЭМ!$B$34:$B$777,P$155)+'СЕТ СН'!$F$12-'СЕТ СН'!$F$23</f>
        <v>-578.75</v>
      </c>
      <c r="Q186" s="37">
        <f>SUMIFS(СВЦЭМ!$E$34:$E$777,СВЦЭМ!$A$34:$A$777,$A186,СВЦЭМ!$B$34:$B$777,Q$155)+'СЕТ СН'!$F$12-'СЕТ СН'!$F$23</f>
        <v>-578.75</v>
      </c>
      <c r="R186" s="37">
        <f>SUMIFS(СВЦЭМ!$E$34:$E$777,СВЦЭМ!$A$34:$A$777,$A186,СВЦЭМ!$B$34:$B$777,R$155)+'СЕТ СН'!$F$12-'СЕТ СН'!$F$23</f>
        <v>-578.75</v>
      </c>
      <c r="S186" s="37">
        <f>SUMIFS(СВЦЭМ!$E$34:$E$777,СВЦЭМ!$A$34:$A$777,$A186,СВЦЭМ!$B$34:$B$777,S$155)+'СЕТ СН'!$F$12-'СЕТ СН'!$F$23</f>
        <v>-578.75</v>
      </c>
      <c r="T186" s="37">
        <f>SUMIFS(СВЦЭМ!$E$34:$E$777,СВЦЭМ!$A$34:$A$777,$A186,СВЦЭМ!$B$34:$B$777,T$155)+'СЕТ СН'!$F$12-'СЕТ СН'!$F$23</f>
        <v>-578.75</v>
      </c>
      <c r="U186" s="37">
        <f>SUMIFS(СВЦЭМ!$E$34:$E$777,СВЦЭМ!$A$34:$A$777,$A186,СВЦЭМ!$B$34:$B$777,U$155)+'СЕТ СН'!$F$12-'СЕТ СН'!$F$23</f>
        <v>-578.75</v>
      </c>
      <c r="V186" s="37">
        <f>SUMIFS(СВЦЭМ!$E$34:$E$777,СВЦЭМ!$A$34:$A$777,$A186,СВЦЭМ!$B$34:$B$777,V$155)+'СЕТ СН'!$F$12-'СЕТ СН'!$F$23</f>
        <v>-578.75</v>
      </c>
      <c r="W186" s="37">
        <f>SUMIFS(СВЦЭМ!$E$34:$E$777,СВЦЭМ!$A$34:$A$777,$A186,СВЦЭМ!$B$34:$B$777,W$155)+'СЕТ СН'!$F$12-'СЕТ СН'!$F$23</f>
        <v>-578.75</v>
      </c>
      <c r="X186" s="37">
        <f>SUMIFS(СВЦЭМ!$E$34:$E$777,СВЦЭМ!$A$34:$A$777,$A186,СВЦЭМ!$B$34:$B$777,X$155)+'СЕТ СН'!$F$12-'СЕТ СН'!$F$23</f>
        <v>-578.75</v>
      </c>
      <c r="Y186" s="37">
        <f>SUMIFS(СВЦЭМ!$E$34:$E$777,СВЦЭМ!$A$34:$A$777,$A186,СВЦЭМ!$B$34:$B$777,Y$155)+'СЕТ СН'!$F$12-'СЕТ СН'!$F$23</f>
        <v>-578.75</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7"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18"/>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7" customFormat="1" ht="12.75" customHeight="1" x14ac:dyDescent="0.2">
      <c r="A190" s="119"/>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01.12.2017</v>
      </c>
      <c r="B191" s="37">
        <f>SUMIFS(СВЦЭМ!$F$34:$F$777,СВЦЭМ!$A$34:$A$777,$A191,СВЦЭМ!$B$34:$B$777,B$190)+'СЕТ СН'!$F$12-'СЕТ СН'!$F$23</f>
        <v>-462.45437783</v>
      </c>
      <c r="C191" s="37">
        <f>SUMIFS(СВЦЭМ!$F$34:$F$777,СВЦЭМ!$A$34:$A$777,$A191,СВЦЭМ!$B$34:$B$777,C$190)+'СЕТ СН'!$F$12-'СЕТ СН'!$F$23</f>
        <v>-455.93725319999999</v>
      </c>
      <c r="D191" s="37">
        <f>SUMIFS(СВЦЭМ!$F$34:$F$777,СВЦЭМ!$A$34:$A$777,$A191,СВЦЭМ!$B$34:$B$777,D$190)+'СЕТ СН'!$F$12-'СЕТ СН'!$F$23</f>
        <v>-456.12398187999997</v>
      </c>
      <c r="E191" s="37">
        <f>SUMIFS(СВЦЭМ!$F$34:$F$777,СВЦЭМ!$A$34:$A$777,$A191,СВЦЭМ!$B$34:$B$777,E$190)+'СЕТ СН'!$F$12-'СЕТ СН'!$F$23</f>
        <v>-454.95437505000001</v>
      </c>
      <c r="F191" s="37">
        <f>SUMIFS(СВЦЭМ!$F$34:$F$777,СВЦЭМ!$A$34:$A$777,$A191,СВЦЭМ!$B$34:$B$777,F$190)+'СЕТ СН'!$F$12-'СЕТ СН'!$F$23</f>
        <v>-454.34833685000001</v>
      </c>
      <c r="G191" s="37">
        <f>SUMIFS(СВЦЭМ!$F$34:$F$777,СВЦЭМ!$A$34:$A$777,$A191,СВЦЭМ!$B$34:$B$777,G$190)+'СЕТ СН'!$F$12-'СЕТ СН'!$F$23</f>
        <v>-456.45652418999998</v>
      </c>
      <c r="H191" s="37">
        <f>SUMIFS(СВЦЭМ!$F$34:$F$777,СВЦЭМ!$A$34:$A$777,$A191,СВЦЭМ!$B$34:$B$777,H$190)+'СЕТ СН'!$F$12-'СЕТ СН'!$F$23</f>
        <v>-463.46857763000003</v>
      </c>
      <c r="I191" s="37">
        <f>SUMIFS(СВЦЭМ!$F$34:$F$777,СВЦЭМ!$A$34:$A$777,$A191,СВЦЭМ!$B$34:$B$777,I$190)+'СЕТ СН'!$F$12-'СЕТ СН'!$F$23</f>
        <v>-471.76854966000002</v>
      </c>
      <c r="J191" s="37">
        <f>SUMIFS(СВЦЭМ!$F$34:$F$777,СВЦЭМ!$A$34:$A$777,$A191,СВЦЭМ!$B$34:$B$777,J$190)+'СЕТ СН'!$F$12-'СЕТ СН'!$F$23</f>
        <v>-477.84833355000001</v>
      </c>
      <c r="K191" s="37">
        <f>SUMIFS(СВЦЭМ!$F$34:$F$777,СВЦЭМ!$A$34:$A$777,$A191,СВЦЭМ!$B$34:$B$777,K$190)+'СЕТ СН'!$F$12-'СЕТ СН'!$F$23</f>
        <v>-483.30139787999997</v>
      </c>
      <c r="L191" s="37">
        <f>SUMIFS(СВЦЭМ!$F$34:$F$777,СВЦЭМ!$A$34:$A$777,$A191,СВЦЭМ!$B$34:$B$777,L$190)+'СЕТ СН'!$F$12-'СЕТ СН'!$F$23</f>
        <v>-487.73129019999999</v>
      </c>
      <c r="M191" s="37">
        <f>SUMIFS(СВЦЭМ!$F$34:$F$777,СВЦЭМ!$A$34:$A$777,$A191,СВЦЭМ!$B$34:$B$777,M$190)+'СЕТ СН'!$F$12-'СЕТ СН'!$F$23</f>
        <v>-488.37112838999997</v>
      </c>
      <c r="N191" s="37">
        <f>SUMIFS(СВЦЭМ!$F$34:$F$777,СВЦЭМ!$A$34:$A$777,$A191,СВЦЭМ!$B$34:$B$777,N$190)+'СЕТ СН'!$F$12-'СЕТ СН'!$F$23</f>
        <v>-485.72329377</v>
      </c>
      <c r="O191" s="37">
        <f>SUMIFS(СВЦЭМ!$F$34:$F$777,СВЦЭМ!$A$34:$A$777,$A191,СВЦЭМ!$B$34:$B$777,O$190)+'СЕТ СН'!$F$12-'СЕТ СН'!$F$23</f>
        <v>-485.11564550000003</v>
      </c>
      <c r="P191" s="37">
        <f>SUMIFS(СВЦЭМ!$F$34:$F$777,СВЦЭМ!$A$34:$A$777,$A191,СВЦЭМ!$B$34:$B$777,P$190)+'СЕТ СН'!$F$12-'СЕТ СН'!$F$23</f>
        <v>-484.61928469999998</v>
      </c>
      <c r="Q191" s="37">
        <f>SUMIFS(СВЦЭМ!$F$34:$F$777,СВЦЭМ!$A$34:$A$777,$A191,СВЦЭМ!$B$34:$B$777,Q$190)+'СЕТ СН'!$F$12-'СЕТ СН'!$F$23</f>
        <v>-484.38202094000002</v>
      </c>
      <c r="R191" s="37">
        <f>SUMIFS(СВЦЭМ!$F$34:$F$777,СВЦЭМ!$A$34:$A$777,$A191,СВЦЭМ!$B$34:$B$777,R$190)+'СЕТ СН'!$F$12-'СЕТ СН'!$F$23</f>
        <v>-483.72762210999997</v>
      </c>
      <c r="S191" s="37">
        <f>SUMIFS(СВЦЭМ!$F$34:$F$777,СВЦЭМ!$A$34:$A$777,$A191,СВЦЭМ!$B$34:$B$777,S$190)+'СЕТ СН'!$F$12-'СЕТ СН'!$F$23</f>
        <v>-486.79205191</v>
      </c>
      <c r="T191" s="37">
        <f>SUMIFS(СВЦЭМ!$F$34:$F$777,СВЦЭМ!$A$34:$A$777,$A191,СВЦЭМ!$B$34:$B$777,T$190)+'СЕТ СН'!$F$12-'СЕТ СН'!$F$23</f>
        <v>-490.40106243000002</v>
      </c>
      <c r="U191" s="37">
        <f>SUMIFS(СВЦЭМ!$F$34:$F$777,СВЦЭМ!$A$34:$A$777,$A191,СВЦЭМ!$B$34:$B$777,U$190)+'СЕТ СН'!$F$12-'СЕТ СН'!$F$23</f>
        <v>-490.21166340000002</v>
      </c>
      <c r="V191" s="37">
        <f>SUMIFS(СВЦЭМ!$F$34:$F$777,СВЦЭМ!$A$34:$A$777,$A191,СВЦЭМ!$B$34:$B$777,V$190)+'СЕТ СН'!$F$12-'СЕТ СН'!$F$23</f>
        <v>-489.28552124999999</v>
      </c>
      <c r="W191" s="37">
        <f>SUMIFS(СВЦЭМ!$F$34:$F$777,СВЦЭМ!$A$34:$A$777,$A191,СВЦЭМ!$B$34:$B$777,W$190)+'СЕТ СН'!$F$12-'СЕТ СН'!$F$23</f>
        <v>-481.24278807999997</v>
      </c>
      <c r="X191" s="37">
        <f>SUMIFS(СВЦЭМ!$F$34:$F$777,СВЦЭМ!$A$34:$A$777,$A191,СВЦЭМ!$B$34:$B$777,X$190)+'СЕТ СН'!$F$12-'СЕТ СН'!$F$23</f>
        <v>-474.04361332999997</v>
      </c>
      <c r="Y191" s="37">
        <f>SUMIFS(СВЦЭМ!$F$34:$F$777,СВЦЭМ!$A$34:$A$777,$A191,СВЦЭМ!$B$34:$B$777,Y$190)+'СЕТ СН'!$F$12-'СЕТ СН'!$F$23</f>
        <v>-466.72576462000001</v>
      </c>
      <c r="AA191" s="46"/>
    </row>
    <row r="192" spans="1:27" ht="15.75" x14ac:dyDescent="0.2">
      <c r="A192" s="36">
        <f>A191+1</f>
        <v>43071</v>
      </c>
      <c r="B192" s="37">
        <f>SUMIFS(СВЦЭМ!$F$34:$F$777,СВЦЭМ!$A$34:$A$777,$A192,СВЦЭМ!$B$34:$B$777,B$190)+'СЕТ СН'!$F$12-'СЕТ СН'!$F$23</f>
        <v>-462.74610971999999</v>
      </c>
      <c r="C192" s="37">
        <f>SUMIFS(СВЦЭМ!$F$34:$F$777,СВЦЭМ!$A$34:$A$777,$A192,СВЦЭМ!$B$34:$B$777,C$190)+'СЕТ СН'!$F$12-'СЕТ СН'!$F$23</f>
        <v>-454.01912878999997</v>
      </c>
      <c r="D192" s="37">
        <f>SUMIFS(СВЦЭМ!$F$34:$F$777,СВЦЭМ!$A$34:$A$777,$A192,СВЦЭМ!$B$34:$B$777,D$190)+'СЕТ СН'!$F$12-'СЕТ СН'!$F$23</f>
        <v>-453.59968361</v>
      </c>
      <c r="E192" s="37">
        <f>SUMIFS(СВЦЭМ!$F$34:$F$777,СВЦЭМ!$A$34:$A$777,$A192,СВЦЭМ!$B$34:$B$777,E$190)+'СЕТ СН'!$F$12-'СЕТ СН'!$F$23</f>
        <v>-453.82590090999997</v>
      </c>
      <c r="F192" s="37">
        <f>SUMIFS(СВЦЭМ!$F$34:$F$777,СВЦЭМ!$A$34:$A$777,$A192,СВЦЭМ!$B$34:$B$777,F$190)+'СЕТ СН'!$F$12-'СЕТ СН'!$F$23</f>
        <v>-453.75297867</v>
      </c>
      <c r="G192" s="37">
        <f>SUMIFS(СВЦЭМ!$F$34:$F$777,СВЦЭМ!$A$34:$A$777,$A192,СВЦЭМ!$B$34:$B$777,G$190)+'СЕТ СН'!$F$12-'СЕТ СН'!$F$23</f>
        <v>-453.61764805000001</v>
      </c>
      <c r="H192" s="37">
        <f>SUMIFS(СВЦЭМ!$F$34:$F$777,СВЦЭМ!$A$34:$A$777,$A192,СВЦЭМ!$B$34:$B$777,H$190)+'СЕТ СН'!$F$12-'СЕТ СН'!$F$23</f>
        <v>-454.32744631000003</v>
      </c>
      <c r="I192" s="37">
        <f>SUMIFS(СВЦЭМ!$F$34:$F$777,СВЦЭМ!$A$34:$A$777,$A192,СВЦЭМ!$B$34:$B$777,I$190)+'СЕТ СН'!$F$12-'СЕТ СН'!$F$23</f>
        <v>-463.50415714999997</v>
      </c>
      <c r="J192" s="37">
        <f>SUMIFS(СВЦЭМ!$F$34:$F$777,СВЦЭМ!$A$34:$A$777,$A192,СВЦЭМ!$B$34:$B$777,J$190)+'СЕТ СН'!$F$12-'СЕТ СН'!$F$23</f>
        <v>-472.5309565</v>
      </c>
      <c r="K192" s="37">
        <f>SUMIFS(СВЦЭМ!$F$34:$F$777,СВЦЭМ!$A$34:$A$777,$A192,СВЦЭМ!$B$34:$B$777,K$190)+'СЕТ СН'!$F$12-'СЕТ СН'!$F$23</f>
        <v>-477.3873686</v>
      </c>
      <c r="L192" s="37">
        <f>SUMIFS(СВЦЭМ!$F$34:$F$777,СВЦЭМ!$A$34:$A$777,$A192,СВЦЭМ!$B$34:$B$777,L$190)+'СЕТ СН'!$F$12-'СЕТ СН'!$F$23</f>
        <v>-489.28984106999997</v>
      </c>
      <c r="M192" s="37">
        <f>SUMIFS(СВЦЭМ!$F$34:$F$777,СВЦЭМ!$A$34:$A$777,$A192,СВЦЭМ!$B$34:$B$777,M$190)+'СЕТ СН'!$F$12-'СЕТ СН'!$F$23</f>
        <v>-490.76163348</v>
      </c>
      <c r="N192" s="37">
        <f>SUMIFS(СВЦЭМ!$F$34:$F$777,СВЦЭМ!$A$34:$A$777,$A192,СВЦЭМ!$B$34:$B$777,N$190)+'СЕТ СН'!$F$12-'СЕТ СН'!$F$23</f>
        <v>-491.34066846000002</v>
      </c>
      <c r="O192" s="37">
        <f>SUMIFS(СВЦЭМ!$F$34:$F$777,СВЦЭМ!$A$34:$A$777,$A192,СВЦЭМ!$B$34:$B$777,O$190)+'СЕТ СН'!$F$12-'СЕТ СН'!$F$23</f>
        <v>-492.10509357000001</v>
      </c>
      <c r="P192" s="37">
        <f>SUMIFS(СВЦЭМ!$F$34:$F$777,СВЦЭМ!$A$34:$A$777,$A192,СВЦЭМ!$B$34:$B$777,P$190)+'СЕТ СН'!$F$12-'СЕТ СН'!$F$23</f>
        <v>-492.93827035999999</v>
      </c>
      <c r="Q192" s="37">
        <f>SUMIFS(СВЦЭМ!$F$34:$F$777,СВЦЭМ!$A$34:$A$777,$A192,СВЦЭМ!$B$34:$B$777,Q$190)+'СЕТ СН'!$F$12-'СЕТ СН'!$F$23</f>
        <v>-492.55910983000001</v>
      </c>
      <c r="R192" s="37">
        <f>SUMIFS(СВЦЭМ!$F$34:$F$777,СВЦЭМ!$A$34:$A$777,$A192,СВЦЭМ!$B$34:$B$777,R$190)+'СЕТ СН'!$F$12-'СЕТ СН'!$F$23</f>
        <v>-492.14183204</v>
      </c>
      <c r="S192" s="37">
        <f>SUMIFS(СВЦЭМ!$F$34:$F$777,СВЦЭМ!$A$34:$A$777,$A192,СВЦЭМ!$B$34:$B$777,S$190)+'СЕТ СН'!$F$12-'СЕТ СН'!$F$23</f>
        <v>-490.17047859000002</v>
      </c>
      <c r="T192" s="37">
        <f>SUMIFS(СВЦЭМ!$F$34:$F$777,СВЦЭМ!$A$34:$A$777,$A192,СВЦЭМ!$B$34:$B$777,T$190)+'СЕТ СН'!$F$12-'СЕТ СН'!$F$23</f>
        <v>-486.47562809999999</v>
      </c>
      <c r="U192" s="37">
        <f>SUMIFS(СВЦЭМ!$F$34:$F$777,СВЦЭМ!$A$34:$A$777,$A192,СВЦЭМ!$B$34:$B$777,U$190)+'СЕТ СН'!$F$12-'СЕТ СН'!$F$23</f>
        <v>-482.39334034000001</v>
      </c>
      <c r="V192" s="37">
        <f>SUMIFS(СВЦЭМ!$F$34:$F$777,СВЦЭМ!$A$34:$A$777,$A192,СВЦЭМ!$B$34:$B$777,V$190)+'СЕТ СН'!$F$12-'СЕТ СН'!$F$23</f>
        <v>-482.20866236000001</v>
      </c>
      <c r="W192" s="37">
        <f>SUMIFS(СВЦЭМ!$F$34:$F$777,СВЦЭМ!$A$34:$A$777,$A192,СВЦЭМ!$B$34:$B$777,W$190)+'СЕТ СН'!$F$12-'СЕТ СН'!$F$23</f>
        <v>-478.73307746</v>
      </c>
      <c r="X192" s="37">
        <f>SUMIFS(СВЦЭМ!$F$34:$F$777,СВЦЭМ!$A$34:$A$777,$A192,СВЦЭМ!$B$34:$B$777,X$190)+'СЕТ СН'!$F$12-'СЕТ СН'!$F$23</f>
        <v>-472.05769508999998</v>
      </c>
      <c r="Y192" s="37">
        <f>SUMIFS(СВЦЭМ!$F$34:$F$777,СВЦЭМ!$A$34:$A$777,$A192,СВЦЭМ!$B$34:$B$777,Y$190)+'СЕТ СН'!$F$12-'СЕТ СН'!$F$23</f>
        <v>-468.03884459</v>
      </c>
    </row>
    <row r="193" spans="1:25" ht="15.75" x14ac:dyDescent="0.2">
      <c r="A193" s="36">
        <f t="shared" ref="A193:A221" si="5">A192+1</f>
        <v>43072</v>
      </c>
      <c r="B193" s="37">
        <f>SUMIFS(СВЦЭМ!$F$34:$F$777,СВЦЭМ!$A$34:$A$777,$A193,СВЦЭМ!$B$34:$B$777,B$190)+'СЕТ СН'!$F$12-'СЕТ СН'!$F$23</f>
        <v>-462.38834519</v>
      </c>
      <c r="C193" s="37">
        <f>SUMIFS(СВЦЭМ!$F$34:$F$777,СВЦЭМ!$A$34:$A$777,$A193,СВЦЭМ!$B$34:$B$777,C$190)+'СЕТ СН'!$F$12-'СЕТ СН'!$F$23</f>
        <v>-453.76770611000001</v>
      </c>
      <c r="D193" s="37">
        <f>SUMIFS(СВЦЭМ!$F$34:$F$777,СВЦЭМ!$A$34:$A$777,$A193,СВЦЭМ!$B$34:$B$777,D$190)+'СЕТ СН'!$F$12-'СЕТ СН'!$F$23</f>
        <v>-453.30980748000002</v>
      </c>
      <c r="E193" s="37">
        <f>SUMIFS(СВЦЭМ!$F$34:$F$777,СВЦЭМ!$A$34:$A$777,$A193,СВЦЭМ!$B$34:$B$777,E$190)+'СЕТ СН'!$F$12-'СЕТ СН'!$F$23</f>
        <v>-453.57545009</v>
      </c>
      <c r="F193" s="37">
        <f>SUMIFS(СВЦЭМ!$F$34:$F$777,СВЦЭМ!$A$34:$A$777,$A193,СВЦЭМ!$B$34:$B$777,F$190)+'СЕТ СН'!$F$12-'СЕТ СН'!$F$23</f>
        <v>-453.77554566000003</v>
      </c>
      <c r="G193" s="37">
        <f>SUMIFS(СВЦЭМ!$F$34:$F$777,СВЦЭМ!$A$34:$A$777,$A193,СВЦЭМ!$B$34:$B$777,G$190)+'СЕТ СН'!$F$12-'СЕТ СН'!$F$23</f>
        <v>-453.48603680999997</v>
      </c>
      <c r="H193" s="37">
        <f>SUMIFS(СВЦЭМ!$F$34:$F$777,СВЦЭМ!$A$34:$A$777,$A193,СВЦЭМ!$B$34:$B$777,H$190)+'СЕТ СН'!$F$12-'СЕТ СН'!$F$23</f>
        <v>-454.36806922</v>
      </c>
      <c r="I193" s="37">
        <f>SUMIFS(СВЦЭМ!$F$34:$F$777,СВЦЭМ!$A$34:$A$777,$A193,СВЦЭМ!$B$34:$B$777,I$190)+'СЕТ СН'!$F$12-'СЕТ СН'!$F$23</f>
        <v>-463.97072653999999</v>
      </c>
      <c r="J193" s="37">
        <f>SUMIFS(СВЦЭМ!$F$34:$F$777,СВЦЭМ!$A$34:$A$777,$A193,СВЦЭМ!$B$34:$B$777,J$190)+'СЕТ СН'!$F$12-'СЕТ СН'!$F$23</f>
        <v>-473.11281043999998</v>
      </c>
      <c r="K193" s="37">
        <f>SUMIFS(СВЦЭМ!$F$34:$F$777,СВЦЭМ!$A$34:$A$777,$A193,СВЦЭМ!$B$34:$B$777,K$190)+'СЕТ СН'!$F$12-'СЕТ СН'!$F$23</f>
        <v>-481.12838363000003</v>
      </c>
      <c r="L193" s="37">
        <f>SUMIFS(СВЦЭМ!$F$34:$F$777,СВЦЭМ!$A$34:$A$777,$A193,СВЦЭМ!$B$34:$B$777,L$190)+'СЕТ СН'!$F$12-'СЕТ СН'!$F$23</f>
        <v>-489.47961370000002</v>
      </c>
      <c r="M193" s="37">
        <f>SUMIFS(СВЦЭМ!$F$34:$F$777,СВЦЭМ!$A$34:$A$777,$A193,СВЦЭМ!$B$34:$B$777,M$190)+'СЕТ СН'!$F$12-'СЕТ СН'!$F$23</f>
        <v>-490.55538491999999</v>
      </c>
      <c r="N193" s="37">
        <f>SUMIFS(СВЦЭМ!$F$34:$F$777,СВЦЭМ!$A$34:$A$777,$A193,СВЦЭМ!$B$34:$B$777,N$190)+'СЕТ СН'!$F$12-'СЕТ СН'!$F$23</f>
        <v>-491.34977200000003</v>
      </c>
      <c r="O193" s="37">
        <f>SUMIFS(СВЦЭМ!$F$34:$F$777,СВЦЭМ!$A$34:$A$777,$A193,СВЦЭМ!$B$34:$B$777,O$190)+'СЕТ СН'!$F$12-'СЕТ СН'!$F$23</f>
        <v>-491.51424408000003</v>
      </c>
      <c r="P193" s="37">
        <f>SUMIFS(СВЦЭМ!$F$34:$F$777,СВЦЭМ!$A$34:$A$777,$A193,СВЦЭМ!$B$34:$B$777,P$190)+'СЕТ СН'!$F$12-'СЕТ СН'!$F$23</f>
        <v>-491.91714392</v>
      </c>
      <c r="Q193" s="37">
        <f>SUMIFS(СВЦЭМ!$F$34:$F$777,СВЦЭМ!$A$34:$A$777,$A193,СВЦЭМ!$B$34:$B$777,Q$190)+'СЕТ СН'!$F$12-'СЕТ СН'!$F$23</f>
        <v>-492.01843542</v>
      </c>
      <c r="R193" s="37">
        <f>SUMIFS(СВЦЭМ!$F$34:$F$777,СВЦЭМ!$A$34:$A$777,$A193,СВЦЭМ!$B$34:$B$777,R$190)+'СЕТ СН'!$F$12-'СЕТ СН'!$F$23</f>
        <v>-491.83664852999999</v>
      </c>
      <c r="S193" s="37">
        <f>SUMIFS(СВЦЭМ!$F$34:$F$777,СВЦЭМ!$A$34:$A$777,$A193,СВЦЭМ!$B$34:$B$777,S$190)+'СЕТ СН'!$F$12-'СЕТ СН'!$F$23</f>
        <v>-489.79984347999999</v>
      </c>
      <c r="T193" s="37">
        <f>SUMIFS(СВЦЭМ!$F$34:$F$777,СВЦЭМ!$A$34:$A$777,$A193,СВЦЭМ!$B$34:$B$777,T$190)+'СЕТ СН'!$F$12-'СЕТ СН'!$F$23</f>
        <v>-484.44766371999998</v>
      </c>
      <c r="U193" s="37">
        <f>SUMIFS(СВЦЭМ!$F$34:$F$777,СВЦЭМ!$A$34:$A$777,$A193,СВЦЭМ!$B$34:$B$777,U$190)+'СЕТ СН'!$F$12-'СЕТ СН'!$F$23</f>
        <v>-477.62839144999998</v>
      </c>
      <c r="V193" s="37">
        <f>SUMIFS(СВЦЭМ!$F$34:$F$777,СВЦЭМ!$A$34:$A$777,$A193,СВЦЭМ!$B$34:$B$777,V$190)+'СЕТ СН'!$F$12-'СЕТ СН'!$F$23</f>
        <v>-480.47699230000001</v>
      </c>
      <c r="W193" s="37">
        <f>SUMIFS(СВЦЭМ!$F$34:$F$777,СВЦЭМ!$A$34:$A$777,$A193,СВЦЭМ!$B$34:$B$777,W$190)+'СЕТ СН'!$F$12-'СЕТ СН'!$F$23</f>
        <v>-477.98816105000003</v>
      </c>
      <c r="X193" s="37">
        <f>SUMIFS(СВЦЭМ!$F$34:$F$777,СВЦЭМ!$A$34:$A$777,$A193,СВЦЭМ!$B$34:$B$777,X$190)+'СЕТ СН'!$F$12-'СЕТ СН'!$F$23</f>
        <v>-471.31025172</v>
      </c>
      <c r="Y193" s="37">
        <f>SUMIFS(СВЦЭМ!$F$34:$F$777,СВЦЭМ!$A$34:$A$777,$A193,СВЦЭМ!$B$34:$B$777,Y$190)+'СЕТ СН'!$F$12-'СЕТ СН'!$F$23</f>
        <v>-467.01027464999999</v>
      </c>
    </row>
    <row r="194" spans="1:25" ht="15.75" x14ac:dyDescent="0.2">
      <c r="A194" s="36">
        <f t="shared" si="5"/>
        <v>43073</v>
      </c>
      <c r="B194" s="37">
        <f>SUMIFS(СВЦЭМ!$F$34:$F$777,СВЦЭМ!$A$34:$A$777,$A194,СВЦЭМ!$B$34:$B$777,B$190)+'СЕТ СН'!$F$12-'СЕТ СН'!$F$23</f>
        <v>-461.84534043999997</v>
      </c>
      <c r="C194" s="37">
        <f>SUMIFS(СВЦЭМ!$F$34:$F$777,СВЦЭМ!$A$34:$A$777,$A194,СВЦЭМ!$B$34:$B$777,C$190)+'СЕТ СН'!$F$12-'СЕТ СН'!$F$23</f>
        <v>-458.59304093000003</v>
      </c>
      <c r="D194" s="37">
        <f>SUMIFS(СВЦЭМ!$F$34:$F$777,СВЦЭМ!$A$34:$A$777,$A194,СВЦЭМ!$B$34:$B$777,D$190)+'СЕТ СН'!$F$12-'СЕТ СН'!$F$23</f>
        <v>-455.10824815000001</v>
      </c>
      <c r="E194" s="37">
        <f>SUMIFS(СВЦЭМ!$F$34:$F$777,СВЦЭМ!$A$34:$A$777,$A194,СВЦЭМ!$B$34:$B$777,E$190)+'СЕТ СН'!$F$12-'СЕТ СН'!$F$23</f>
        <v>-454.47234822999997</v>
      </c>
      <c r="F194" s="37">
        <f>SUMIFS(СВЦЭМ!$F$34:$F$777,СВЦЭМ!$A$34:$A$777,$A194,СВЦЭМ!$B$34:$B$777,F$190)+'СЕТ СН'!$F$12-'СЕТ СН'!$F$23</f>
        <v>-454.93151290999998</v>
      </c>
      <c r="G194" s="37">
        <f>SUMIFS(СВЦЭМ!$F$34:$F$777,СВЦЭМ!$A$34:$A$777,$A194,СВЦЭМ!$B$34:$B$777,G$190)+'СЕТ СН'!$F$12-'СЕТ СН'!$F$23</f>
        <v>-456.04027309000003</v>
      </c>
      <c r="H194" s="37">
        <f>SUMIFS(СВЦЭМ!$F$34:$F$777,СВЦЭМ!$A$34:$A$777,$A194,СВЦЭМ!$B$34:$B$777,H$190)+'СЕТ СН'!$F$12-'СЕТ СН'!$F$23</f>
        <v>-460.31734674</v>
      </c>
      <c r="I194" s="37">
        <f>SUMIFS(СВЦЭМ!$F$34:$F$777,СВЦЭМ!$A$34:$A$777,$A194,СВЦЭМ!$B$34:$B$777,I$190)+'СЕТ СН'!$F$12-'СЕТ СН'!$F$23</f>
        <v>-468.10989067000003</v>
      </c>
      <c r="J194" s="37">
        <f>SUMIFS(СВЦЭМ!$F$34:$F$777,СВЦЭМ!$A$34:$A$777,$A194,СВЦЭМ!$B$34:$B$777,J$190)+'СЕТ СН'!$F$12-'СЕТ СН'!$F$23</f>
        <v>-471.32586788999998</v>
      </c>
      <c r="K194" s="37">
        <f>SUMIFS(СВЦЭМ!$F$34:$F$777,СВЦЭМ!$A$34:$A$777,$A194,СВЦЭМ!$B$34:$B$777,K$190)+'СЕТ СН'!$F$12-'СЕТ СН'!$F$23</f>
        <v>-481.84083673999999</v>
      </c>
      <c r="L194" s="37">
        <f>SUMIFS(СВЦЭМ!$F$34:$F$777,СВЦЭМ!$A$34:$A$777,$A194,СВЦЭМ!$B$34:$B$777,L$190)+'СЕТ СН'!$F$12-'СЕТ СН'!$F$23</f>
        <v>-487.61484443000001</v>
      </c>
      <c r="M194" s="37">
        <f>SUMIFS(СВЦЭМ!$F$34:$F$777,СВЦЭМ!$A$34:$A$777,$A194,СВЦЭМ!$B$34:$B$777,M$190)+'СЕТ СН'!$F$12-'СЕТ СН'!$F$23</f>
        <v>-490.17529724000002</v>
      </c>
      <c r="N194" s="37">
        <f>SUMIFS(СВЦЭМ!$F$34:$F$777,СВЦЭМ!$A$34:$A$777,$A194,СВЦЭМ!$B$34:$B$777,N$190)+'СЕТ СН'!$F$12-'СЕТ СН'!$F$23</f>
        <v>-484.36278768</v>
      </c>
      <c r="O194" s="37">
        <f>SUMIFS(СВЦЭМ!$F$34:$F$777,СВЦЭМ!$A$34:$A$777,$A194,СВЦЭМ!$B$34:$B$777,O$190)+'СЕТ СН'!$F$12-'СЕТ СН'!$F$23</f>
        <v>-483.65929707999999</v>
      </c>
      <c r="P194" s="37">
        <f>SUMIFS(СВЦЭМ!$F$34:$F$777,СВЦЭМ!$A$34:$A$777,$A194,СВЦЭМ!$B$34:$B$777,P$190)+'СЕТ СН'!$F$12-'СЕТ СН'!$F$23</f>
        <v>-482.80302602</v>
      </c>
      <c r="Q194" s="37">
        <f>SUMIFS(СВЦЭМ!$F$34:$F$777,СВЦЭМ!$A$34:$A$777,$A194,СВЦЭМ!$B$34:$B$777,Q$190)+'СЕТ СН'!$F$12-'СЕТ СН'!$F$23</f>
        <v>-482.66057768999997</v>
      </c>
      <c r="R194" s="37">
        <f>SUMIFS(СВЦЭМ!$F$34:$F$777,СВЦЭМ!$A$34:$A$777,$A194,СВЦЭМ!$B$34:$B$777,R$190)+'СЕТ СН'!$F$12-'СЕТ СН'!$F$23</f>
        <v>-482.11956091000002</v>
      </c>
      <c r="S194" s="37">
        <f>SUMIFS(СВЦЭМ!$F$34:$F$777,СВЦЭМ!$A$34:$A$777,$A194,СВЦЭМ!$B$34:$B$777,S$190)+'СЕТ СН'!$F$12-'СЕТ СН'!$F$23</f>
        <v>-489.76475491999997</v>
      </c>
      <c r="T194" s="37">
        <f>SUMIFS(СВЦЭМ!$F$34:$F$777,СВЦЭМ!$A$34:$A$777,$A194,СВЦЭМ!$B$34:$B$777,T$190)+'СЕТ СН'!$F$12-'СЕТ СН'!$F$23</f>
        <v>-489.50802164999999</v>
      </c>
      <c r="U194" s="37">
        <f>SUMIFS(СВЦЭМ!$F$34:$F$777,СВЦЭМ!$A$34:$A$777,$A194,СВЦЭМ!$B$34:$B$777,U$190)+'СЕТ СН'!$F$12-'СЕТ СН'!$F$23</f>
        <v>-491.11046871000002</v>
      </c>
      <c r="V194" s="37">
        <f>SUMIFS(СВЦЭМ!$F$34:$F$777,СВЦЭМ!$A$34:$A$777,$A194,СВЦЭМ!$B$34:$B$777,V$190)+'СЕТ СН'!$F$12-'СЕТ СН'!$F$23</f>
        <v>-491.10935172000001</v>
      </c>
      <c r="W194" s="37">
        <f>SUMIFS(СВЦЭМ!$F$34:$F$777,СВЦЭМ!$A$34:$A$777,$A194,СВЦЭМ!$B$34:$B$777,W$190)+'СЕТ СН'!$F$12-'СЕТ СН'!$F$23</f>
        <v>-483.42362896999998</v>
      </c>
      <c r="X194" s="37">
        <f>SUMIFS(СВЦЭМ!$F$34:$F$777,СВЦЭМ!$A$34:$A$777,$A194,СВЦЭМ!$B$34:$B$777,X$190)+'СЕТ СН'!$F$12-'СЕТ СН'!$F$23</f>
        <v>-475.11131843999999</v>
      </c>
      <c r="Y194" s="37">
        <f>SUMIFS(СВЦЭМ!$F$34:$F$777,СВЦЭМ!$A$34:$A$777,$A194,СВЦЭМ!$B$34:$B$777,Y$190)+'СЕТ СН'!$F$12-'СЕТ СН'!$F$23</f>
        <v>-469.89950522999999</v>
      </c>
    </row>
    <row r="195" spans="1:25" ht="15.75" x14ac:dyDescent="0.2">
      <c r="A195" s="36">
        <f t="shared" si="5"/>
        <v>43074</v>
      </c>
      <c r="B195" s="37">
        <f>SUMIFS(СВЦЭМ!$F$34:$F$777,СВЦЭМ!$A$34:$A$777,$A195,СВЦЭМ!$B$34:$B$777,B$190)+'СЕТ СН'!$F$12-'СЕТ СН'!$F$23</f>
        <v>-462.66471265000001</v>
      </c>
      <c r="C195" s="37">
        <f>SUMIFS(СВЦЭМ!$F$34:$F$777,СВЦЭМ!$A$34:$A$777,$A195,СВЦЭМ!$B$34:$B$777,C$190)+'СЕТ СН'!$F$12-'СЕТ СН'!$F$23</f>
        <v>-458.71444375999999</v>
      </c>
      <c r="D195" s="37">
        <f>SUMIFS(СВЦЭМ!$F$34:$F$777,СВЦЭМ!$A$34:$A$777,$A195,СВЦЭМ!$B$34:$B$777,D$190)+'СЕТ СН'!$F$12-'СЕТ СН'!$F$23</f>
        <v>-454.32612442999999</v>
      </c>
      <c r="E195" s="37">
        <f>SUMIFS(СВЦЭМ!$F$34:$F$777,СВЦЭМ!$A$34:$A$777,$A195,СВЦЭМ!$B$34:$B$777,E$190)+'СЕТ СН'!$F$12-'СЕТ СН'!$F$23</f>
        <v>-452.68192809999999</v>
      </c>
      <c r="F195" s="37">
        <f>SUMIFS(СВЦЭМ!$F$34:$F$777,СВЦЭМ!$A$34:$A$777,$A195,СВЦЭМ!$B$34:$B$777,F$190)+'СЕТ СН'!$F$12-'СЕТ СН'!$F$23</f>
        <v>-453.53934867999999</v>
      </c>
      <c r="G195" s="37">
        <f>SUMIFS(СВЦЭМ!$F$34:$F$777,СВЦЭМ!$A$34:$A$777,$A195,СВЦЭМ!$B$34:$B$777,G$190)+'СЕТ СН'!$F$12-'СЕТ СН'!$F$23</f>
        <v>-455.26911107000001</v>
      </c>
      <c r="H195" s="37">
        <f>SUMIFS(СВЦЭМ!$F$34:$F$777,СВЦЭМ!$A$34:$A$777,$A195,СВЦЭМ!$B$34:$B$777,H$190)+'СЕТ СН'!$F$12-'СЕТ СН'!$F$23</f>
        <v>-462.50340371999999</v>
      </c>
      <c r="I195" s="37">
        <f>SUMIFS(СВЦЭМ!$F$34:$F$777,СВЦЭМ!$A$34:$A$777,$A195,СВЦЭМ!$B$34:$B$777,I$190)+'СЕТ СН'!$F$12-'СЕТ СН'!$F$23</f>
        <v>-465.67221123000002</v>
      </c>
      <c r="J195" s="37">
        <f>SUMIFS(СВЦЭМ!$F$34:$F$777,СВЦЭМ!$A$34:$A$777,$A195,СВЦЭМ!$B$34:$B$777,J$190)+'СЕТ СН'!$F$12-'СЕТ СН'!$F$23</f>
        <v>-471.62363435999998</v>
      </c>
      <c r="K195" s="37">
        <f>SUMIFS(СВЦЭМ!$F$34:$F$777,СВЦЭМ!$A$34:$A$777,$A195,СВЦЭМ!$B$34:$B$777,K$190)+'СЕТ СН'!$F$12-'СЕТ СН'!$F$23</f>
        <v>-478.48185935999999</v>
      </c>
      <c r="L195" s="37">
        <f>SUMIFS(СВЦЭМ!$F$34:$F$777,СВЦЭМ!$A$34:$A$777,$A195,СВЦЭМ!$B$34:$B$777,L$190)+'СЕТ СН'!$F$12-'СЕТ СН'!$F$23</f>
        <v>-485.02767166000001</v>
      </c>
      <c r="M195" s="37">
        <f>SUMIFS(СВЦЭМ!$F$34:$F$777,СВЦЭМ!$A$34:$A$777,$A195,СВЦЭМ!$B$34:$B$777,M$190)+'СЕТ СН'!$F$12-'СЕТ СН'!$F$23</f>
        <v>-486.48680489000003</v>
      </c>
      <c r="N195" s="37">
        <f>SUMIFS(СВЦЭМ!$F$34:$F$777,СВЦЭМ!$A$34:$A$777,$A195,СВЦЭМ!$B$34:$B$777,N$190)+'СЕТ СН'!$F$12-'СЕТ СН'!$F$23</f>
        <v>-485.03219732000002</v>
      </c>
      <c r="O195" s="37">
        <f>SUMIFS(СВЦЭМ!$F$34:$F$777,СВЦЭМ!$A$34:$A$777,$A195,СВЦЭМ!$B$34:$B$777,O$190)+'СЕТ СН'!$F$12-'СЕТ СН'!$F$23</f>
        <v>-484.10729409999999</v>
      </c>
      <c r="P195" s="37">
        <f>SUMIFS(СВЦЭМ!$F$34:$F$777,СВЦЭМ!$A$34:$A$777,$A195,СВЦЭМ!$B$34:$B$777,P$190)+'СЕТ СН'!$F$12-'СЕТ СН'!$F$23</f>
        <v>-483.30322142</v>
      </c>
      <c r="Q195" s="37">
        <f>SUMIFS(СВЦЭМ!$F$34:$F$777,СВЦЭМ!$A$34:$A$777,$A195,СВЦЭМ!$B$34:$B$777,Q$190)+'СЕТ СН'!$F$12-'СЕТ СН'!$F$23</f>
        <v>-482.66006955</v>
      </c>
      <c r="R195" s="37">
        <f>SUMIFS(СВЦЭМ!$F$34:$F$777,СВЦЭМ!$A$34:$A$777,$A195,СВЦЭМ!$B$34:$B$777,R$190)+'СЕТ СН'!$F$12-'СЕТ СН'!$F$23</f>
        <v>-483.4750391</v>
      </c>
      <c r="S195" s="37">
        <f>SUMIFS(СВЦЭМ!$F$34:$F$777,СВЦЭМ!$A$34:$A$777,$A195,СВЦЭМ!$B$34:$B$777,S$190)+'СЕТ СН'!$F$12-'СЕТ СН'!$F$23</f>
        <v>-486.21434951000003</v>
      </c>
      <c r="T195" s="37">
        <f>SUMIFS(СВЦЭМ!$F$34:$F$777,СВЦЭМ!$A$34:$A$777,$A195,СВЦЭМ!$B$34:$B$777,T$190)+'СЕТ СН'!$F$12-'СЕТ СН'!$F$23</f>
        <v>-489.66406277999999</v>
      </c>
      <c r="U195" s="37">
        <f>SUMIFS(СВЦЭМ!$F$34:$F$777,СВЦЭМ!$A$34:$A$777,$A195,СВЦЭМ!$B$34:$B$777,U$190)+'СЕТ СН'!$F$12-'СЕТ СН'!$F$23</f>
        <v>-488.90710202000002</v>
      </c>
      <c r="V195" s="37">
        <f>SUMIFS(СВЦЭМ!$F$34:$F$777,СВЦЭМ!$A$34:$A$777,$A195,СВЦЭМ!$B$34:$B$777,V$190)+'СЕТ СН'!$F$12-'СЕТ СН'!$F$23</f>
        <v>-486.99603081999999</v>
      </c>
      <c r="W195" s="37">
        <f>SUMIFS(СВЦЭМ!$F$34:$F$777,СВЦЭМ!$A$34:$A$777,$A195,СВЦЭМ!$B$34:$B$777,W$190)+'СЕТ СН'!$F$12-'СЕТ СН'!$F$23</f>
        <v>-481.25605949999999</v>
      </c>
      <c r="X195" s="37">
        <f>SUMIFS(СВЦЭМ!$F$34:$F$777,СВЦЭМ!$A$34:$A$777,$A195,СВЦЭМ!$B$34:$B$777,X$190)+'СЕТ СН'!$F$12-'СЕТ СН'!$F$23</f>
        <v>-474.21159907000003</v>
      </c>
      <c r="Y195" s="37">
        <f>SUMIFS(СВЦЭМ!$F$34:$F$777,СВЦЭМ!$A$34:$A$777,$A195,СВЦЭМ!$B$34:$B$777,Y$190)+'СЕТ СН'!$F$12-'СЕТ СН'!$F$23</f>
        <v>-465.90743305000001</v>
      </c>
    </row>
    <row r="196" spans="1:25" ht="15.75" x14ac:dyDescent="0.2">
      <c r="A196" s="36">
        <f t="shared" si="5"/>
        <v>43075</v>
      </c>
      <c r="B196" s="37">
        <f>SUMIFS(СВЦЭМ!$F$34:$F$777,СВЦЭМ!$A$34:$A$777,$A196,СВЦЭМ!$B$34:$B$777,B$190)+'СЕТ СН'!$F$12-'СЕТ СН'!$F$23</f>
        <v>-461.64985188999998</v>
      </c>
      <c r="C196" s="37">
        <f>SUMIFS(СВЦЭМ!$F$34:$F$777,СВЦЭМ!$A$34:$A$777,$A196,СВЦЭМ!$B$34:$B$777,C$190)+'СЕТ СН'!$F$12-'СЕТ СН'!$F$23</f>
        <v>-457.86671690000003</v>
      </c>
      <c r="D196" s="37">
        <f>SUMIFS(СВЦЭМ!$F$34:$F$777,СВЦЭМ!$A$34:$A$777,$A196,СВЦЭМ!$B$34:$B$777,D$190)+'СЕТ СН'!$F$12-'СЕТ СН'!$F$23</f>
        <v>-453.02399991999999</v>
      </c>
      <c r="E196" s="37">
        <f>SUMIFS(СВЦЭМ!$F$34:$F$777,СВЦЭМ!$A$34:$A$777,$A196,СВЦЭМ!$B$34:$B$777,E$190)+'СЕТ СН'!$F$12-'СЕТ СН'!$F$23</f>
        <v>-452.01224279000002</v>
      </c>
      <c r="F196" s="37">
        <f>SUMIFS(СВЦЭМ!$F$34:$F$777,СВЦЭМ!$A$34:$A$777,$A196,СВЦЭМ!$B$34:$B$777,F$190)+'СЕТ СН'!$F$12-'СЕТ СН'!$F$23</f>
        <v>-452.12316577000001</v>
      </c>
      <c r="G196" s="37">
        <f>SUMIFS(СВЦЭМ!$F$34:$F$777,СВЦЭМ!$A$34:$A$777,$A196,СВЦЭМ!$B$34:$B$777,G$190)+'СЕТ СН'!$F$12-'СЕТ СН'!$F$23</f>
        <v>-453.86724005000002</v>
      </c>
      <c r="H196" s="37">
        <f>SUMIFS(СВЦЭМ!$F$34:$F$777,СВЦЭМ!$A$34:$A$777,$A196,СВЦЭМ!$B$34:$B$777,H$190)+'СЕТ СН'!$F$12-'СЕТ СН'!$F$23</f>
        <v>-461.04966546999998</v>
      </c>
      <c r="I196" s="37">
        <f>SUMIFS(СВЦЭМ!$F$34:$F$777,СВЦЭМ!$A$34:$A$777,$A196,СВЦЭМ!$B$34:$B$777,I$190)+'СЕТ СН'!$F$12-'СЕТ СН'!$F$23</f>
        <v>-463.69611304</v>
      </c>
      <c r="J196" s="37">
        <f>SUMIFS(СВЦЭМ!$F$34:$F$777,СВЦЭМ!$A$34:$A$777,$A196,СВЦЭМ!$B$34:$B$777,J$190)+'СЕТ СН'!$F$12-'СЕТ СН'!$F$23</f>
        <v>-469.13768669000001</v>
      </c>
      <c r="K196" s="37">
        <f>SUMIFS(СВЦЭМ!$F$34:$F$777,СВЦЭМ!$A$34:$A$777,$A196,СВЦЭМ!$B$34:$B$777,K$190)+'СЕТ СН'!$F$12-'СЕТ СН'!$F$23</f>
        <v>-472.72543317999998</v>
      </c>
      <c r="L196" s="37">
        <f>SUMIFS(СВЦЭМ!$F$34:$F$777,СВЦЭМ!$A$34:$A$777,$A196,СВЦЭМ!$B$34:$B$777,L$190)+'СЕТ СН'!$F$12-'СЕТ СН'!$F$23</f>
        <v>-479.05471555999998</v>
      </c>
      <c r="M196" s="37">
        <f>SUMIFS(СВЦЭМ!$F$34:$F$777,СВЦЭМ!$A$34:$A$777,$A196,СВЦЭМ!$B$34:$B$777,M$190)+'СЕТ СН'!$F$12-'СЕТ СН'!$F$23</f>
        <v>-479.72721136000001</v>
      </c>
      <c r="N196" s="37">
        <f>SUMIFS(СВЦЭМ!$F$34:$F$777,СВЦЭМ!$A$34:$A$777,$A196,СВЦЭМ!$B$34:$B$777,N$190)+'СЕТ СН'!$F$12-'СЕТ СН'!$F$23</f>
        <v>-480.02907407999999</v>
      </c>
      <c r="O196" s="37">
        <f>SUMIFS(СВЦЭМ!$F$34:$F$777,СВЦЭМ!$A$34:$A$777,$A196,СВЦЭМ!$B$34:$B$777,O$190)+'СЕТ СН'!$F$12-'СЕТ СН'!$F$23</f>
        <v>-480.03739994</v>
      </c>
      <c r="P196" s="37">
        <f>SUMIFS(СВЦЭМ!$F$34:$F$777,СВЦЭМ!$A$34:$A$777,$A196,СВЦЭМ!$B$34:$B$777,P$190)+'СЕТ СН'!$F$12-'СЕТ СН'!$F$23</f>
        <v>-479.12023214999999</v>
      </c>
      <c r="Q196" s="37">
        <f>SUMIFS(СВЦЭМ!$F$34:$F$777,СВЦЭМ!$A$34:$A$777,$A196,СВЦЭМ!$B$34:$B$777,Q$190)+'СЕТ СН'!$F$12-'СЕТ СН'!$F$23</f>
        <v>-478.77296139999999</v>
      </c>
      <c r="R196" s="37">
        <f>SUMIFS(СВЦЭМ!$F$34:$F$777,СВЦЭМ!$A$34:$A$777,$A196,СВЦЭМ!$B$34:$B$777,R$190)+'СЕТ СН'!$F$12-'СЕТ СН'!$F$23</f>
        <v>-478.77120149000001</v>
      </c>
      <c r="S196" s="37">
        <f>SUMIFS(СВЦЭМ!$F$34:$F$777,СВЦЭМ!$A$34:$A$777,$A196,СВЦЭМ!$B$34:$B$777,S$190)+'СЕТ СН'!$F$12-'СЕТ СН'!$F$23</f>
        <v>-481.39846045000002</v>
      </c>
      <c r="T196" s="37">
        <f>SUMIFS(СВЦЭМ!$F$34:$F$777,СВЦЭМ!$A$34:$A$777,$A196,СВЦЭМ!$B$34:$B$777,T$190)+'СЕТ СН'!$F$12-'СЕТ СН'!$F$23</f>
        <v>-484.55381319999998</v>
      </c>
      <c r="U196" s="37">
        <f>SUMIFS(СВЦЭМ!$F$34:$F$777,СВЦЭМ!$A$34:$A$777,$A196,СВЦЭМ!$B$34:$B$777,U$190)+'СЕТ СН'!$F$12-'СЕТ СН'!$F$23</f>
        <v>-484.14064052000003</v>
      </c>
      <c r="V196" s="37">
        <f>SUMIFS(СВЦЭМ!$F$34:$F$777,СВЦЭМ!$A$34:$A$777,$A196,СВЦЭМ!$B$34:$B$777,V$190)+'СЕТ СН'!$F$12-'СЕТ СН'!$F$23</f>
        <v>-482.73461091000001</v>
      </c>
      <c r="W196" s="37">
        <f>SUMIFS(СВЦЭМ!$F$34:$F$777,СВЦЭМ!$A$34:$A$777,$A196,СВЦЭМ!$B$34:$B$777,W$190)+'СЕТ СН'!$F$12-'СЕТ СН'!$F$23</f>
        <v>-476.98307159000001</v>
      </c>
      <c r="X196" s="37">
        <f>SUMIFS(СВЦЭМ!$F$34:$F$777,СВЦЭМ!$A$34:$A$777,$A196,СВЦЭМ!$B$34:$B$777,X$190)+'СЕТ СН'!$F$12-'СЕТ СН'!$F$23</f>
        <v>-469.21158607000001</v>
      </c>
      <c r="Y196" s="37">
        <f>SUMIFS(СВЦЭМ!$F$34:$F$777,СВЦЭМ!$A$34:$A$777,$A196,СВЦЭМ!$B$34:$B$777,Y$190)+'СЕТ СН'!$F$12-'СЕТ СН'!$F$23</f>
        <v>-462.35267554000001</v>
      </c>
    </row>
    <row r="197" spans="1:25" ht="15.75" x14ac:dyDescent="0.2">
      <c r="A197" s="36">
        <f t="shared" si="5"/>
        <v>43076</v>
      </c>
      <c r="B197" s="37">
        <f>SUMIFS(СВЦЭМ!$F$34:$F$777,СВЦЭМ!$A$34:$A$777,$A197,СВЦЭМ!$B$34:$B$777,B$190)+'СЕТ СН'!$F$12-'СЕТ СН'!$F$23</f>
        <v>-459.70520034000003</v>
      </c>
      <c r="C197" s="37">
        <f>SUMIFS(СВЦЭМ!$F$34:$F$777,СВЦЭМ!$A$34:$A$777,$A197,СВЦЭМ!$B$34:$B$777,C$190)+'СЕТ СН'!$F$12-'СЕТ СН'!$F$23</f>
        <v>-453.79178781000002</v>
      </c>
      <c r="D197" s="37">
        <f>SUMIFS(СВЦЭМ!$F$34:$F$777,СВЦЭМ!$A$34:$A$777,$A197,СВЦЭМ!$B$34:$B$777,D$190)+'СЕТ СН'!$F$12-'СЕТ СН'!$F$23</f>
        <v>-450.61771735000002</v>
      </c>
      <c r="E197" s="37">
        <f>SUMIFS(СВЦЭМ!$F$34:$F$777,СВЦЭМ!$A$34:$A$777,$A197,СВЦЭМ!$B$34:$B$777,E$190)+'СЕТ СН'!$F$12-'СЕТ СН'!$F$23</f>
        <v>-449.64762655999999</v>
      </c>
      <c r="F197" s="37">
        <f>SUMIFS(СВЦЭМ!$F$34:$F$777,СВЦЭМ!$A$34:$A$777,$A197,СВЦЭМ!$B$34:$B$777,F$190)+'СЕТ СН'!$F$12-'СЕТ СН'!$F$23</f>
        <v>-449.44617255000003</v>
      </c>
      <c r="G197" s="37">
        <f>SUMIFS(СВЦЭМ!$F$34:$F$777,СВЦЭМ!$A$34:$A$777,$A197,СВЦЭМ!$B$34:$B$777,G$190)+'СЕТ СН'!$F$12-'СЕТ СН'!$F$23</f>
        <v>-449.89948251999999</v>
      </c>
      <c r="H197" s="37">
        <f>SUMIFS(СВЦЭМ!$F$34:$F$777,СВЦЭМ!$A$34:$A$777,$A197,СВЦЭМ!$B$34:$B$777,H$190)+'СЕТ СН'!$F$12-'СЕТ СН'!$F$23</f>
        <v>-455.55822491000004</v>
      </c>
      <c r="I197" s="37">
        <f>SUMIFS(СВЦЭМ!$F$34:$F$777,СВЦЭМ!$A$34:$A$777,$A197,СВЦЭМ!$B$34:$B$777,I$190)+'СЕТ СН'!$F$12-'СЕТ СН'!$F$23</f>
        <v>-462.07827236000003</v>
      </c>
      <c r="J197" s="37">
        <f>SUMIFS(СВЦЭМ!$F$34:$F$777,СВЦЭМ!$A$34:$A$777,$A197,СВЦЭМ!$B$34:$B$777,J$190)+'СЕТ СН'!$F$12-'СЕТ СН'!$F$23</f>
        <v>-467.88614240999999</v>
      </c>
      <c r="K197" s="37">
        <f>SUMIFS(СВЦЭМ!$F$34:$F$777,СВЦЭМ!$A$34:$A$777,$A197,СВЦЭМ!$B$34:$B$777,K$190)+'СЕТ СН'!$F$12-'СЕТ СН'!$F$23</f>
        <v>-474.45252657999998</v>
      </c>
      <c r="L197" s="37">
        <f>SUMIFS(СВЦЭМ!$F$34:$F$777,СВЦЭМ!$A$34:$A$777,$A197,СВЦЭМ!$B$34:$B$777,L$190)+'СЕТ СН'!$F$12-'СЕТ СН'!$F$23</f>
        <v>-482.18756026</v>
      </c>
      <c r="M197" s="37">
        <f>SUMIFS(СВЦЭМ!$F$34:$F$777,СВЦЭМ!$A$34:$A$777,$A197,СВЦЭМ!$B$34:$B$777,M$190)+'СЕТ СН'!$F$12-'СЕТ СН'!$F$23</f>
        <v>-483.15987041</v>
      </c>
      <c r="N197" s="37">
        <f>SUMIFS(СВЦЭМ!$F$34:$F$777,СВЦЭМ!$A$34:$A$777,$A197,СВЦЭМ!$B$34:$B$777,N$190)+'СЕТ СН'!$F$12-'СЕТ СН'!$F$23</f>
        <v>-480.78187517999999</v>
      </c>
      <c r="O197" s="37">
        <f>SUMIFS(СВЦЭМ!$F$34:$F$777,СВЦЭМ!$A$34:$A$777,$A197,СВЦЭМ!$B$34:$B$777,O$190)+'СЕТ СН'!$F$12-'СЕТ СН'!$F$23</f>
        <v>-479.89720846</v>
      </c>
      <c r="P197" s="37">
        <f>SUMIFS(СВЦЭМ!$F$34:$F$777,СВЦЭМ!$A$34:$A$777,$A197,СВЦЭМ!$B$34:$B$777,P$190)+'СЕТ СН'!$F$12-'СЕТ СН'!$F$23</f>
        <v>-478.75428563000003</v>
      </c>
      <c r="Q197" s="37">
        <f>SUMIFS(СВЦЭМ!$F$34:$F$777,СВЦЭМ!$A$34:$A$777,$A197,СВЦЭМ!$B$34:$B$777,Q$190)+'СЕТ СН'!$F$12-'СЕТ СН'!$F$23</f>
        <v>-478.41519138000001</v>
      </c>
      <c r="R197" s="37">
        <f>SUMIFS(СВЦЭМ!$F$34:$F$777,СВЦЭМ!$A$34:$A$777,$A197,СВЦЭМ!$B$34:$B$777,R$190)+'СЕТ СН'!$F$12-'СЕТ СН'!$F$23</f>
        <v>-478.92825664999998</v>
      </c>
      <c r="S197" s="37">
        <f>SUMIFS(СВЦЭМ!$F$34:$F$777,СВЦЭМ!$A$34:$A$777,$A197,СВЦЭМ!$B$34:$B$777,S$190)+'СЕТ СН'!$F$12-'СЕТ СН'!$F$23</f>
        <v>-481.98398893000001</v>
      </c>
      <c r="T197" s="37">
        <f>SUMIFS(СВЦЭМ!$F$34:$F$777,СВЦЭМ!$A$34:$A$777,$A197,СВЦЭМ!$B$34:$B$777,T$190)+'СЕТ СН'!$F$12-'СЕТ СН'!$F$23</f>
        <v>-485.04125271999999</v>
      </c>
      <c r="U197" s="37">
        <f>SUMIFS(СВЦЭМ!$F$34:$F$777,СВЦЭМ!$A$34:$A$777,$A197,СВЦЭМ!$B$34:$B$777,U$190)+'СЕТ СН'!$F$12-'СЕТ СН'!$F$23</f>
        <v>-484.86472872000002</v>
      </c>
      <c r="V197" s="37">
        <f>SUMIFS(СВЦЭМ!$F$34:$F$777,СВЦЭМ!$A$34:$A$777,$A197,СВЦЭМ!$B$34:$B$777,V$190)+'СЕТ СН'!$F$12-'СЕТ СН'!$F$23</f>
        <v>-483.34772228999998</v>
      </c>
      <c r="W197" s="37">
        <f>SUMIFS(СВЦЭМ!$F$34:$F$777,СВЦЭМ!$A$34:$A$777,$A197,СВЦЭМ!$B$34:$B$777,W$190)+'СЕТ СН'!$F$12-'СЕТ СН'!$F$23</f>
        <v>-477.57919440000001</v>
      </c>
      <c r="X197" s="37">
        <f>SUMIFS(СВЦЭМ!$F$34:$F$777,СВЦЭМ!$A$34:$A$777,$A197,СВЦЭМ!$B$34:$B$777,X$190)+'СЕТ СН'!$F$12-'СЕТ СН'!$F$23</f>
        <v>-469.3006125</v>
      </c>
      <c r="Y197" s="37">
        <f>SUMIFS(СВЦЭМ!$F$34:$F$777,СВЦЭМ!$A$34:$A$777,$A197,СВЦЭМ!$B$34:$B$777,Y$190)+'СЕТ СН'!$F$12-'СЕТ СН'!$F$23</f>
        <v>-461.33101707999998</v>
      </c>
    </row>
    <row r="198" spans="1:25" ht="15.75" x14ac:dyDescent="0.2">
      <c r="A198" s="36">
        <f t="shared" si="5"/>
        <v>43077</v>
      </c>
      <c r="B198" s="37">
        <f>SUMIFS(СВЦЭМ!$F$34:$F$777,СВЦЭМ!$A$34:$A$777,$A198,СВЦЭМ!$B$34:$B$777,B$190)+'СЕТ СН'!$F$12-'СЕТ СН'!$F$23</f>
        <v>-464.70031154999998</v>
      </c>
      <c r="C198" s="37">
        <f>SUMIFS(СВЦЭМ!$F$34:$F$777,СВЦЭМ!$A$34:$A$777,$A198,СВЦЭМ!$B$34:$B$777,C$190)+'СЕТ СН'!$F$12-'СЕТ СН'!$F$23</f>
        <v>-459.64831164999998</v>
      </c>
      <c r="D198" s="37">
        <f>SUMIFS(СВЦЭМ!$F$34:$F$777,СВЦЭМ!$A$34:$A$777,$A198,СВЦЭМ!$B$34:$B$777,D$190)+'СЕТ СН'!$F$12-'СЕТ СН'!$F$23</f>
        <v>-455.46425159</v>
      </c>
      <c r="E198" s="37">
        <f>SUMIFS(СВЦЭМ!$F$34:$F$777,СВЦЭМ!$A$34:$A$777,$A198,СВЦЭМ!$B$34:$B$777,E$190)+'СЕТ СН'!$F$12-'СЕТ СН'!$F$23</f>
        <v>-453.91414872999997</v>
      </c>
      <c r="F198" s="37">
        <f>SUMIFS(СВЦЭМ!$F$34:$F$777,СВЦЭМ!$A$34:$A$777,$A198,СВЦЭМ!$B$34:$B$777,F$190)+'СЕТ СН'!$F$12-'СЕТ СН'!$F$23</f>
        <v>-451.97634972999998</v>
      </c>
      <c r="G198" s="37">
        <f>SUMIFS(СВЦЭМ!$F$34:$F$777,СВЦЭМ!$A$34:$A$777,$A198,СВЦЭМ!$B$34:$B$777,G$190)+'СЕТ СН'!$F$12-'СЕТ СН'!$F$23</f>
        <v>-453.40524519000002</v>
      </c>
      <c r="H198" s="37">
        <f>SUMIFS(СВЦЭМ!$F$34:$F$777,СВЦЭМ!$A$34:$A$777,$A198,СВЦЭМ!$B$34:$B$777,H$190)+'СЕТ СН'!$F$12-'СЕТ СН'!$F$23</f>
        <v>-459.27647996999997</v>
      </c>
      <c r="I198" s="37">
        <f>SUMIFS(СВЦЭМ!$F$34:$F$777,СВЦЭМ!$A$34:$A$777,$A198,СВЦЭМ!$B$34:$B$777,I$190)+'СЕТ СН'!$F$12-'СЕТ СН'!$F$23</f>
        <v>-468.41651496999998</v>
      </c>
      <c r="J198" s="37">
        <f>SUMIFS(СВЦЭМ!$F$34:$F$777,СВЦЭМ!$A$34:$A$777,$A198,СВЦЭМ!$B$34:$B$777,J$190)+'СЕТ СН'!$F$12-'СЕТ СН'!$F$23</f>
        <v>-473.83365631999999</v>
      </c>
      <c r="K198" s="37">
        <f>SUMIFS(СВЦЭМ!$F$34:$F$777,СВЦЭМ!$A$34:$A$777,$A198,СВЦЭМ!$B$34:$B$777,K$190)+'СЕТ СН'!$F$12-'СЕТ СН'!$F$23</f>
        <v>-476.24137711000003</v>
      </c>
      <c r="L198" s="37">
        <f>SUMIFS(СВЦЭМ!$F$34:$F$777,СВЦЭМ!$A$34:$A$777,$A198,СВЦЭМ!$B$34:$B$777,L$190)+'СЕТ СН'!$F$12-'СЕТ СН'!$F$23</f>
        <v>-482.33706329</v>
      </c>
      <c r="M198" s="37">
        <f>SUMIFS(СВЦЭМ!$F$34:$F$777,СВЦЭМ!$A$34:$A$777,$A198,СВЦЭМ!$B$34:$B$777,M$190)+'СЕТ СН'!$F$12-'СЕТ СН'!$F$23</f>
        <v>-482.71013598000002</v>
      </c>
      <c r="N198" s="37">
        <f>SUMIFS(СВЦЭМ!$F$34:$F$777,СВЦЭМ!$A$34:$A$777,$A198,СВЦЭМ!$B$34:$B$777,N$190)+'СЕТ СН'!$F$12-'СЕТ СН'!$F$23</f>
        <v>-481.35083006000002</v>
      </c>
      <c r="O198" s="37">
        <f>SUMIFS(СВЦЭМ!$F$34:$F$777,СВЦЭМ!$A$34:$A$777,$A198,СВЦЭМ!$B$34:$B$777,O$190)+'СЕТ СН'!$F$12-'СЕТ СН'!$F$23</f>
        <v>-478.54608762999999</v>
      </c>
      <c r="P198" s="37">
        <f>SUMIFS(СВЦЭМ!$F$34:$F$777,СВЦЭМ!$A$34:$A$777,$A198,СВЦЭМ!$B$34:$B$777,P$190)+'СЕТ СН'!$F$12-'СЕТ СН'!$F$23</f>
        <v>-481.11863138000001</v>
      </c>
      <c r="Q198" s="37">
        <f>SUMIFS(СВЦЭМ!$F$34:$F$777,СВЦЭМ!$A$34:$A$777,$A198,СВЦЭМ!$B$34:$B$777,Q$190)+'СЕТ СН'!$F$12-'СЕТ СН'!$F$23</f>
        <v>-482.13989909999998</v>
      </c>
      <c r="R198" s="37">
        <f>SUMIFS(СВЦЭМ!$F$34:$F$777,СВЦЭМ!$A$34:$A$777,$A198,СВЦЭМ!$B$34:$B$777,R$190)+'СЕТ СН'!$F$12-'СЕТ СН'!$F$23</f>
        <v>-482.49077871999998</v>
      </c>
      <c r="S198" s="37">
        <f>SUMIFS(СВЦЭМ!$F$34:$F$777,СВЦЭМ!$A$34:$A$777,$A198,СВЦЭМ!$B$34:$B$777,S$190)+'СЕТ СН'!$F$12-'СЕТ СН'!$F$23</f>
        <v>-486.20904029999997</v>
      </c>
      <c r="T198" s="37">
        <f>SUMIFS(СВЦЭМ!$F$34:$F$777,СВЦЭМ!$A$34:$A$777,$A198,СВЦЭМ!$B$34:$B$777,T$190)+'СЕТ СН'!$F$12-'СЕТ СН'!$F$23</f>
        <v>-489.87059901999999</v>
      </c>
      <c r="U198" s="37">
        <f>SUMIFS(СВЦЭМ!$F$34:$F$777,СВЦЭМ!$A$34:$A$777,$A198,СВЦЭМ!$B$34:$B$777,U$190)+'СЕТ СН'!$F$12-'СЕТ СН'!$F$23</f>
        <v>-489.72713069999998</v>
      </c>
      <c r="V198" s="37">
        <f>SUMIFS(СВЦЭМ!$F$34:$F$777,СВЦЭМ!$A$34:$A$777,$A198,СВЦЭМ!$B$34:$B$777,V$190)+'СЕТ СН'!$F$12-'СЕТ СН'!$F$23</f>
        <v>-487.79401877999999</v>
      </c>
      <c r="W198" s="37">
        <f>SUMIFS(СВЦЭМ!$F$34:$F$777,СВЦЭМ!$A$34:$A$777,$A198,СВЦЭМ!$B$34:$B$777,W$190)+'СЕТ СН'!$F$12-'СЕТ СН'!$F$23</f>
        <v>-481.71539835999999</v>
      </c>
      <c r="X198" s="37">
        <f>SUMIFS(СВЦЭМ!$F$34:$F$777,СВЦЭМ!$A$34:$A$777,$A198,СВЦЭМ!$B$34:$B$777,X$190)+'СЕТ СН'!$F$12-'СЕТ СН'!$F$23</f>
        <v>-473.77617809999998</v>
      </c>
      <c r="Y198" s="37">
        <f>SUMIFS(СВЦЭМ!$F$34:$F$777,СВЦЭМ!$A$34:$A$777,$A198,СВЦЭМ!$B$34:$B$777,Y$190)+'СЕТ СН'!$F$12-'СЕТ СН'!$F$23</f>
        <v>-465.49018597999998</v>
      </c>
    </row>
    <row r="199" spans="1:25" ht="15.75" x14ac:dyDescent="0.2">
      <c r="A199" s="36">
        <f t="shared" si="5"/>
        <v>43078</v>
      </c>
      <c r="B199" s="37">
        <f>SUMIFS(СВЦЭМ!$F$34:$F$777,СВЦЭМ!$A$34:$A$777,$A199,СВЦЭМ!$B$34:$B$777,B$190)+'СЕТ СН'!$F$12-'СЕТ СН'!$F$23</f>
        <v>-459.60601210999999</v>
      </c>
      <c r="C199" s="37">
        <f>SUMIFS(СВЦЭМ!$F$34:$F$777,СВЦЭМ!$A$34:$A$777,$A199,СВЦЭМ!$B$34:$B$777,C$190)+'СЕТ СН'!$F$12-'СЕТ СН'!$F$23</f>
        <v>-454.56043722999999</v>
      </c>
      <c r="D199" s="37">
        <f>SUMIFS(СВЦЭМ!$F$34:$F$777,СВЦЭМ!$A$34:$A$777,$A199,СВЦЭМ!$B$34:$B$777,D$190)+'СЕТ СН'!$F$12-'СЕТ СН'!$F$23</f>
        <v>-450.73264209000001</v>
      </c>
      <c r="E199" s="37">
        <f>SUMIFS(СВЦЭМ!$F$34:$F$777,СВЦЭМ!$A$34:$A$777,$A199,СВЦЭМ!$B$34:$B$777,E$190)+'СЕТ СН'!$F$12-'СЕТ СН'!$F$23</f>
        <v>-449.55273034000004</v>
      </c>
      <c r="F199" s="37">
        <f>SUMIFS(СВЦЭМ!$F$34:$F$777,СВЦЭМ!$A$34:$A$777,$A199,СВЦЭМ!$B$34:$B$777,F$190)+'СЕТ СН'!$F$12-'СЕТ СН'!$F$23</f>
        <v>-449.37649160000001</v>
      </c>
      <c r="G199" s="37">
        <f>SUMIFS(СВЦЭМ!$F$34:$F$777,СВЦЭМ!$A$34:$A$777,$A199,СВЦЭМ!$B$34:$B$777,G$190)+'СЕТ СН'!$F$12-'СЕТ СН'!$F$23</f>
        <v>-450.54040096</v>
      </c>
      <c r="H199" s="37">
        <f>SUMIFS(СВЦЭМ!$F$34:$F$777,СВЦЭМ!$A$34:$A$777,$A199,СВЦЭМ!$B$34:$B$777,H$190)+'СЕТ СН'!$F$12-'СЕТ СН'!$F$23</f>
        <v>-453.80491221</v>
      </c>
      <c r="I199" s="37">
        <f>SUMIFS(СВЦЭМ!$F$34:$F$777,СВЦЭМ!$A$34:$A$777,$A199,СВЦЭМ!$B$34:$B$777,I$190)+'СЕТ СН'!$F$12-'СЕТ СН'!$F$23</f>
        <v>-460.00032923999999</v>
      </c>
      <c r="J199" s="37">
        <f>SUMIFS(СВЦЭМ!$F$34:$F$777,СВЦЭМ!$A$34:$A$777,$A199,СВЦЭМ!$B$34:$B$777,J$190)+'СЕТ СН'!$F$12-'СЕТ СН'!$F$23</f>
        <v>-468.03929109000001</v>
      </c>
      <c r="K199" s="37">
        <f>SUMIFS(СВЦЭМ!$F$34:$F$777,СВЦЭМ!$A$34:$A$777,$A199,СВЦЭМ!$B$34:$B$777,K$190)+'СЕТ СН'!$F$12-'СЕТ СН'!$F$23</f>
        <v>-478.42544978000001</v>
      </c>
      <c r="L199" s="37">
        <f>SUMIFS(СВЦЭМ!$F$34:$F$777,СВЦЭМ!$A$34:$A$777,$A199,СВЦЭМ!$B$34:$B$777,L$190)+'СЕТ СН'!$F$12-'СЕТ СН'!$F$23</f>
        <v>-486.96326897</v>
      </c>
      <c r="M199" s="37">
        <f>SUMIFS(СВЦЭМ!$F$34:$F$777,СВЦЭМ!$A$34:$A$777,$A199,СВЦЭМ!$B$34:$B$777,M$190)+'СЕТ СН'!$F$12-'СЕТ СН'!$F$23</f>
        <v>-488.68487348999997</v>
      </c>
      <c r="N199" s="37">
        <f>SUMIFS(СВЦЭМ!$F$34:$F$777,СВЦЭМ!$A$34:$A$777,$A199,СВЦЭМ!$B$34:$B$777,N$190)+'СЕТ СН'!$F$12-'СЕТ СН'!$F$23</f>
        <v>-489.2869111</v>
      </c>
      <c r="O199" s="37">
        <f>SUMIFS(СВЦЭМ!$F$34:$F$777,СВЦЭМ!$A$34:$A$777,$A199,СВЦЭМ!$B$34:$B$777,O$190)+'СЕТ СН'!$F$12-'СЕТ СН'!$F$23</f>
        <v>-489.80919867</v>
      </c>
      <c r="P199" s="37">
        <f>SUMIFS(СВЦЭМ!$F$34:$F$777,СВЦЭМ!$A$34:$A$777,$A199,СВЦЭМ!$B$34:$B$777,P$190)+'СЕТ СН'!$F$12-'СЕТ СН'!$F$23</f>
        <v>-490.12897597</v>
      </c>
      <c r="Q199" s="37">
        <f>SUMIFS(СВЦЭМ!$F$34:$F$777,СВЦЭМ!$A$34:$A$777,$A199,СВЦЭМ!$B$34:$B$777,Q$190)+'СЕТ СН'!$F$12-'СЕТ СН'!$F$23</f>
        <v>-489.91872394000001</v>
      </c>
      <c r="R199" s="37">
        <f>SUMIFS(СВЦЭМ!$F$34:$F$777,СВЦЭМ!$A$34:$A$777,$A199,СВЦЭМ!$B$34:$B$777,R$190)+'СЕТ СН'!$F$12-'СЕТ СН'!$F$23</f>
        <v>-489.57570977</v>
      </c>
      <c r="S199" s="37">
        <f>SUMIFS(СВЦЭМ!$F$34:$F$777,СВЦЭМ!$A$34:$A$777,$A199,СВЦЭМ!$B$34:$B$777,S$190)+'СЕТ СН'!$F$12-'СЕТ СН'!$F$23</f>
        <v>-488.62384657000001</v>
      </c>
      <c r="T199" s="37">
        <f>SUMIFS(СВЦЭМ!$F$34:$F$777,СВЦЭМ!$A$34:$A$777,$A199,СВЦЭМ!$B$34:$B$777,T$190)+'СЕТ СН'!$F$12-'СЕТ СН'!$F$23</f>
        <v>-487.83202117000002</v>
      </c>
      <c r="U199" s="37">
        <f>SUMIFS(СВЦЭМ!$F$34:$F$777,СВЦЭМ!$A$34:$A$777,$A199,СВЦЭМ!$B$34:$B$777,U$190)+'СЕТ СН'!$F$12-'СЕТ СН'!$F$23</f>
        <v>-488.26213109000003</v>
      </c>
      <c r="V199" s="37">
        <f>SUMIFS(СВЦЭМ!$F$34:$F$777,СВЦЭМ!$A$34:$A$777,$A199,СВЦЭМ!$B$34:$B$777,V$190)+'СЕТ СН'!$F$12-'СЕТ СН'!$F$23</f>
        <v>-488.45581794999998</v>
      </c>
      <c r="W199" s="37">
        <f>SUMIFS(СВЦЭМ!$F$34:$F$777,СВЦЭМ!$A$34:$A$777,$A199,СВЦЭМ!$B$34:$B$777,W$190)+'СЕТ СН'!$F$12-'СЕТ СН'!$F$23</f>
        <v>-479.22943720000001</v>
      </c>
      <c r="X199" s="37">
        <f>SUMIFS(СВЦЭМ!$F$34:$F$777,СВЦЭМ!$A$34:$A$777,$A199,СВЦЭМ!$B$34:$B$777,X$190)+'СЕТ СН'!$F$12-'СЕТ СН'!$F$23</f>
        <v>-471.45837734999998</v>
      </c>
      <c r="Y199" s="37">
        <f>SUMIFS(СВЦЭМ!$F$34:$F$777,СВЦЭМ!$A$34:$A$777,$A199,СВЦЭМ!$B$34:$B$777,Y$190)+'СЕТ СН'!$F$12-'СЕТ СН'!$F$23</f>
        <v>-462.96902134999999</v>
      </c>
    </row>
    <row r="200" spans="1:25" ht="15.75" x14ac:dyDescent="0.2">
      <c r="A200" s="36">
        <f t="shared" si="5"/>
        <v>43079</v>
      </c>
      <c r="B200" s="37">
        <f>SUMIFS(СВЦЭМ!$F$34:$F$777,СВЦЭМ!$A$34:$A$777,$A200,СВЦЭМ!$B$34:$B$777,B$190)+'СЕТ СН'!$F$12-'СЕТ СН'!$F$23</f>
        <v>-459.36421932999997</v>
      </c>
      <c r="C200" s="37">
        <f>SUMIFS(СВЦЭМ!$F$34:$F$777,СВЦЭМ!$A$34:$A$777,$A200,СВЦЭМ!$B$34:$B$777,C$190)+'СЕТ СН'!$F$12-'СЕТ СН'!$F$23</f>
        <v>-461.55865806999998</v>
      </c>
      <c r="D200" s="37">
        <f>SUMIFS(СВЦЭМ!$F$34:$F$777,СВЦЭМ!$A$34:$A$777,$A200,СВЦЭМ!$B$34:$B$777,D$190)+'СЕТ СН'!$F$12-'СЕТ СН'!$F$23</f>
        <v>-461.12525291999998</v>
      </c>
      <c r="E200" s="37">
        <f>SUMIFS(СВЦЭМ!$F$34:$F$777,СВЦЭМ!$A$34:$A$777,$A200,СВЦЭМ!$B$34:$B$777,E$190)+'СЕТ СН'!$F$12-'СЕТ СН'!$F$23</f>
        <v>-461.08447309999997</v>
      </c>
      <c r="F200" s="37">
        <f>SUMIFS(СВЦЭМ!$F$34:$F$777,СВЦЭМ!$A$34:$A$777,$A200,СВЦЭМ!$B$34:$B$777,F$190)+'СЕТ СН'!$F$12-'СЕТ СН'!$F$23</f>
        <v>-461.24640765999999</v>
      </c>
      <c r="G200" s="37">
        <f>SUMIFS(СВЦЭМ!$F$34:$F$777,СВЦЭМ!$A$34:$A$777,$A200,СВЦЭМ!$B$34:$B$777,G$190)+'СЕТ СН'!$F$12-'СЕТ СН'!$F$23</f>
        <v>-461.00440014999998</v>
      </c>
      <c r="H200" s="37">
        <f>SUMIFS(СВЦЭМ!$F$34:$F$777,СВЦЭМ!$A$34:$A$777,$A200,СВЦЭМ!$B$34:$B$777,H$190)+'СЕТ СН'!$F$12-'СЕТ СН'!$F$23</f>
        <v>-462.10104190999999</v>
      </c>
      <c r="I200" s="37">
        <f>SUMIFS(СВЦЭМ!$F$34:$F$777,СВЦЭМ!$A$34:$A$777,$A200,СВЦЭМ!$B$34:$B$777,I$190)+'СЕТ СН'!$F$12-'СЕТ СН'!$F$23</f>
        <v>-465.77436367000001</v>
      </c>
      <c r="J200" s="37">
        <f>SUMIFS(СВЦЭМ!$F$34:$F$777,СВЦЭМ!$A$34:$A$777,$A200,СВЦЭМ!$B$34:$B$777,J$190)+'СЕТ СН'!$F$12-'СЕТ СН'!$F$23</f>
        <v>-474.80775223000001</v>
      </c>
      <c r="K200" s="37">
        <f>SUMIFS(СВЦЭМ!$F$34:$F$777,СВЦЭМ!$A$34:$A$777,$A200,СВЦЭМ!$B$34:$B$777,K$190)+'СЕТ СН'!$F$12-'СЕТ СН'!$F$23</f>
        <v>-475.66031505000001</v>
      </c>
      <c r="L200" s="37">
        <f>SUMIFS(СВЦЭМ!$F$34:$F$777,СВЦЭМ!$A$34:$A$777,$A200,СВЦЭМ!$B$34:$B$777,L$190)+'СЕТ СН'!$F$12-'СЕТ СН'!$F$23</f>
        <v>-486.04782318000002</v>
      </c>
      <c r="M200" s="37">
        <f>SUMIFS(СВЦЭМ!$F$34:$F$777,СВЦЭМ!$A$34:$A$777,$A200,СВЦЭМ!$B$34:$B$777,M$190)+'СЕТ СН'!$F$12-'СЕТ СН'!$F$23</f>
        <v>-487.27239916999997</v>
      </c>
      <c r="N200" s="37">
        <f>SUMIFS(СВЦЭМ!$F$34:$F$777,СВЦЭМ!$A$34:$A$777,$A200,СВЦЭМ!$B$34:$B$777,N$190)+'СЕТ СН'!$F$12-'СЕТ СН'!$F$23</f>
        <v>-480.50735557999997</v>
      </c>
      <c r="O200" s="37">
        <f>SUMIFS(СВЦЭМ!$F$34:$F$777,СВЦЭМ!$A$34:$A$777,$A200,СВЦЭМ!$B$34:$B$777,O$190)+'СЕТ СН'!$F$12-'СЕТ СН'!$F$23</f>
        <v>-480.90768415000002</v>
      </c>
      <c r="P200" s="37">
        <f>SUMIFS(СВЦЭМ!$F$34:$F$777,СВЦЭМ!$A$34:$A$777,$A200,СВЦЭМ!$B$34:$B$777,P$190)+'СЕТ СН'!$F$12-'СЕТ СН'!$F$23</f>
        <v>-481.30844036999997</v>
      </c>
      <c r="Q200" s="37">
        <f>SUMIFS(СВЦЭМ!$F$34:$F$777,СВЦЭМ!$A$34:$A$777,$A200,СВЦЭМ!$B$34:$B$777,Q$190)+'СЕТ СН'!$F$12-'СЕТ СН'!$F$23</f>
        <v>-481.62327778999997</v>
      </c>
      <c r="R200" s="37">
        <f>SUMIFS(СВЦЭМ!$F$34:$F$777,СВЦЭМ!$A$34:$A$777,$A200,СВЦЭМ!$B$34:$B$777,R$190)+'СЕТ СН'!$F$12-'СЕТ СН'!$F$23</f>
        <v>-481.09323721999999</v>
      </c>
      <c r="S200" s="37">
        <f>SUMIFS(СВЦЭМ!$F$34:$F$777,СВЦЭМ!$A$34:$A$777,$A200,СВЦЭМ!$B$34:$B$777,S$190)+'СЕТ СН'!$F$12-'СЕТ СН'!$F$23</f>
        <v>-485.06207082999998</v>
      </c>
      <c r="T200" s="37">
        <f>SUMIFS(СВЦЭМ!$F$34:$F$777,СВЦЭМ!$A$34:$A$777,$A200,СВЦЭМ!$B$34:$B$777,T$190)+'СЕТ СН'!$F$12-'СЕТ СН'!$F$23</f>
        <v>-489.57803840999998</v>
      </c>
      <c r="U200" s="37">
        <f>SUMIFS(СВЦЭМ!$F$34:$F$777,СВЦЭМ!$A$34:$A$777,$A200,СВЦЭМ!$B$34:$B$777,U$190)+'СЕТ СН'!$F$12-'СЕТ СН'!$F$23</f>
        <v>-489.91125867</v>
      </c>
      <c r="V200" s="37">
        <f>SUMIFS(СВЦЭМ!$F$34:$F$777,СВЦЭМ!$A$34:$A$777,$A200,СВЦЭМ!$B$34:$B$777,V$190)+'СЕТ СН'!$F$12-'СЕТ СН'!$F$23</f>
        <v>-489.87400285000001</v>
      </c>
      <c r="W200" s="37">
        <f>SUMIFS(СВЦЭМ!$F$34:$F$777,СВЦЭМ!$A$34:$A$777,$A200,СВЦЭМ!$B$34:$B$777,W$190)+'СЕТ СН'!$F$12-'СЕТ СН'!$F$23</f>
        <v>-486.06495651</v>
      </c>
      <c r="X200" s="37">
        <f>SUMIFS(СВЦЭМ!$F$34:$F$777,СВЦЭМ!$A$34:$A$777,$A200,СВЦЭМ!$B$34:$B$777,X$190)+'СЕТ СН'!$F$12-'СЕТ СН'!$F$23</f>
        <v>-471.70760960000001</v>
      </c>
      <c r="Y200" s="37">
        <f>SUMIFS(СВЦЭМ!$F$34:$F$777,СВЦЭМ!$A$34:$A$777,$A200,СВЦЭМ!$B$34:$B$777,Y$190)+'СЕТ СН'!$F$12-'СЕТ СН'!$F$23</f>
        <v>-470.13165428000002</v>
      </c>
    </row>
    <row r="201" spans="1:25" ht="15.75" x14ac:dyDescent="0.2">
      <c r="A201" s="36">
        <f t="shared" si="5"/>
        <v>43080</v>
      </c>
      <c r="B201" s="37">
        <f>SUMIFS(СВЦЭМ!$F$34:$F$777,СВЦЭМ!$A$34:$A$777,$A201,СВЦЭМ!$B$34:$B$777,B$190)+'СЕТ СН'!$F$12-'СЕТ СН'!$F$23</f>
        <v>-462.38023573999999</v>
      </c>
      <c r="C201" s="37">
        <f>SUMIFS(СВЦЭМ!$F$34:$F$777,СВЦЭМ!$A$34:$A$777,$A201,СВЦЭМ!$B$34:$B$777,C$190)+'СЕТ СН'!$F$12-'СЕТ СН'!$F$23</f>
        <v>-456.00264321999998</v>
      </c>
      <c r="D201" s="37">
        <f>SUMIFS(СВЦЭМ!$F$34:$F$777,СВЦЭМ!$A$34:$A$777,$A201,СВЦЭМ!$B$34:$B$777,D$190)+'СЕТ СН'!$F$12-'СЕТ СН'!$F$23</f>
        <v>-452.08190528</v>
      </c>
      <c r="E201" s="37">
        <f>SUMIFS(СВЦЭМ!$F$34:$F$777,СВЦЭМ!$A$34:$A$777,$A201,СВЦЭМ!$B$34:$B$777,E$190)+'СЕТ СН'!$F$12-'СЕТ СН'!$F$23</f>
        <v>-451.28719036000001</v>
      </c>
      <c r="F201" s="37">
        <f>SUMIFS(СВЦЭМ!$F$34:$F$777,СВЦЭМ!$A$34:$A$777,$A201,СВЦЭМ!$B$34:$B$777,F$190)+'СЕТ СН'!$F$12-'СЕТ СН'!$F$23</f>
        <v>-451.55093083999998</v>
      </c>
      <c r="G201" s="37">
        <f>SUMIFS(СВЦЭМ!$F$34:$F$777,СВЦЭМ!$A$34:$A$777,$A201,СВЦЭМ!$B$34:$B$777,G$190)+'СЕТ СН'!$F$12-'СЕТ СН'!$F$23</f>
        <v>-454.01523351999998</v>
      </c>
      <c r="H201" s="37">
        <f>SUMIFS(СВЦЭМ!$F$34:$F$777,СВЦЭМ!$A$34:$A$777,$A201,СВЦЭМ!$B$34:$B$777,H$190)+'СЕТ СН'!$F$12-'СЕТ СН'!$F$23</f>
        <v>-458.23157831000003</v>
      </c>
      <c r="I201" s="37">
        <f>SUMIFS(СВЦЭМ!$F$34:$F$777,СВЦЭМ!$A$34:$A$777,$A201,СВЦЭМ!$B$34:$B$777,I$190)+'СЕТ СН'!$F$12-'СЕТ СН'!$F$23</f>
        <v>-465.48793712999998</v>
      </c>
      <c r="J201" s="37">
        <f>SUMIFS(СВЦЭМ!$F$34:$F$777,СВЦЭМ!$A$34:$A$777,$A201,СВЦЭМ!$B$34:$B$777,J$190)+'СЕТ СН'!$F$12-'СЕТ СН'!$F$23</f>
        <v>-471.56394692000003</v>
      </c>
      <c r="K201" s="37">
        <f>SUMIFS(СВЦЭМ!$F$34:$F$777,СВЦЭМ!$A$34:$A$777,$A201,СВЦЭМ!$B$34:$B$777,K$190)+'СЕТ СН'!$F$12-'СЕТ СН'!$F$23</f>
        <v>-479.37768413999999</v>
      </c>
      <c r="L201" s="37">
        <f>SUMIFS(СВЦЭМ!$F$34:$F$777,СВЦЭМ!$A$34:$A$777,$A201,СВЦЭМ!$B$34:$B$777,L$190)+'СЕТ СН'!$F$12-'СЕТ СН'!$F$23</f>
        <v>-485.90005036000002</v>
      </c>
      <c r="M201" s="37">
        <f>SUMIFS(СВЦЭМ!$F$34:$F$777,СВЦЭМ!$A$34:$A$777,$A201,СВЦЭМ!$B$34:$B$777,M$190)+'СЕТ СН'!$F$12-'СЕТ СН'!$F$23</f>
        <v>-487.33757922000001</v>
      </c>
      <c r="N201" s="37">
        <f>SUMIFS(СВЦЭМ!$F$34:$F$777,СВЦЭМ!$A$34:$A$777,$A201,СВЦЭМ!$B$34:$B$777,N$190)+'СЕТ СН'!$F$12-'СЕТ СН'!$F$23</f>
        <v>-488.20849939999999</v>
      </c>
      <c r="O201" s="37">
        <f>SUMIFS(СВЦЭМ!$F$34:$F$777,СВЦЭМ!$A$34:$A$777,$A201,СВЦЭМ!$B$34:$B$777,O$190)+'СЕТ СН'!$F$12-'СЕТ СН'!$F$23</f>
        <v>-485.82741167</v>
      </c>
      <c r="P201" s="37">
        <f>SUMIFS(СВЦЭМ!$F$34:$F$777,СВЦЭМ!$A$34:$A$777,$A201,СВЦЭМ!$B$34:$B$777,P$190)+'СЕТ СН'!$F$12-'СЕТ СН'!$F$23</f>
        <v>-484.23876165000001</v>
      </c>
      <c r="Q201" s="37">
        <f>SUMIFS(СВЦЭМ!$F$34:$F$777,СВЦЭМ!$A$34:$A$777,$A201,СВЦЭМ!$B$34:$B$777,Q$190)+'СЕТ СН'!$F$12-'СЕТ СН'!$F$23</f>
        <v>-482.52060835999998</v>
      </c>
      <c r="R201" s="37">
        <f>SUMIFS(СВЦЭМ!$F$34:$F$777,СВЦЭМ!$A$34:$A$777,$A201,СВЦЭМ!$B$34:$B$777,R$190)+'СЕТ СН'!$F$12-'СЕТ СН'!$F$23</f>
        <v>-482.04715302</v>
      </c>
      <c r="S201" s="37">
        <f>SUMIFS(СВЦЭМ!$F$34:$F$777,СВЦЭМ!$A$34:$A$777,$A201,СВЦЭМ!$B$34:$B$777,S$190)+'СЕТ СН'!$F$12-'СЕТ СН'!$F$23</f>
        <v>-481.61606193</v>
      </c>
      <c r="T201" s="37">
        <f>SUMIFS(СВЦЭМ!$F$34:$F$777,СВЦЭМ!$A$34:$A$777,$A201,СВЦЭМ!$B$34:$B$777,T$190)+'СЕТ СН'!$F$12-'СЕТ СН'!$F$23</f>
        <v>-481.00403924</v>
      </c>
      <c r="U201" s="37">
        <f>SUMIFS(СВЦЭМ!$F$34:$F$777,СВЦЭМ!$A$34:$A$777,$A201,СВЦЭМ!$B$34:$B$777,U$190)+'СЕТ СН'!$F$12-'СЕТ СН'!$F$23</f>
        <v>-481.47207741</v>
      </c>
      <c r="V201" s="37">
        <f>SUMIFS(СВЦЭМ!$F$34:$F$777,СВЦЭМ!$A$34:$A$777,$A201,СВЦЭМ!$B$34:$B$777,V$190)+'СЕТ СН'!$F$12-'СЕТ СН'!$F$23</f>
        <v>-481.55953147000002</v>
      </c>
      <c r="W201" s="37">
        <f>SUMIFS(СВЦЭМ!$F$34:$F$777,СВЦЭМ!$A$34:$A$777,$A201,СВЦЭМ!$B$34:$B$777,W$190)+'СЕТ СН'!$F$12-'СЕТ СН'!$F$23</f>
        <v>-473.95804986000002</v>
      </c>
      <c r="X201" s="37">
        <f>SUMIFS(СВЦЭМ!$F$34:$F$777,СВЦЭМ!$A$34:$A$777,$A201,СВЦЭМ!$B$34:$B$777,X$190)+'СЕТ СН'!$F$12-'СЕТ СН'!$F$23</f>
        <v>-465.97840954999998</v>
      </c>
      <c r="Y201" s="37">
        <f>SUMIFS(СВЦЭМ!$F$34:$F$777,СВЦЭМ!$A$34:$A$777,$A201,СВЦЭМ!$B$34:$B$777,Y$190)+'СЕТ СН'!$F$12-'СЕТ СН'!$F$23</f>
        <v>-458.03442861000002</v>
      </c>
    </row>
    <row r="202" spans="1:25" ht="15.75" x14ac:dyDescent="0.2">
      <c r="A202" s="36">
        <f t="shared" si="5"/>
        <v>43081</v>
      </c>
      <c r="B202" s="37">
        <f>SUMIFS(СВЦЭМ!$F$34:$F$777,СВЦЭМ!$A$34:$A$777,$A202,СВЦЭМ!$B$34:$B$777,B$190)+'СЕТ СН'!$F$12-'СЕТ СН'!$F$23</f>
        <v>-453.36474987999998</v>
      </c>
      <c r="C202" s="37">
        <f>SUMIFS(СВЦЭМ!$F$34:$F$777,СВЦЭМ!$A$34:$A$777,$A202,СВЦЭМ!$B$34:$B$777,C$190)+'СЕТ СН'!$F$12-'СЕТ СН'!$F$23</f>
        <v>-452.32853535999999</v>
      </c>
      <c r="D202" s="37">
        <f>SUMIFS(СВЦЭМ!$F$34:$F$777,СВЦЭМ!$A$34:$A$777,$A202,СВЦЭМ!$B$34:$B$777,D$190)+'СЕТ СН'!$F$12-'СЕТ СН'!$F$23</f>
        <v>-450.57415531999999</v>
      </c>
      <c r="E202" s="37">
        <f>SUMIFS(СВЦЭМ!$F$34:$F$777,СВЦЭМ!$A$34:$A$777,$A202,СВЦЭМ!$B$34:$B$777,E$190)+'СЕТ СН'!$F$12-'СЕТ СН'!$F$23</f>
        <v>-450.19687849000002</v>
      </c>
      <c r="F202" s="37">
        <f>SUMIFS(СВЦЭМ!$F$34:$F$777,СВЦЭМ!$A$34:$A$777,$A202,СВЦЭМ!$B$34:$B$777,F$190)+'СЕТ СН'!$F$12-'СЕТ СН'!$F$23</f>
        <v>-450.19292374999998</v>
      </c>
      <c r="G202" s="37">
        <f>SUMIFS(СВЦЭМ!$F$34:$F$777,СВЦЭМ!$A$34:$A$777,$A202,СВЦЭМ!$B$34:$B$777,G$190)+'СЕТ СН'!$F$12-'СЕТ СН'!$F$23</f>
        <v>-451.39290675000001</v>
      </c>
      <c r="H202" s="37">
        <f>SUMIFS(СВЦЭМ!$F$34:$F$777,СВЦЭМ!$A$34:$A$777,$A202,СВЦЭМ!$B$34:$B$777,H$190)+'СЕТ СН'!$F$12-'СЕТ СН'!$F$23</f>
        <v>-453.05263785</v>
      </c>
      <c r="I202" s="37">
        <f>SUMIFS(СВЦЭМ!$F$34:$F$777,СВЦЭМ!$A$34:$A$777,$A202,СВЦЭМ!$B$34:$B$777,I$190)+'СЕТ СН'!$F$12-'СЕТ СН'!$F$23</f>
        <v>-464.91998524999997</v>
      </c>
      <c r="J202" s="37">
        <f>SUMIFS(СВЦЭМ!$F$34:$F$777,СВЦЭМ!$A$34:$A$777,$A202,СВЦЭМ!$B$34:$B$777,J$190)+'СЕТ СН'!$F$12-'СЕТ СН'!$F$23</f>
        <v>-470.84203881999997</v>
      </c>
      <c r="K202" s="37">
        <f>SUMIFS(СВЦЭМ!$F$34:$F$777,СВЦЭМ!$A$34:$A$777,$A202,СВЦЭМ!$B$34:$B$777,K$190)+'СЕТ СН'!$F$12-'СЕТ СН'!$F$23</f>
        <v>-477.64525731999998</v>
      </c>
      <c r="L202" s="37">
        <f>SUMIFS(СВЦЭМ!$F$34:$F$777,СВЦЭМ!$A$34:$A$777,$A202,СВЦЭМ!$B$34:$B$777,L$190)+'СЕТ СН'!$F$12-'СЕТ СН'!$F$23</f>
        <v>-484.00319872</v>
      </c>
      <c r="M202" s="37">
        <f>SUMIFS(СВЦЭМ!$F$34:$F$777,СВЦЭМ!$A$34:$A$777,$A202,СВЦЭМ!$B$34:$B$777,M$190)+'СЕТ СН'!$F$12-'СЕТ СН'!$F$23</f>
        <v>-485.21643126999999</v>
      </c>
      <c r="N202" s="37">
        <f>SUMIFS(СВЦЭМ!$F$34:$F$777,СВЦЭМ!$A$34:$A$777,$A202,СВЦЭМ!$B$34:$B$777,N$190)+'СЕТ СН'!$F$12-'СЕТ СН'!$F$23</f>
        <v>-485.16376442000001</v>
      </c>
      <c r="O202" s="37">
        <f>SUMIFS(СВЦЭМ!$F$34:$F$777,СВЦЭМ!$A$34:$A$777,$A202,СВЦЭМ!$B$34:$B$777,O$190)+'СЕТ СН'!$F$12-'СЕТ СН'!$F$23</f>
        <v>-477.16994941999997</v>
      </c>
      <c r="P202" s="37">
        <f>SUMIFS(СВЦЭМ!$F$34:$F$777,СВЦЭМ!$A$34:$A$777,$A202,СВЦЭМ!$B$34:$B$777,P$190)+'СЕТ СН'!$F$12-'СЕТ СН'!$F$23</f>
        <v>-474.80279127</v>
      </c>
      <c r="Q202" s="37">
        <f>SUMIFS(СВЦЭМ!$F$34:$F$777,СВЦЭМ!$A$34:$A$777,$A202,СВЦЭМ!$B$34:$B$777,Q$190)+'СЕТ СН'!$F$12-'СЕТ СН'!$F$23</f>
        <v>-474.38226507000002</v>
      </c>
      <c r="R202" s="37">
        <f>SUMIFS(СВЦЭМ!$F$34:$F$777,СВЦЭМ!$A$34:$A$777,$A202,СВЦЭМ!$B$34:$B$777,R$190)+'СЕТ СН'!$F$12-'СЕТ СН'!$F$23</f>
        <v>-480.22416516999999</v>
      </c>
      <c r="S202" s="37">
        <f>SUMIFS(СВЦЭМ!$F$34:$F$777,СВЦЭМ!$A$34:$A$777,$A202,СВЦЭМ!$B$34:$B$777,S$190)+'СЕТ СН'!$F$12-'СЕТ СН'!$F$23</f>
        <v>-481.00519344999998</v>
      </c>
      <c r="T202" s="37">
        <f>SUMIFS(СВЦЭМ!$F$34:$F$777,СВЦЭМ!$A$34:$A$777,$A202,СВЦЭМ!$B$34:$B$777,T$190)+'СЕТ СН'!$F$12-'СЕТ СН'!$F$23</f>
        <v>-480.04326775999999</v>
      </c>
      <c r="U202" s="37">
        <f>SUMIFS(СВЦЭМ!$F$34:$F$777,СВЦЭМ!$A$34:$A$777,$A202,СВЦЭМ!$B$34:$B$777,U$190)+'СЕТ СН'!$F$12-'СЕТ СН'!$F$23</f>
        <v>-479.50544845000002</v>
      </c>
      <c r="V202" s="37">
        <f>SUMIFS(СВЦЭМ!$F$34:$F$777,СВЦЭМ!$A$34:$A$777,$A202,СВЦЭМ!$B$34:$B$777,V$190)+'СЕТ СН'!$F$12-'СЕТ СН'!$F$23</f>
        <v>-478.94329318000001</v>
      </c>
      <c r="W202" s="37">
        <f>SUMIFS(СВЦЭМ!$F$34:$F$777,СВЦЭМ!$A$34:$A$777,$A202,СВЦЭМ!$B$34:$B$777,W$190)+'СЕТ СН'!$F$12-'СЕТ СН'!$F$23</f>
        <v>-474.5060752</v>
      </c>
      <c r="X202" s="37">
        <f>SUMIFS(СВЦЭМ!$F$34:$F$777,СВЦЭМ!$A$34:$A$777,$A202,СВЦЭМ!$B$34:$B$777,X$190)+'СЕТ СН'!$F$12-'СЕТ СН'!$F$23</f>
        <v>-467.22672332000002</v>
      </c>
      <c r="Y202" s="37">
        <f>SUMIFS(СВЦЭМ!$F$34:$F$777,СВЦЭМ!$A$34:$A$777,$A202,СВЦЭМ!$B$34:$B$777,Y$190)+'СЕТ СН'!$F$12-'СЕТ СН'!$F$23</f>
        <v>-463.70376417</v>
      </c>
    </row>
    <row r="203" spans="1:25" ht="15.75" x14ac:dyDescent="0.2">
      <c r="A203" s="36">
        <f t="shared" si="5"/>
        <v>43082</v>
      </c>
      <c r="B203" s="37">
        <f>SUMIFS(СВЦЭМ!$F$34:$F$777,СВЦЭМ!$A$34:$A$777,$A203,СВЦЭМ!$B$34:$B$777,B$190)+'СЕТ СН'!$F$12-'СЕТ СН'!$F$23</f>
        <v>-458.30277624000001</v>
      </c>
      <c r="C203" s="37">
        <f>SUMIFS(СВЦЭМ!$F$34:$F$777,СВЦЭМ!$A$34:$A$777,$A203,СВЦЭМ!$B$34:$B$777,C$190)+'СЕТ СН'!$F$12-'СЕТ СН'!$F$23</f>
        <v>-452.11703623</v>
      </c>
      <c r="D203" s="37">
        <f>SUMIFS(СВЦЭМ!$F$34:$F$777,СВЦЭМ!$A$34:$A$777,$A203,СВЦЭМ!$B$34:$B$777,D$190)+'СЕТ СН'!$F$12-'СЕТ СН'!$F$23</f>
        <v>-449.99069435000001</v>
      </c>
      <c r="E203" s="37">
        <f>SUMIFS(СВЦЭМ!$F$34:$F$777,СВЦЭМ!$A$34:$A$777,$A203,СВЦЭМ!$B$34:$B$777,E$190)+'СЕТ СН'!$F$12-'СЕТ СН'!$F$23</f>
        <v>-449.60858012</v>
      </c>
      <c r="F203" s="37">
        <f>SUMIFS(СВЦЭМ!$F$34:$F$777,СВЦЭМ!$A$34:$A$777,$A203,СВЦЭМ!$B$34:$B$777,F$190)+'СЕТ СН'!$F$12-'СЕТ СН'!$F$23</f>
        <v>-449.47265242000003</v>
      </c>
      <c r="G203" s="37">
        <f>SUMIFS(СВЦЭМ!$F$34:$F$777,СВЦЭМ!$A$34:$A$777,$A203,СВЦЭМ!$B$34:$B$777,G$190)+'СЕТ СН'!$F$12-'СЕТ СН'!$F$23</f>
        <v>-450.12218142</v>
      </c>
      <c r="H203" s="37">
        <f>SUMIFS(СВЦЭМ!$F$34:$F$777,СВЦЭМ!$A$34:$A$777,$A203,СВЦЭМ!$B$34:$B$777,H$190)+'СЕТ СН'!$F$12-'СЕТ СН'!$F$23</f>
        <v>-456.68706032</v>
      </c>
      <c r="I203" s="37">
        <f>SUMIFS(СВЦЭМ!$F$34:$F$777,СВЦЭМ!$A$34:$A$777,$A203,СВЦЭМ!$B$34:$B$777,I$190)+'СЕТ СН'!$F$12-'СЕТ СН'!$F$23</f>
        <v>-465.21028125999999</v>
      </c>
      <c r="J203" s="37">
        <f>SUMIFS(СВЦЭМ!$F$34:$F$777,СВЦЭМ!$A$34:$A$777,$A203,СВЦЭМ!$B$34:$B$777,J$190)+'СЕТ СН'!$F$12-'СЕТ СН'!$F$23</f>
        <v>-467.09368702</v>
      </c>
      <c r="K203" s="37">
        <f>SUMIFS(СВЦЭМ!$F$34:$F$777,СВЦЭМ!$A$34:$A$777,$A203,СВЦЭМ!$B$34:$B$777,K$190)+'СЕТ СН'!$F$12-'СЕТ СН'!$F$23</f>
        <v>-473.27073973</v>
      </c>
      <c r="L203" s="37">
        <f>SUMIFS(СВЦЭМ!$F$34:$F$777,СВЦЭМ!$A$34:$A$777,$A203,СВЦЭМ!$B$34:$B$777,L$190)+'СЕТ СН'!$F$12-'СЕТ СН'!$F$23</f>
        <v>-478.96869658999998</v>
      </c>
      <c r="M203" s="37">
        <f>SUMIFS(СВЦЭМ!$F$34:$F$777,СВЦЭМ!$A$34:$A$777,$A203,СВЦЭМ!$B$34:$B$777,M$190)+'СЕТ СН'!$F$12-'СЕТ СН'!$F$23</f>
        <v>-481.46002371999998</v>
      </c>
      <c r="N203" s="37">
        <f>SUMIFS(СВЦЭМ!$F$34:$F$777,СВЦЭМ!$A$34:$A$777,$A203,СВЦЭМ!$B$34:$B$777,N$190)+'СЕТ СН'!$F$12-'СЕТ СН'!$F$23</f>
        <v>-482.50382055</v>
      </c>
      <c r="O203" s="37">
        <f>SUMIFS(СВЦЭМ!$F$34:$F$777,СВЦЭМ!$A$34:$A$777,$A203,СВЦЭМ!$B$34:$B$777,O$190)+'СЕТ СН'!$F$12-'СЕТ СН'!$F$23</f>
        <v>-482.64989871</v>
      </c>
      <c r="P203" s="37">
        <f>SUMIFS(СВЦЭМ!$F$34:$F$777,СВЦЭМ!$A$34:$A$777,$A203,СВЦЭМ!$B$34:$B$777,P$190)+'СЕТ СН'!$F$12-'СЕТ СН'!$F$23</f>
        <v>-482.25025404000002</v>
      </c>
      <c r="Q203" s="37">
        <f>SUMIFS(СВЦЭМ!$F$34:$F$777,СВЦЭМ!$A$34:$A$777,$A203,СВЦЭМ!$B$34:$B$777,Q$190)+'СЕТ СН'!$F$12-'СЕТ СН'!$F$23</f>
        <v>-481.97701404999998</v>
      </c>
      <c r="R203" s="37">
        <f>SUMIFS(СВЦЭМ!$F$34:$F$777,СВЦЭМ!$A$34:$A$777,$A203,СВЦЭМ!$B$34:$B$777,R$190)+'СЕТ СН'!$F$12-'СЕТ СН'!$F$23</f>
        <v>-481.52931209999997</v>
      </c>
      <c r="S203" s="37">
        <f>SUMIFS(СВЦЭМ!$F$34:$F$777,СВЦЭМ!$A$34:$A$777,$A203,СВЦЭМ!$B$34:$B$777,S$190)+'СЕТ СН'!$F$12-'СЕТ СН'!$F$23</f>
        <v>-481.53307328</v>
      </c>
      <c r="T203" s="37">
        <f>SUMIFS(СВЦЭМ!$F$34:$F$777,СВЦЭМ!$A$34:$A$777,$A203,СВЦЭМ!$B$34:$B$777,T$190)+'СЕТ СН'!$F$12-'СЕТ СН'!$F$23</f>
        <v>-479.61327008000001</v>
      </c>
      <c r="U203" s="37">
        <f>SUMIFS(СВЦЭМ!$F$34:$F$777,СВЦЭМ!$A$34:$A$777,$A203,СВЦЭМ!$B$34:$B$777,U$190)+'СЕТ СН'!$F$12-'СЕТ СН'!$F$23</f>
        <v>-479.33855252000001</v>
      </c>
      <c r="V203" s="37">
        <f>SUMIFS(СВЦЭМ!$F$34:$F$777,СВЦЭМ!$A$34:$A$777,$A203,СВЦЭМ!$B$34:$B$777,V$190)+'СЕТ СН'!$F$12-'СЕТ СН'!$F$23</f>
        <v>-479.88224596999999</v>
      </c>
      <c r="W203" s="37">
        <f>SUMIFS(СВЦЭМ!$F$34:$F$777,СВЦЭМ!$A$34:$A$777,$A203,СВЦЭМ!$B$34:$B$777,W$190)+'СЕТ СН'!$F$12-'СЕТ СН'!$F$23</f>
        <v>-477.16574631999998</v>
      </c>
      <c r="X203" s="37">
        <f>SUMIFS(СВЦЭМ!$F$34:$F$777,СВЦЭМ!$A$34:$A$777,$A203,СВЦЭМ!$B$34:$B$777,X$190)+'СЕТ СН'!$F$12-'СЕТ СН'!$F$23</f>
        <v>-471.33442658000001</v>
      </c>
      <c r="Y203" s="37">
        <f>SUMIFS(СВЦЭМ!$F$34:$F$777,СВЦЭМ!$A$34:$A$777,$A203,СВЦЭМ!$B$34:$B$777,Y$190)+'СЕТ СН'!$F$12-'СЕТ СН'!$F$23</f>
        <v>-470.33083234000003</v>
      </c>
    </row>
    <row r="204" spans="1:25" ht="15.75" x14ac:dyDescent="0.2">
      <c r="A204" s="36">
        <f t="shared" si="5"/>
        <v>43083</v>
      </c>
      <c r="B204" s="37">
        <f>SUMIFS(СВЦЭМ!$F$34:$F$777,СВЦЭМ!$A$34:$A$777,$A204,СВЦЭМ!$B$34:$B$777,B$190)+'СЕТ СН'!$F$12-'СЕТ СН'!$F$23</f>
        <v>-470.16127438000001</v>
      </c>
      <c r="C204" s="37">
        <f>SUMIFS(СВЦЭМ!$F$34:$F$777,СВЦЭМ!$A$34:$A$777,$A204,СВЦЭМ!$B$34:$B$777,C$190)+'СЕТ СН'!$F$12-'СЕТ СН'!$F$23</f>
        <v>-466.71895130000001</v>
      </c>
      <c r="D204" s="37">
        <f>SUMIFS(СВЦЭМ!$F$34:$F$777,СВЦЭМ!$A$34:$A$777,$A204,СВЦЭМ!$B$34:$B$777,D$190)+'СЕТ СН'!$F$12-'СЕТ СН'!$F$23</f>
        <v>-458.93304888</v>
      </c>
      <c r="E204" s="37">
        <f>SUMIFS(СВЦЭМ!$F$34:$F$777,СВЦЭМ!$A$34:$A$777,$A204,СВЦЭМ!$B$34:$B$777,E$190)+'СЕТ СН'!$F$12-'СЕТ СН'!$F$23</f>
        <v>-449.87152756</v>
      </c>
      <c r="F204" s="37">
        <f>SUMIFS(СВЦЭМ!$F$34:$F$777,СВЦЭМ!$A$34:$A$777,$A204,СВЦЭМ!$B$34:$B$777,F$190)+'СЕТ СН'!$F$12-'СЕТ СН'!$F$23</f>
        <v>-449.71270870000001</v>
      </c>
      <c r="G204" s="37">
        <f>SUMIFS(СВЦЭМ!$F$34:$F$777,СВЦЭМ!$A$34:$A$777,$A204,СВЦЭМ!$B$34:$B$777,G$190)+'СЕТ СН'!$F$12-'СЕТ СН'!$F$23</f>
        <v>-449.22150368000001</v>
      </c>
      <c r="H204" s="37">
        <f>SUMIFS(СВЦЭМ!$F$34:$F$777,СВЦЭМ!$A$34:$A$777,$A204,СВЦЭМ!$B$34:$B$777,H$190)+'СЕТ СН'!$F$12-'СЕТ СН'!$F$23</f>
        <v>-453.52453459000003</v>
      </c>
      <c r="I204" s="37">
        <f>SUMIFS(СВЦЭМ!$F$34:$F$777,СВЦЭМ!$A$34:$A$777,$A204,СВЦЭМ!$B$34:$B$777,I$190)+'СЕТ СН'!$F$12-'СЕТ СН'!$F$23</f>
        <v>-462.13967388999998</v>
      </c>
      <c r="J204" s="37">
        <f>SUMIFS(СВЦЭМ!$F$34:$F$777,СВЦЭМ!$A$34:$A$777,$A204,СВЦЭМ!$B$34:$B$777,J$190)+'СЕТ СН'!$F$12-'СЕТ СН'!$F$23</f>
        <v>-468.46228775999998</v>
      </c>
      <c r="K204" s="37">
        <f>SUMIFS(СВЦЭМ!$F$34:$F$777,СВЦЭМ!$A$34:$A$777,$A204,СВЦЭМ!$B$34:$B$777,K$190)+'СЕТ СН'!$F$12-'СЕТ СН'!$F$23</f>
        <v>-473.74291313000003</v>
      </c>
      <c r="L204" s="37">
        <f>SUMIFS(СВЦЭМ!$F$34:$F$777,СВЦЭМ!$A$34:$A$777,$A204,СВЦЭМ!$B$34:$B$777,L$190)+'СЕТ СН'!$F$12-'СЕТ СН'!$F$23</f>
        <v>-480.85571580999999</v>
      </c>
      <c r="M204" s="37">
        <f>SUMIFS(СВЦЭМ!$F$34:$F$777,СВЦЭМ!$A$34:$A$777,$A204,СВЦЭМ!$B$34:$B$777,M$190)+'СЕТ СН'!$F$12-'СЕТ СН'!$F$23</f>
        <v>-482.33672987</v>
      </c>
      <c r="N204" s="37">
        <f>SUMIFS(СВЦЭМ!$F$34:$F$777,СВЦЭМ!$A$34:$A$777,$A204,СВЦЭМ!$B$34:$B$777,N$190)+'СЕТ СН'!$F$12-'СЕТ СН'!$F$23</f>
        <v>-481.33640310999999</v>
      </c>
      <c r="O204" s="37">
        <f>SUMIFS(СВЦЭМ!$F$34:$F$777,СВЦЭМ!$A$34:$A$777,$A204,СВЦЭМ!$B$34:$B$777,O$190)+'СЕТ СН'!$F$12-'СЕТ СН'!$F$23</f>
        <v>-481.74313834999998</v>
      </c>
      <c r="P204" s="37">
        <f>SUMIFS(СВЦЭМ!$F$34:$F$777,СВЦЭМ!$A$34:$A$777,$A204,СВЦЭМ!$B$34:$B$777,P$190)+'СЕТ СН'!$F$12-'СЕТ СН'!$F$23</f>
        <v>-478.60010834000002</v>
      </c>
      <c r="Q204" s="37">
        <f>SUMIFS(СВЦЭМ!$F$34:$F$777,СВЦЭМ!$A$34:$A$777,$A204,СВЦЭМ!$B$34:$B$777,Q$190)+'СЕТ СН'!$F$12-'СЕТ СН'!$F$23</f>
        <v>-478.44890666999999</v>
      </c>
      <c r="R204" s="37">
        <f>SUMIFS(СВЦЭМ!$F$34:$F$777,СВЦЭМ!$A$34:$A$777,$A204,СВЦЭМ!$B$34:$B$777,R$190)+'СЕТ СН'!$F$12-'СЕТ СН'!$F$23</f>
        <v>-478.73753607000003</v>
      </c>
      <c r="S204" s="37">
        <f>SUMIFS(СВЦЭМ!$F$34:$F$777,СВЦЭМ!$A$34:$A$777,$A204,СВЦЭМ!$B$34:$B$777,S$190)+'СЕТ СН'!$F$12-'СЕТ СН'!$F$23</f>
        <v>-481.470798</v>
      </c>
      <c r="T204" s="37">
        <f>SUMIFS(СВЦЭМ!$F$34:$F$777,СВЦЭМ!$A$34:$A$777,$A204,СВЦЭМ!$B$34:$B$777,T$190)+'СЕТ СН'!$F$12-'СЕТ СН'!$F$23</f>
        <v>-483.6095545</v>
      </c>
      <c r="U204" s="37">
        <f>SUMIFS(СВЦЭМ!$F$34:$F$777,СВЦЭМ!$A$34:$A$777,$A204,СВЦЭМ!$B$34:$B$777,U$190)+'СЕТ СН'!$F$12-'СЕТ СН'!$F$23</f>
        <v>-483.02121317000001</v>
      </c>
      <c r="V204" s="37">
        <f>SUMIFS(СВЦЭМ!$F$34:$F$777,СВЦЭМ!$A$34:$A$777,$A204,СВЦЭМ!$B$34:$B$777,V$190)+'СЕТ СН'!$F$12-'СЕТ СН'!$F$23</f>
        <v>-481.45487606</v>
      </c>
      <c r="W204" s="37">
        <f>SUMIFS(СВЦЭМ!$F$34:$F$777,СВЦЭМ!$A$34:$A$777,$A204,СВЦЭМ!$B$34:$B$777,W$190)+'СЕТ СН'!$F$12-'СЕТ СН'!$F$23</f>
        <v>-476.20243859999999</v>
      </c>
      <c r="X204" s="37">
        <f>SUMIFS(СВЦЭМ!$F$34:$F$777,СВЦЭМ!$A$34:$A$777,$A204,СВЦЭМ!$B$34:$B$777,X$190)+'СЕТ СН'!$F$12-'СЕТ СН'!$F$23</f>
        <v>-469.90017348999999</v>
      </c>
      <c r="Y204" s="37">
        <f>SUMIFS(СВЦЭМ!$F$34:$F$777,СВЦЭМ!$A$34:$A$777,$A204,СВЦЭМ!$B$34:$B$777,Y$190)+'СЕТ СН'!$F$12-'СЕТ СН'!$F$23</f>
        <v>-462.12795890000001</v>
      </c>
    </row>
    <row r="205" spans="1:25" ht="15.75" x14ac:dyDescent="0.2">
      <c r="A205" s="36">
        <f t="shared" si="5"/>
        <v>43084</v>
      </c>
      <c r="B205" s="37">
        <f>SUMIFS(СВЦЭМ!$F$34:$F$777,СВЦЭМ!$A$34:$A$777,$A205,СВЦЭМ!$B$34:$B$777,B$190)+'СЕТ СН'!$F$12-'СЕТ СН'!$F$23</f>
        <v>-459.75816328000002</v>
      </c>
      <c r="C205" s="37">
        <f>SUMIFS(СВЦЭМ!$F$34:$F$777,СВЦЭМ!$A$34:$A$777,$A205,СВЦЭМ!$B$34:$B$777,C$190)+'СЕТ СН'!$F$12-'СЕТ СН'!$F$23</f>
        <v>-461.41632928000001</v>
      </c>
      <c r="D205" s="37">
        <f>SUMIFS(СВЦЭМ!$F$34:$F$777,СВЦЭМ!$A$34:$A$777,$A205,СВЦЭМ!$B$34:$B$777,D$190)+'СЕТ СН'!$F$12-'СЕТ СН'!$F$23</f>
        <v>-464.67184723000003</v>
      </c>
      <c r="E205" s="37">
        <f>SUMIFS(СВЦЭМ!$F$34:$F$777,СВЦЭМ!$A$34:$A$777,$A205,СВЦЭМ!$B$34:$B$777,E$190)+'СЕТ СН'!$F$12-'СЕТ СН'!$F$23</f>
        <v>-463.13163149000002</v>
      </c>
      <c r="F205" s="37">
        <f>SUMIFS(СВЦЭМ!$F$34:$F$777,СВЦЭМ!$A$34:$A$777,$A205,СВЦЭМ!$B$34:$B$777,F$190)+'СЕТ СН'!$F$12-'СЕТ СН'!$F$23</f>
        <v>-454.51306404000002</v>
      </c>
      <c r="G205" s="37">
        <f>SUMIFS(СВЦЭМ!$F$34:$F$777,СВЦЭМ!$A$34:$A$777,$A205,СВЦЭМ!$B$34:$B$777,G$190)+'СЕТ СН'!$F$12-'СЕТ СН'!$F$23</f>
        <v>-451.72855300999998</v>
      </c>
      <c r="H205" s="37">
        <f>SUMIFS(СВЦЭМ!$F$34:$F$777,СВЦЭМ!$A$34:$A$777,$A205,СВЦЭМ!$B$34:$B$777,H$190)+'СЕТ СН'!$F$12-'СЕТ СН'!$F$23</f>
        <v>-456.99898525999998</v>
      </c>
      <c r="I205" s="37">
        <f>SUMIFS(СВЦЭМ!$F$34:$F$777,СВЦЭМ!$A$34:$A$777,$A205,СВЦЭМ!$B$34:$B$777,I$190)+'СЕТ СН'!$F$12-'СЕТ СН'!$F$23</f>
        <v>-465.11707730000001</v>
      </c>
      <c r="J205" s="37">
        <f>SUMIFS(СВЦЭМ!$F$34:$F$777,СВЦЭМ!$A$34:$A$777,$A205,СВЦЭМ!$B$34:$B$777,J$190)+'СЕТ СН'!$F$12-'СЕТ СН'!$F$23</f>
        <v>-469.12738861000003</v>
      </c>
      <c r="K205" s="37">
        <f>SUMIFS(СВЦЭМ!$F$34:$F$777,СВЦЭМ!$A$34:$A$777,$A205,СВЦЭМ!$B$34:$B$777,K$190)+'СЕТ СН'!$F$12-'СЕТ СН'!$F$23</f>
        <v>-474.55040633999999</v>
      </c>
      <c r="L205" s="37">
        <f>SUMIFS(СВЦЭМ!$F$34:$F$777,СВЦЭМ!$A$34:$A$777,$A205,СВЦЭМ!$B$34:$B$777,L$190)+'СЕТ СН'!$F$12-'СЕТ СН'!$F$23</f>
        <v>-480.81733451000002</v>
      </c>
      <c r="M205" s="37">
        <f>SUMIFS(СВЦЭМ!$F$34:$F$777,СВЦЭМ!$A$34:$A$777,$A205,СВЦЭМ!$B$34:$B$777,M$190)+'СЕТ СН'!$F$12-'СЕТ СН'!$F$23</f>
        <v>-482.90207148000002</v>
      </c>
      <c r="N205" s="37">
        <f>SUMIFS(СВЦЭМ!$F$34:$F$777,СВЦЭМ!$A$34:$A$777,$A205,СВЦЭМ!$B$34:$B$777,N$190)+'СЕТ СН'!$F$12-'СЕТ СН'!$F$23</f>
        <v>-482.36775024000002</v>
      </c>
      <c r="O205" s="37">
        <f>SUMIFS(СВЦЭМ!$F$34:$F$777,СВЦЭМ!$A$34:$A$777,$A205,СВЦЭМ!$B$34:$B$777,O$190)+'СЕТ СН'!$F$12-'СЕТ СН'!$F$23</f>
        <v>-480.69283332999998</v>
      </c>
      <c r="P205" s="37">
        <f>SUMIFS(СВЦЭМ!$F$34:$F$777,СВЦЭМ!$A$34:$A$777,$A205,СВЦЭМ!$B$34:$B$777,P$190)+'СЕТ СН'!$F$12-'СЕТ СН'!$F$23</f>
        <v>-478.15614281000001</v>
      </c>
      <c r="Q205" s="37">
        <f>SUMIFS(СВЦЭМ!$F$34:$F$777,СВЦЭМ!$A$34:$A$777,$A205,СВЦЭМ!$B$34:$B$777,Q$190)+'СЕТ СН'!$F$12-'СЕТ СН'!$F$23</f>
        <v>-477.71661781</v>
      </c>
      <c r="R205" s="37">
        <f>SUMIFS(СВЦЭМ!$F$34:$F$777,СВЦЭМ!$A$34:$A$777,$A205,СВЦЭМ!$B$34:$B$777,R$190)+'СЕТ СН'!$F$12-'СЕТ СН'!$F$23</f>
        <v>-477.57835476000002</v>
      </c>
      <c r="S205" s="37">
        <f>SUMIFS(СВЦЭМ!$F$34:$F$777,СВЦЭМ!$A$34:$A$777,$A205,СВЦЭМ!$B$34:$B$777,S$190)+'СЕТ СН'!$F$12-'СЕТ СН'!$F$23</f>
        <v>-480.13383789</v>
      </c>
      <c r="T205" s="37">
        <f>SUMIFS(СВЦЭМ!$F$34:$F$777,СВЦЭМ!$A$34:$A$777,$A205,СВЦЭМ!$B$34:$B$777,T$190)+'СЕТ СН'!$F$12-'СЕТ СН'!$F$23</f>
        <v>-483.17905519999999</v>
      </c>
      <c r="U205" s="37">
        <f>SUMIFS(СВЦЭМ!$F$34:$F$777,СВЦЭМ!$A$34:$A$777,$A205,СВЦЭМ!$B$34:$B$777,U$190)+'СЕТ СН'!$F$12-'СЕТ СН'!$F$23</f>
        <v>-482.69527504000001</v>
      </c>
      <c r="V205" s="37">
        <f>SUMIFS(СВЦЭМ!$F$34:$F$777,СВЦЭМ!$A$34:$A$777,$A205,СВЦЭМ!$B$34:$B$777,V$190)+'СЕТ СН'!$F$12-'СЕТ СН'!$F$23</f>
        <v>-480.96749446000001</v>
      </c>
      <c r="W205" s="37">
        <f>SUMIFS(СВЦЭМ!$F$34:$F$777,СВЦЭМ!$A$34:$A$777,$A205,СВЦЭМ!$B$34:$B$777,W$190)+'СЕТ СН'!$F$12-'СЕТ СН'!$F$23</f>
        <v>-475.62213882000003</v>
      </c>
      <c r="X205" s="37">
        <f>SUMIFS(СВЦЭМ!$F$34:$F$777,СВЦЭМ!$A$34:$A$777,$A205,СВЦЭМ!$B$34:$B$777,X$190)+'СЕТ СН'!$F$12-'СЕТ СН'!$F$23</f>
        <v>-469.90977169999996</v>
      </c>
      <c r="Y205" s="37">
        <f>SUMIFS(СВЦЭМ!$F$34:$F$777,СВЦЭМ!$A$34:$A$777,$A205,СВЦЭМ!$B$34:$B$777,Y$190)+'СЕТ СН'!$F$12-'СЕТ СН'!$F$23</f>
        <v>-462.02306914000002</v>
      </c>
    </row>
    <row r="206" spans="1:25" ht="15.75" x14ac:dyDescent="0.2">
      <c r="A206" s="36">
        <f t="shared" si="5"/>
        <v>43085</v>
      </c>
      <c r="B206" s="37">
        <f>SUMIFS(СВЦЭМ!$F$34:$F$777,СВЦЭМ!$A$34:$A$777,$A206,СВЦЭМ!$B$34:$B$777,B$190)+'СЕТ СН'!$F$12-'СЕТ СН'!$F$23</f>
        <v>-459.25351294000001</v>
      </c>
      <c r="C206" s="37">
        <f>SUMIFS(СВЦЭМ!$F$34:$F$777,СВЦЭМ!$A$34:$A$777,$A206,СВЦЭМ!$B$34:$B$777,C$190)+'СЕТ СН'!$F$12-'СЕТ СН'!$F$23</f>
        <v>-460.20595665000002</v>
      </c>
      <c r="D206" s="37">
        <f>SUMIFS(СВЦЭМ!$F$34:$F$777,СВЦЭМ!$A$34:$A$777,$A206,СВЦЭМ!$B$34:$B$777,D$190)+'СЕТ СН'!$F$12-'СЕТ СН'!$F$23</f>
        <v>-462.01177719999998</v>
      </c>
      <c r="E206" s="37">
        <f>SUMIFS(СВЦЭМ!$F$34:$F$777,СВЦЭМ!$A$34:$A$777,$A206,СВЦЭМ!$B$34:$B$777,E$190)+'СЕТ СН'!$F$12-'СЕТ СН'!$F$23</f>
        <v>-461.98393757999997</v>
      </c>
      <c r="F206" s="37">
        <f>SUMIFS(СВЦЭМ!$F$34:$F$777,СВЦЭМ!$A$34:$A$777,$A206,СВЦЭМ!$B$34:$B$777,F$190)+'СЕТ СН'!$F$12-'СЕТ СН'!$F$23</f>
        <v>-462.04965962</v>
      </c>
      <c r="G206" s="37">
        <f>SUMIFS(СВЦЭМ!$F$34:$F$777,СВЦЭМ!$A$34:$A$777,$A206,СВЦЭМ!$B$34:$B$777,G$190)+'СЕТ СН'!$F$12-'СЕТ СН'!$F$23</f>
        <v>-461.54775761999997</v>
      </c>
      <c r="H206" s="37">
        <f>SUMIFS(СВЦЭМ!$F$34:$F$777,СВЦЭМ!$A$34:$A$777,$A206,СВЦЭМ!$B$34:$B$777,H$190)+'СЕТ СН'!$F$12-'СЕТ СН'!$F$23</f>
        <v>-462.71095721</v>
      </c>
      <c r="I206" s="37">
        <f>SUMIFS(СВЦЭМ!$F$34:$F$777,СВЦЭМ!$A$34:$A$777,$A206,СВЦЭМ!$B$34:$B$777,I$190)+'СЕТ СН'!$F$12-'СЕТ СН'!$F$23</f>
        <v>-467.52364835999998</v>
      </c>
      <c r="J206" s="37">
        <f>SUMIFS(СВЦЭМ!$F$34:$F$777,СВЦЭМ!$A$34:$A$777,$A206,СВЦЭМ!$B$34:$B$777,J$190)+'СЕТ СН'!$F$12-'СЕТ СН'!$F$23</f>
        <v>-468.87738909000001</v>
      </c>
      <c r="K206" s="37">
        <f>SUMIFS(СВЦЭМ!$F$34:$F$777,СВЦЭМ!$A$34:$A$777,$A206,СВЦЭМ!$B$34:$B$777,K$190)+'СЕТ СН'!$F$12-'СЕТ СН'!$F$23</f>
        <v>-474.11823633</v>
      </c>
      <c r="L206" s="37">
        <f>SUMIFS(СВЦЭМ!$F$34:$F$777,СВЦЭМ!$A$34:$A$777,$A206,СВЦЭМ!$B$34:$B$777,L$190)+'СЕТ СН'!$F$12-'СЕТ СН'!$F$23</f>
        <v>-480.47711124</v>
      </c>
      <c r="M206" s="37">
        <f>SUMIFS(СВЦЭМ!$F$34:$F$777,СВЦЭМ!$A$34:$A$777,$A206,СВЦЭМ!$B$34:$B$777,M$190)+'СЕТ СН'!$F$12-'СЕТ СН'!$F$23</f>
        <v>-482.01560585999999</v>
      </c>
      <c r="N206" s="37">
        <f>SUMIFS(СВЦЭМ!$F$34:$F$777,СВЦЭМ!$A$34:$A$777,$A206,СВЦЭМ!$B$34:$B$777,N$190)+'СЕТ СН'!$F$12-'СЕТ СН'!$F$23</f>
        <v>-480.83572674999999</v>
      </c>
      <c r="O206" s="37">
        <f>SUMIFS(СВЦЭМ!$F$34:$F$777,СВЦЭМ!$A$34:$A$777,$A206,СВЦЭМ!$B$34:$B$777,O$190)+'СЕТ СН'!$F$12-'СЕТ СН'!$F$23</f>
        <v>-478.98597160999998</v>
      </c>
      <c r="P206" s="37">
        <f>SUMIFS(СВЦЭМ!$F$34:$F$777,СВЦЭМ!$A$34:$A$777,$A206,СВЦЭМ!$B$34:$B$777,P$190)+'СЕТ СН'!$F$12-'СЕТ СН'!$F$23</f>
        <v>-477.83087447000003</v>
      </c>
      <c r="Q206" s="37">
        <f>SUMIFS(СВЦЭМ!$F$34:$F$777,СВЦЭМ!$A$34:$A$777,$A206,СВЦЭМ!$B$34:$B$777,Q$190)+'СЕТ СН'!$F$12-'СЕТ СН'!$F$23</f>
        <v>-477.51747907999999</v>
      </c>
      <c r="R206" s="37">
        <f>SUMIFS(СВЦЭМ!$F$34:$F$777,СВЦЭМ!$A$34:$A$777,$A206,СВЦЭМ!$B$34:$B$777,R$190)+'СЕТ СН'!$F$12-'СЕТ СН'!$F$23</f>
        <v>-477.83791055</v>
      </c>
      <c r="S206" s="37">
        <f>SUMIFS(СВЦЭМ!$F$34:$F$777,СВЦЭМ!$A$34:$A$777,$A206,СВЦЭМ!$B$34:$B$777,S$190)+'СЕТ СН'!$F$12-'СЕТ СН'!$F$23</f>
        <v>-480.33134303999998</v>
      </c>
      <c r="T206" s="37">
        <f>SUMIFS(СВЦЭМ!$F$34:$F$777,СВЦЭМ!$A$34:$A$777,$A206,СВЦЭМ!$B$34:$B$777,T$190)+'СЕТ СН'!$F$12-'СЕТ СН'!$F$23</f>
        <v>-482.87033587000002</v>
      </c>
      <c r="U206" s="37">
        <f>SUMIFS(СВЦЭМ!$F$34:$F$777,СВЦЭМ!$A$34:$A$777,$A206,СВЦЭМ!$B$34:$B$777,U$190)+'СЕТ СН'!$F$12-'СЕТ СН'!$F$23</f>
        <v>-480.91246616000001</v>
      </c>
      <c r="V206" s="37">
        <f>SUMIFS(СВЦЭМ!$F$34:$F$777,СВЦЭМ!$A$34:$A$777,$A206,СВЦЭМ!$B$34:$B$777,V$190)+'СЕТ СН'!$F$12-'СЕТ СН'!$F$23</f>
        <v>-479.07980342999997</v>
      </c>
      <c r="W206" s="37">
        <f>SUMIFS(СВЦЭМ!$F$34:$F$777,СВЦЭМ!$A$34:$A$777,$A206,СВЦЭМ!$B$34:$B$777,W$190)+'СЕТ СН'!$F$12-'СЕТ СН'!$F$23</f>
        <v>-476.42120640999997</v>
      </c>
      <c r="X206" s="37">
        <f>SUMIFS(СВЦЭМ!$F$34:$F$777,СВЦЭМ!$A$34:$A$777,$A206,СВЦЭМ!$B$34:$B$777,X$190)+'СЕТ СН'!$F$12-'СЕТ СН'!$F$23</f>
        <v>-470.15139438</v>
      </c>
      <c r="Y206" s="37">
        <f>SUMIFS(СВЦЭМ!$F$34:$F$777,СВЦЭМ!$A$34:$A$777,$A206,СВЦЭМ!$B$34:$B$777,Y$190)+'СЕТ СН'!$F$12-'СЕТ СН'!$F$23</f>
        <v>-462.48479889999999</v>
      </c>
    </row>
    <row r="207" spans="1:25" ht="15.75" x14ac:dyDescent="0.2">
      <c r="A207" s="36">
        <f t="shared" si="5"/>
        <v>43086</v>
      </c>
      <c r="B207" s="37">
        <f>SUMIFS(СВЦЭМ!$F$34:$F$777,СВЦЭМ!$A$34:$A$777,$A207,СВЦЭМ!$B$34:$B$777,B$190)+'СЕТ СН'!$F$12-'СЕТ СН'!$F$23</f>
        <v>-459.49251315999999</v>
      </c>
      <c r="C207" s="37">
        <f>SUMIFS(СВЦЭМ!$F$34:$F$777,СВЦЭМ!$A$34:$A$777,$A207,СВЦЭМ!$B$34:$B$777,C$190)+'СЕТ СН'!$F$12-'СЕТ СН'!$F$23</f>
        <v>-461.07269238000003</v>
      </c>
      <c r="D207" s="37">
        <f>SUMIFS(СВЦЭМ!$F$34:$F$777,СВЦЭМ!$A$34:$A$777,$A207,СВЦЭМ!$B$34:$B$777,D$190)+'СЕТ СН'!$F$12-'СЕТ СН'!$F$23</f>
        <v>-462.30584484999997</v>
      </c>
      <c r="E207" s="37">
        <f>SUMIFS(СВЦЭМ!$F$34:$F$777,СВЦЭМ!$A$34:$A$777,$A207,СВЦЭМ!$B$34:$B$777,E$190)+'СЕТ СН'!$F$12-'СЕТ СН'!$F$23</f>
        <v>-462.50037182</v>
      </c>
      <c r="F207" s="37">
        <f>SUMIFS(СВЦЭМ!$F$34:$F$777,СВЦЭМ!$A$34:$A$777,$A207,СВЦЭМ!$B$34:$B$777,F$190)+'СЕТ СН'!$F$12-'СЕТ СН'!$F$23</f>
        <v>-462.58097924000003</v>
      </c>
      <c r="G207" s="37">
        <f>SUMIFS(СВЦЭМ!$F$34:$F$777,СВЦЭМ!$A$34:$A$777,$A207,СВЦЭМ!$B$34:$B$777,G$190)+'СЕТ СН'!$F$12-'СЕТ СН'!$F$23</f>
        <v>-462.15442399</v>
      </c>
      <c r="H207" s="37">
        <f>SUMIFS(СВЦЭМ!$F$34:$F$777,СВЦЭМ!$A$34:$A$777,$A207,СВЦЭМ!$B$34:$B$777,H$190)+'СЕТ СН'!$F$12-'СЕТ СН'!$F$23</f>
        <v>-461.33620041</v>
      </c>
      <c r="I207" s="37">
        <f>SUMIFS(СВЦЭМ!$F$34:$F$777,СВЦЭМ!$A$34:$A$777,$A207,СВЦЭМ!$B$34:$B$777,I$190)+'СЕТ СН'!$F$12-'СЕТ СН'!$F$23</f>
        <v>-460.00553235000001</v>
      </c>
      <c r="J207" s="37">
        <f>SUMIFS(СВЦЭМ!$F$34:$F$777,СВЦЭМ!$A$34:$A$777,$A207,СВЦЭМ!$B$34:$B$777,J$190)+'СЕТ СН'!$F$12-'СЕТ СН'!$F$23</f>
        <v>-464.12581002000002</v>
      </c>
      <c r="K207" s="37">
        <f>SUMIFS(СВЦЭМ!$F$34:$F$777,СВЦЭМ!$A$34:$A$777,$A207,СВЦЭМ!$B$34:$B$777,K$190)+'СЕТ СН'!$F$12-'СЕТ СН'!$F$23</f>
        <v>-473.26559488999999</v>
      </c>
      <c r="L207" s="37">
        <f>SUMIFS(СВЦЭМ!$F$34:$F$777,СВЦЭМ!$A$34:$A$777,$A207,СВЦЭМ!$B$34:$B$777,L$190)+'СЕТ СН'!$F$12-'СЕТ СН'!$F$23</f>
        <v>-481.73306907</v>
      </c>
      <c r="M207" s="37">
        <f>SUMIFS(СВЦЭМ!$F$34:$F$777,СВЦЭМ!$A$34:$A$777,$A207,СВЦЭМ!$B$34:$B$777,M$190)+'СЕТ СН'!$F$12-'СЕТ СН'!$F$23</f>
        <v>-483.17482665</v>
      </c>
      <c r="N207" s="37">
        <f>SUMIFS(СВЦЭМ!$F$34:$F$777,СВЦЭМ!$A$34:$A$777,$A207,СВЦЭМ!$B$34:$B$777,N$190)+'СЕТ СН'!$F$12-'СЕТ СН'!$F$23</f>
        <v>-481.68988991999998</v>
      </c>
      <c r="O207" s="37">
        <f>SUMIFS(СВЦЭМ!$F$34:$F$777,СВЦЭМ!$A$34:$A$777,$A207,СВЦЭМ!$B$34:$B$777,O$190)+'СЕТ СН'!$F$12-'СЕТ СН'!$F$23</f>
        <v>-481.24280556999997</v>
      </c>
      <c r="P207" s="37">
        <f>SUMIFS(СВЦЭМ!$F$34:$F$777,СВЦЭМ!$A$34:$A$777,$A207,СВЦЭМ!$B$34:$B$777,P$190)+'СЕТ СН'!$F$12-'СЕТ СН'!$F$23</f>
        <v>-480.11174216000001</v>
      </c>
      <c r="Q207" s="37">
        <f>SUMIFS(СВЦЭМ!$F$34:$F$777,СВЦЭМ!$A$34:$A$777,$A207,СВЦЭМ!$B$34:$B$777,Q$190)+'СЕТ СН'!$F$12-'СЕТ СН'!$F$23</f>
        <v>-479.48242591999997</v>
      </c>
      <c r="R207" s="37">
        <f>SUMIFS(СВЦЭМ!$F$34:$F$777,СВЦЭМ!$A$34:$A$777,$A207,СВЦЭМ!$B$34:$B$777,R$190)+'СЕТ СН'!$F$12-'СЕТ СН'!$F$23</f>
        <v>-479.58803521999999</v>
      </c>
      <c r="S207" s="37">
        <f>SUMIFS(СВЦЭМ!$F$34:$F$777,СВЦЭМ!$A$34:$A$777,$A207,СВЦЭМ!$B$34:$B$777,S$190)+'СЕТ СН'!$F$12-'СЕТ СН'!$F$23</f>
        <v>-482.91041866</v>
      </c>
      <c r="T207" s="37">
        <f>SUMIFS(СВЦЭМ!$F$34:$F$777,СВЦЭМ!$A$34:$A$777,$A207,СВЦЭМ!$B$34:$B$777,T$190)+'СЕТ СН'!$F$12-'СЕТ СН'!$F$23</f>
        <v>-481.07345358999999</v>
      </c>
      <c r="U207" s="37">
        <f>SUMIFS(СВЦЭМ!$F$34:$F$777,СВЦЭМ!$A$34:$A$777,$A207,СВЦЭМ!$B$34:$B$777,U$190)+'СЕТ СН'!$F$12-'СЕТ СН'!$F$23</f>
        <v>-480.53510044000001</v>
      </c>
      <c r="V207" s="37">
        <f>SUMIFS(СВЦЭМ!$F$34:$F$777,СВЦЭМ!$A$34:$A$777,$A207,СВЦЭМ!$B$34:$B$777,V$190)+'СЕТ СН'!$F$12-'СЕТ СН'!$F$23</f>
        <v>-478.69972928999999</v>
      </c>
      <c r="W207" s="37">
        <f>SUMIFS(СВЦЭМ!$F$34:$F$777,СВЦЭМ!$A$34:$A$777,$A207,СВЦЭМ!$B$34:$B$777,W$190)+'СЕТ СН'!$F$12-'СЕТ СН'!$F$23</f>
        <v>-473.89365886999997</v>
      </c>
      <c r="X207" s="37">
        <f>SUMIFS(СВЦЭМ!$F$34:$F$777,СВЦЭМ!$A$34:$A$777,$A207,СВЦЭМ!$B$34:$B$777,X$190)+'СЕТ СН'!$F$12-'СЕТ СН'!$F$23</f>
        <v>-469.47293384</v>
      </c>
      <c r="Y207" s="37">
        <f>SUMIFS(СВЦЭМ!$F$34:$F$777,СВЦЭМ!$A$34:$A$777,$A207,СВЦЭМ!$B$34:$B$777,Y$190)+'СЕТ СН'!$F$12-'СЕТ СН'!$F$23</f>
        <v>-465.35465156999999</v>
      </c>
    </row>
    <row r="208" spans="1:25" ht="15.75" x14ac:dyDescent="0.2">
      <c r="A208" s="36">
        <f t="shared" si="5"/>
        <v>43087</v>
      </c>
      <c r="B208" s="37">
        <f>SUMIFS(СВЦЭМ!$F$34:$F$777,СВЦЭМ!$A$34:$A$777,$A208,СВЦЭМ!$B$34:$B$777,B$190)+'СЕТ СН'!$F$12-'СЕТ СН'!$F$23</f>
        <v>-459.57477231000001</v>
      </c>
      <c r="C208" s="37">
        <f>SUMIFS(СВЦЭМ!$F$34:$F$777,СВЦЭМ!$A$34:$A$777,$A208,СВЦЭМ!$B$34:$B$777,C$190)+'СЕТ СН'!$F$12-'СЕТ СН'!$F$23</f>
        <v>-461.1207508</v>
      </c>
      <c r="D208" s="37">
        <f>SUMIFS(СВЦЭМ!$F$34:$F$777,СВЦЭМ!$A$34:$A$777,$A208,СВЦЭМ!$B$34:$B$777,D$190)+'СЕТ СН'!$F$12-'СЕТ СН'!$F$23</f>
        <v>-462.28542017000001</v>
      </c>
      <c r="E208" s="37">
        <f>SUMIFS(СВЦЭМ!$F$34:$F$777,СВЦЭМ!$A$34:$A$777,$A208,СВЦЭМ!$B$34:$B$777,E$190)+'СЕТ СН'!$F$12-'СЕТ СН'!$F$23</f>
        <v>-462.45371431000001</v>
      </c>
      <c r="F208" s="37">
        <f>SUMIFS(СВЦЭМ!$F$34:$F$777,СВЦЭМ!$A$34:$A$777,$A208,СВЦЭМ!$B$34:$B$777,F$190)+'СЕТ СН'!$F$12-'СЕТ СН'!$F$23</f>
        <v>-462.43403266999997</v>
      </c>
      <c r="G208" s="37">
        <f>SUMIFS(СВЦЭМ!$F$34:$F$777,СВЦЭМ!$A$34:$A$777,$A208,СВЦЭМ!$B$34:$B$777,G$190)+'СЕТ СН'!$F$12-'СЕТ СН'!$F$23</f>
        <v>-461.53508046000002</v>
      </c>
      <c r="H208" s="37">
        <f>SUMIFS(СВЦЭМ!$F$34:$F$777,СВЦЭМ!$A$34:$A$777,$A208,СВЦЭМ!$B$34:$B$777,H$190)+'СЕТ СН'!$F$12-'СЕТ СН'!$F$23</f>
        <v>-459.80706385000002</v>
      </c>
      <c r="I208" s="37">
        <f>SUMIFS(СВЦЭМ!$F$34:$F$777,СВЦЭМ!$A$34:$A$777,$A208,СВЦЭМ!$B$34:$B$777,I$190)+'СЕТ СН'!$F$12-'СЕТ СН'!$F$23</f>
        <v>-461.40413288000002</v>
      </c>
      <c r="J208" s="37">
        <f>SUMIFS(СВЦЭМ!$F$34:$F$777,СВЦЭМ!$A$34:$A$777,$A208,СВЦЭМ!$B$34:$B$777,J$190)+'СЕТ СН'!$F$12-'СЕТ СН'!$F$23</f>
        <v>-467.46316869999998</v>
      </c>
      <c r="K208" s="37">
        <f>SUMIFS(СВЦЭМ!$F$34:$F$777,СВЦЭМ!$A$34:$A$777,$A208,СВЦЭМ!$B$34:$B$777,K$190)+'СЕТ СН'!$F$12-'СЕТ СН'!$F$23</f>
        <v>-473.82736532000001</v>
      </c>
      <c r="L208" s="37">
        <f>SUMIFS(СВЦЭМ!$F$34:$F$777,СВЦЭМ!$A$34:$A$777,$A208,СВЦЭМ!$B$34:$B$777,L$190)+'СЕТ СН'!$F$12-'СЕТ СН'!$F$23</f>
        <v>-480.41352258000001</v>
      </c>
      <c r="M208" s="37">
        <f>SUMIFS(СВЦЭМ!$F$34:$F$777,СВЦЭМ!$A$34:$A$777,$A208,СВЦЭМ!$B$34:$B$777,M$190)+'СЕТ СН'!$F$12-'СЕТ СН'!$F$23</f>
        <v>-480.90994274000002</v>
      </c>
      <c r="N208" s="37">
        <f>SUMIFS(СВЦЭМ!$F$34:$F$777,СВЦЭМ!$A$34:$A$777,$A208,СВЦЭМ!$B$34:$B$777,N$190)+'СЕТ СН'!$F$12-'СЕТ СН'!$F$23</f>
        <v>-479.17498883999997</v>
      </c>
      <c r="O208" s="37">
        <f>SUMIFS(СВЦЭМ!$F$34:$F$777,СВЦЭМ!$A$34:$A$777,$A208,СВЦЭМ!$B$34:$B$777,O$190)+'СЕТ СН'!$F$12-'СЕТ СН'!$F$23</f>
        <v>-476.87488325999999</v>
      </c>
      <c r="P208" s="37">
        <f>SUMIFS(СВЦЭМ!$F$34:$F$777,СВЦЭМ!$A$34:$A$777,$A208,СВЦЭМ!$B$34:$B$777,P$190)+'СЕТ СН'!$F$12-'СЕТ СН'!$F$23</f>
        <v>-476.38266652999999</v>
      </c>
      <c r="Q208" s="37">
        <f>SUMIFS(СВЦЭМ!$F$34:$F$777,СВЦЭМ!$A$34:$A$777,$A208,СВЦЭМ!$B$34:$B$777,Q$190)+'СЕТ СН'!$F$12-'СЕТ СН'!$F$23</f>
        <v>-477.22919088999998</v>
      </c>
      <c r="R208" s="37">
        <f>SUMIFS(СВЦЭМ!$F$34:$F$777,СВЦЭМ!$A$34:$A$777,$A208,СВЦЭМ!$B$34:$B$777,R$190)+'СЕТ СН'!$F$12-'СЕТ СН'!$F$23</f>
        <v>-477.36073435999998</v>
      </c>
      <c r="S208" s="37">
        <f>SUMIFS(СВЦЭМ!$F$34:$F$777,СВЦЭМ!$A$34:$A$777,$A208,СВЦЭМ!$B$34:$B$777,S$190)+'СЕТ СН'!$F$12-'СЕТ СН'!$F$23</f>
        <v>-480.32463992999999</v>
      </c>
      <c r="T208" s="37">
        <f>SUMIFS(СВЦЭМ!$F$34:$F$777,СВЦЭМ!$A$34:$A$777,$A208,СВЦЭМ!$B$34:$B$777,T$190)+'СЕТ СН'!$F$12-'СЕТ СН'!$F$23</f>
        <v>-481.77556763000001</v>
      </c>
      <c r="U208" s="37">
        <f>SUMIFS(СВЦЭМ!$F$34:$F$777,СВЦЭМ!$A$34:$A$777,$A208,СВЦЭМ!$B$34:$B$777,U$190)+'СЕТ СН'!$F$12-'СЕТ СН'!$F$23</f>
        <v>-481.60613903000001</v>
      </c>
      <c r="V208" s="37">
        <f>SUMIFS(СВЦЭМ!$F$34:$F$777,СВЦЭМ!$A$34:$A$777,$A208,СВЦЭМ!$B$34:$B$777,V$190)+'СЕТ СН'!$F$12-'СЕТ СН'!$F$23</f>
        <v>-480.48540314000002</v>
      </c>
      <c r="W208" s="37">
        <f>SUMIFS(СВЦЭМ!$F$34:$F$777,СВЦЭМ!$A$34:$A$777,$A208,СВЦЭМ!$B$34:$B$777,W$190)+'СЕТ СН'!$F$12-'СЕТ СН'!$F$23</f>
        <v>-474.94061534000002</v>
      </c>
      <c r="X208" s="37">
        <f>SUMIFS(СВЦЭМ!$F$34:$F$777,СВЦЭМ!$A$34:$A$777,$A208,СВЦЭМ!$B$34:$B$777,X$190)+'СЕТ СН'!$F$12-'СЕТ СН'!$F$23</f>
        <v>-468.49529318999998</v>
      </c>
      <c r="Y208" s="37">
        <f>SUMIFS(СВЦЭМ!$F$34:$F$777,СВЦЭМ!$A$34:$A$777,$A208,СВЦЭМ!$B$34:$B$777,Y$190)+'СЕТ СН'!$F$12-'СЕТ СН'!$F$23</f>
        <v>-461.50324181999997</v>
      </c>
    </row>
    <row r="209" spans="1:25" ht="15.75" x14ac:dyDescent="0.2">
      <c r="A209" s="36">
        <f t="shared" si="5"/>
        <v>43088</v>
      </c>
      <c r="B209" s="37">
        <f>SUMIFS(СВЦЭМ!$F$34:$F$777,СВЦЭМ!$A$34:$A$777,$A209,СВЦЭМ!$B$34:$B$777,B$190)+'СЕТ СН'!$F$12-'СЕТ СН'!$F$23</f>
        <v>-460.86566320999998</v>
      </c>
      <c r="C209" s="37">
        <f>SUMIFS(СВЦЭМ!$F$34:$F$777,СВЦЭМ!$A$34:$A$777,$A209,СВЦЭМ!$B$34:$B$777,C$190)+'СЕТ СН'!$F$12-'СЕТ СН'!$F$23</f>
        <v>-460.45343696999998</v>
      </c>
      <c r="D209" s="37">
        <f>SUMIFS(СВЦЭМ!$F$34:$F$777,СВЦЭМ!$A$34:$A$777,$A209,СВЦЭМ!$B$34:$B$777,D$190)+'СЕТ СН'!$F$12-'СЕТ СН'!$F$23</f>
        <v>-461.04510691000002</v>
      </c>
      <c r="E209" s="37">
        <f>SUMIFS(СВЦЭМ!$F$34:$F$777,СВЦЭМ!$A$34:$A$777,$A209,СВЦЭМ!$B$34:$B$777,E$190)+'СЕТ СН'!$F$12-'СЕТ СН'!$F$23</f>
        <v>-461.31089178000002</v>
      </c>
      <c r="F209" s="37">
        <f>SUMIFS(СВЦЭМ!$F$34:$F$777,СВЦЭМ!$A$34:$A$777,$A209,СВЦЭМ!$B$34:$B$777,F$190)+'СЕТ СН'!$F$12-'СЕТ СН'!$F$23</f>
        <v>-461.35169487999997</v>
      </c>
      <c r="G209" s="37">
        <f>SUMIFS(СВЦЭМ!$F$34:$F$777,СВЦЭМ!$A$34:$A$777,$A209,СВЦЭМ!$B$34:$B$777,G$190)+'СЕТ СН'!$F$12-'СЕТ СН'!$F$23</f>
        <v>-461.07622027000002</v>
      </c>
      <c r="H209" s="37">
        <f>SUMIFS(СВЦЭМ!$F$34:$F$777,СВЦЭМ!$A$34:$A$777,$A209,СВЦЭМ!$B$34:$B$777,H$190)+'СЕТ СН'!$F$12-'СЕТ СН'!$F$23</f>
        <v>-461.08924182999999</v>
      </c>
      <c r="I209" s="37">
        <f>SUMIFS(СВЦЭМ!$F$34:$F$777,СВЦЭМ!$A$34:$A$777,$A209,СВЦЭМ!$B$34:$B$777,I$190)+'СЕТ СН'!$F$12-'СЕТ СН'!$F$23</f>
        <v>-466.82527525</v>
      </c>
      <c r="J209" s="37">
        <f>SUMIFS(СВЦЭМ!$F$34:$F$777,СВЦЭМ!$A$34:$A$777,$A209,СВЦЭМ!$B$34:$B$777,J$190)+'СЕТ СН'!$F$12-'СЕТ СН'!$F$23</f>
        <v>-471.18044186999998</v>
      </c>
      <c r="K209" s="37">
        <f>SUMIFS(СВЦЭМ!$F$34:$F$777,СВЦЭМ!$A$34:$A$777,$A209,СВЦЭМ!$B$34:$B$777,K$190)+'СЕТ СН'!$F$12-'СЕТ СН'!$F$23</f>
        <v>-477.84853507000003</v>
      </c>
      <c r="L209" s="37">
        <f>SUMIFS(СВЦЭМ!$F$34:$F$777,СВЦЭМ!$A$34:$A$777,$A209,СВЦЭМ!$B$34:$B$777,L$190)+'СЕТ СН'!$F$12-'СЕТ СН'!$F$23</f>
        <v>-483.53695471000003</v>
      </c>
      <c r="M209" s="37">
        <f>SUMIFS(СВЦЭМ!$F$34:$F$777,СВЦЭМ!$A$34:$A$777,$A209,СВЦЭМ!$B$34:$B$777,M$190)+'СЕТ СН'!$F$12-'СЕТ СН'!$F$23</f>
        <v>-484.5433481</v>
      </c>
      <c r="N209" s="37">
        <f>SUMIFS(СВЦЭМ!$F$34:$F$777,СВЦЭМ!$A$34:$A$777,$A209,СВЦЭМ!$B$34:$B$777,N$190)+'СЕТ СН'!$F$12-'СЕТ СН'!$F$23</f>
        <v>-482.73946367999997</v>
      </c>
      <c r="O209" s="37">
        <f>SUMIFS(СВЦЭМ!$F$34:$F$777,СВЦЭМ!$A$34:$A$777,$A209,СВЦЭМ!$B$34:$B$777,O$190)+'СЕТ СН'!$F$12-'СЕТ СН'!$F$23</f>
        <v>-482.81441814999999</v>
      </c>
      <c r="P209" s="37">
        <f>SUMIFS(СВЦЭМ!$F$34:$F$777,СВЦЭМ!$A$34:$A$777,$A209,СВЦЭМ!$B$34:$B$777,P$190)+'СЕТ СН'!$F$12-'СЕТ СН'!$F$23</f>
        <v>-482.06359284000001</v>
      </c>
      <c r="Q209" s="37">
        <f>SUMIFS(СВЦЭМ!$F$34:$F$777,СВЦЭМ!$A$34:$A$777,$A209,СВЦЭМ!$B$34:$B$777,Q$190)+'СЕТ СН'!$F$12-'СЕТ СН'!$F$23</f>
        <v>-481.67033256000002</v>
      </c>
      <c r="R209" s="37">
        <f>SUMIFS(СВЦЭМ!$F$34:$F$777,СВЦЭМ!$A$34:$A$777,$A209,СВЦЭМ!$B$34:$B$777,R$190)+'СЕТ СН'!$F$12-'СЕТ СН'!$F$23</f>
        <v>-482.13686249</v>
      </c>
      <c r="S209" s="37">
        <f>SUMIFS(СВЦЭМ!$F$34:$F$777,СВЦЭМ!$A$34:$A$777,$A209,СВЦЭМ!$B$34:$B$777,S$190)+'СЕТ СН'!$F$12-'СЕТ СН'!$F$23</f>
        <v>-484.36239224000002</v>
      </c>
      <c r="T209" s="37">
        <f>SUMIFS(СВЦЭМ!$F$34:$F$777,СВЦЭМ!$A$34:$A$777,$A209,СВЦЭМ!$B$34:$B$777,T$190)+'СЕТ СН'!$F$12-'СЕТ СН'!$F$23</f>
        <v>-484.01483884999999</v>
      </c>
      <c r="U209" s="37">
        <f>SUMIFS(СВЦЭМ!$F$34:$F$777,СВЦЭМ!$A$34:$A$777,$A209,СВЦЭМ!$B$34:$B$777,U$190)+'СЕТ СН'!$F$12-'СЕТ СН'!$F$23</f>
        <v>-483.95761558999999</v>
      </c>
      <c r="V209" s="37">
        <f>SUMIFS(СВЦЭМ!$F$34:$F$777,СВЦЭМ!$A$34:$A$777,$A209,СВЦЭМ!$B$34:$B$777,V$190)+'СЕТ СН'!$F$12-'СЕТ СН'!$F$23</f>
        <v>-484.99427238999999</v>
      </c>
      <c r="W209" s="37">
        <f>SUMIFS(СВЦЭМ!$F$34:$F$777,СВЦЭМ!$A$34:$A$777,$A209,СВЦЭМ!$B$34:$B$777,W$190)+'СЕТ СН'!$F$12-'СЕТ СН'!$F$23</f>
        <v>-480.39191498000002</v>
      </c>
      <c r="X209" s="37">
        <f>SUMIFS(СВЦЭМ!$F$34:$F$777,СВЦЭМ!$A$34:$A$777,$A209,СВЦЭМ!$B$34:$B$777,X$190)+'СЕТ СН'!$F$12-'СЕТ СН'!$F$23</f>
        <v>-473.22063144000003</v>
      </c>
      <c r="Y209" s="37">
        <f>SUMIFS(СВЦЭМ!$F$34:$F$777,СВЦЭМ!$A$34:$A$777,$A209,СВЦЭМ!$B$34:$B$777,Y$190)+'СЕТ СН'!$F$12-'СЕТ СН'!$F$23</f>
        <v>-465.35196982000002</v>
      </c>
    </row>
    <row r="210" spans="1:25" ht="15.75" x14ac:dyDescent="0.2">
      <c r="A210" s="36">
        <f t="shared" si="5"/>
        <v>43089</v>
      </c>
      <c r="B210" s="37">
        <f>SUMIFS(СВЦЭМ!$F$34:$F$777,СВЦЭМ!$A$34:$A$777,$A210,СВЦЭМ!$B$34:$B$777,B$190)+'СЕТ СН'!$F$12-'СЕТ СН'!$F$23</f>
        <v>-462.85497061000001</v>
      </c>
      <c r="C210" s="37">
        <f>SUMIFS(СВЦЭМ!$F$34:$F$777,СВЦЭМ!$A$34:$A$777,$A210,СВЦЭМ!$B$34:$B$777,C$190)+'СЕТ СН'!$F$12-'СЕТ СН'!$F$23</f>
        <v>-461.56526437000002</v>
      </c>
      <c r="D210" s="37">
        <f>SUMIFS(СВЦЭМ!$F$34:$F$777,СВЦЭМ!$A$34:$A$777,$A210,СВЦЭМ!$B$34:$B$777,D$190)+'СЕТ СН'!$F$12-'СЕТ СН'!$F$23</f>
        <v>-461.60747891</v>
      </c>
      <c r="E210" s="37">
        <f>SUMIFS(СВЦЭМ!$F$34:$F$777,СВЦЭМ!$A$34:$A$777,$A210,СВЦЭМ!$B$34:$B$777,E$190)+'СЕТ СН'!$F$12-'СЕТ СН'!$F$23</f>
        <v>-461.99496829999998</v>
      </c>
      <c r="F210" s="37">
        <f>SUMIFS(СВЦЭМ!$F$34:$F$777,СВЦЭМ!$A$34:$A$777,$A210,СВЦЭМ!$B$34:$B$777,F$190)+'СЕТ СН'!$F$12-'СЕТ СН'!$F$23</f>
        <v>-462.10416319000001</v>
      </c>
      <c r="G210" s="37">
        <f>SUMIFS(СВЦЭМ!$F$34:$F$777,СВЦЭМ!$A$34:$A$777,$A210,СВЦЭМ!$B$34:$B$777,G$190)+'СЕТ СН'!$F$12-'СЕТ СН'!$F$23</f>
        <v>-461.43550851999998</v>
      </c>
      <c r="H210" s="37">
        <f>SUMIFS(СВЦЭМ!$F$34:$F$777,СВЦЭМ!$A$34:$A$777,$A210,СВЦЭМ!$B$34:$B$777,H$190)+'СЕТ СН'!$F$12-'СЕТ СН'!$F$23</f>
        <v>-461.41283808000003</v>
      </c>
      <c r="I210" s="37">
        <f>SUMIFS(СВЦЭМ!$F$34:$F$777,СВЦЭМ!$A$34:$A$777,$A210,СВЦЭМ!$B$34:$B$777,I$190)+'СЕТ СН'!$F$12-'СЕТ СН'!$F$23</f>
        <v>-468.54230101999997</v>
      </c>
      <c r="J210" s="37">
        <f>SUMIFS(СВЦЭМ!$F$34:$F$777,СВЦЭМ!$A$34:$A$777,$A210,СВЦЭМ!$B$34:$B$777,J$190)+'СЕТ СН'!$F$12-'СЕТ СН'!$F$23</f>
        <v>-468.56218482999998</v>
      </c>
      <c r="K210" s="37">
        <f>SUMIFS(СВЦЭМ!$F$34:$F$777,СВЦЭМ!$A$34:$A$777,$A210,СВЦЭМ!$B$34:$B$777,K$190)+'СЕТ СН'!$F$12-'СЕТ СН'!$F$23</f>
        <v>-475.47750788999997</v>
      </c>
      <c r="L210" s="37">
        <f>SUMIFS(СВЦЭМ!$F$34:$F$777,СВЦЭМ!$A$34:$A$777,$A210,СВЦЭМ!$B$34:$B$777,L$190)+'СЕТ СН'!$F$12-'СЕТ СН'!$F$23</f>
        <v>-482.32150064000001</v>
      </c>
      <c r="M210" s="37">
        <f>SUMIFS(СВЦЭМ!$F$34:$F$777,СВЦЭМ!$A$34:$A$777,$A210,СВЦЭМ!$B$34:$B$777,M$190)+'СЕТ СН'!$F$12-'СЕТ СН'!$F$23</f>
        <v>-483.09417487999997</v>
      </c>
      <c r="N210" s="37">
        <f>SUMIFS(СВЦЭМ!$F$34:$F$777,СВЦЭМ!$A$34:$A$777,$A210,СВЦЭМ!$B$34:$B$777,N$190)+'СЕТ СН'!$F$12-'СЕТ СН'!$F$23</f>
        <v>-480.83864112000003</v>
      </c>
      <c r="O210" s="37">
        <f>SUMIFS(СВЦЭМ!$F$34:$F$777,СВЦЭМ!$A$34:$A$777,$A210,СВЦЭМ!$B$34:$B$777,O$190)+'СЕТ СН'!$F$12-'СЕТ СН'!$F$23</f>
        <v>-479.63683075</v>
      </c>
      <c r="P210" s="37">
        <f>SUMIFS(СВЦЭМ!$F$34:$F$777,СВЦЭМ!$A$34:$A$777,$A210,СВЦЭМ!$B$34:$B$777,P$190)+'СЕТ СН'!$F$12-'СЕТ СН'!$F$23</f>
        <v>-479.02650136</v>
      </c>
      <c r="Q210" s="37">
        <f>SUMIFS(СВЦЭМ!$F$34:$F$777,СВЦЭМ!$A$34:$A$777,$A210,СВЦЭМ!$B$34:$B$777,Q$190)+'СЕТ СН'!$F$12-'СЕТ СН'!$F$23</f>
        <v>-478.75325025000001</v>
      </c>
      <c r="R210" s="37">
        <f>SUMIFS(СВЦЭМ!$F$34:$F$777,СВЦЭМ!$A$34:$A$777,$A210,СВЦЭМ!$B$34:$B$777,R$190)+'СЕТ СН'!$F$12-'СЕТ СН'!$F$23</f>
        <v>-478.82390899000001</v>
      </c>
      <c r="S210" s="37">
        <f>SUMIFS(СВЦЭМ!$F$34:$F$777,СВЦЭМ!$A$34:$A$777,$A210,СВЦЭМ!$B$34:$B$777,S$190)+'СЕТ СН'!$F$12-'СЕТ СН'!$F$23</f>
        <v>-482.65594812000001</v>
      </c>
      <c r="T210" s="37">
        <f>SUMIFS(СВЦЭМ!$F$34:$F$777,СВЦЭМ!$A$34:$A$777,$A210,СВЦЭМ!$B$34:$B$777,T$190)+'СЕТ СН'!$F$12-'СЕТ СН'!$F$23</f>
        <v>-486.43707432999997</v>
      </c>
      <c r="U210" s="37">
        <f>SUMIFS(СВЦЭМ!$F$34:$F$777,СВЦЭМ!$A$34:$A$777,$A210,СВЦЭМ!$B$34:$B$777,U$190)+'СЕТ СН'!$F$12-'СЕТ СН'!$F$23</f>
        <v>-485.80196734999998</v>
      </c>
      <c r="V210" s="37">
        <f>SUMIFS(СВЦЭМ!$F$34:$F$777,СВЦЭМ!$A$34:$A$777,$A210,СВЦЭМ!$B$34:$B$777,V$190)+'СЕТ СН'!$F$12-'СЕТ СН'!$F$23</f>
        <v>-484.84219038999998</v>
      </c>
      <c r="W210" s="37">
        <f>SUMIFS(СВЦЭМ!$F$34:$F$777,СВЦЭМ!$A$34:$A$777,$A210,СВЦЭМ!$B$34:$B$777,W$190)+'СЕТ СН'!$F$12-'СЕТ СН'!$F$23</f>
        <v>-479.30605431999999</v>
      </c>
      <c r="X210" s="37">
        <f>SUMIFS(СВЦЭМ!$F$34:$F$777,СВЦЭМ!$A$34:$A$777,$A210,СВЦЭМ!$B$34:$B$777,X$190)+'СЕТ СН'!$F$12-'СЕТ СН'!$F$23</f>
        <v>-476.02055805999998</v>
      </c>
      <c r="Y210" s="37">
        <f>SUMIFS(СВЦЭМ!$F$34:$F$777,СВЦЭМ!$A$34:$A$777,$A210,СВЦЭМ!$B$34:$B$777,Y$190)+'СЕТ СН'!$F$12-'СЕТ СН'!$F$23</f>
        <v>-469.98156613999998</v>
      </c>
    </row>
    <row r="211" spans="1:25" ht="15.75" x14ac:dyDescent="0.2">
      <c r="A211" s="36">
        <f t="shared" si="5"/>
        <v>43090</v>
      </c>
      <c r="B211" s="37">
        <f>SUMIFS(СВЦЭМ!$F$34:$F$777,СВЦЭМ!$A$34:$A$777,$A211,СВЦЭМ!$B$34:$B$777,B$190)+'СЕТ СН'!$F$12-'СЕТ СН'!$F$23</f>
        <v>-462.01712605</v>
      </c>
      <c r="C211" s="37">
        <f>SUMIFS(СВЦЭМ!$F$34:$F$777,СВЦЭМ!$A$34:$A$777,$A211,СВЦЭМ!$B$34:$B$777,C$190)+'СЕТ СН'!$F$12-'СЕТ СН'!$F$23</f>
        <v>-457.56347087</v>
      </c>
      <c r="D211" s="37">
        <f>SUMIFS(СВЦЭМ!$F$34:$F$777,СВЦЭМ!$A$34:$A$777,$A211,СВЦЭМ!$B$34:$B$777,D$190)+'СЕТ СН'!$F$12-'СЕТ СН'!$F$23</f>
        <v>-453.93534038999996</v>
      </c>
      <c r="E211" s="37">
        <f>SUMIFS(СВЦЭМ!$F$34:$F$777,СВЦЭМ!$A$34:$A$777,$A211,СВЦЭМ!$B$34:$B$777,E$190)+'СЕТ СН'!$F$12-'СЕТ СН'!$F$23</f>
        <v>-453.02746389999999</v>
      </c>
      <c r="F211" s="37">
        <f>SUMIFS(СВЦЭМ!$F$34:$F$777,СВЦЭМ!$A$34:$A$777,$A211,СВЦЭМ!$B$34:$B$777,F$190)+'СЕТ СН'!$F$12-'СЕТ СН'!$F$23</f>
        <v>-452.76773760999998</v>
      </c>
      <c r="G211" s="37">
        <f>SUMIFS(СВЦЭМ!$F$34:$F$777,СВЦЭМ!$A$34:$A$777,$A211,СВЦЭМ!$B$34:$B$777,G$190)+'СЕТ СН'!$F$12-'СЕТ СН'!$F$23</f>
        <v>-454.67517905</v>
      </c>
      <c r="H211" s="37">
        <f>SUMIFS(СВЦЭМ!$F$34:$F$777,СВЦЭМ!$A$34:$A$777,$A211,СВЦЭМ!$B$34:$B$777,H$190)+'СЕТ СН'!$F$12-'СЕТ СН'!$F$23</f>
        <v>-460.99521664999997</v>
      </c>
      <c r="I211" s="37">
        <f>SUMIFS(СВЦЭМ!$F$34:$F$777,СВЦЭМ!$A$34:$A$777,$A211,СВЦЭМ!$B$34:$B$777,I$190)+'СЕТ СН'!$F$12-'СЕТ СН'!$F$23</f>
        <v>-467.45184594</v>
      </c>
      <c r="J211" s="37">
        <f>SUMIFS(СВЦЭМ!$F$34:$F$777,СВЦЭМ!$A$34:$A$777,$A211,СВЦЭМ!$B$34:$B$777,J$190)+'СЕТ СН'!$F$12-'СЕТ СН'!$F$23</f>
        <v>-470.71003066000003</v>
      </c>
      <c r="K211" s="37">
        <f>SUMIFS(СВЦЭМ!$F$34:$F$777,СВЦЭМ!$A$34:$A$777,$A211,СВЦЭМ!$B$34:$B$777,K$190)+'СЕТ СН'!$F$12-'СЕТ СН'!$F$23</f>
        <v>-476.22099512</v>
      </c>
      <c r="L211" s="37">
        <f>SUMIFS(СВЦЭМ!$F$34:$F$777,СВЦЭМ!$A$34:$A$777,$A211,СВЦЭМ!$B$34:$B$777,L$190)+'СЕТ СН'!$F$12-'СЕТ СН'!$F$23</f>
        <v>-481.59234458000003</v>
      </c>
      <c r="M211" s="37">
        <f>SUMIFS(СВЦЭМ!$F$34:$F$777,СВЦЭМ!$A$34:$A$777,$A211,СВЦЭМ!$B$34:$B$777,M$190)+'СЕТ СН'!$F$12-'СЕТ СН'!$F$23</f>
        <v>-483.19932160000002</v>
      </c>
      <c r="N211" s="37">
        <f>SUMIFS(СВЦЭМ!$F$34:$F$777,СВЦЭМ!$A$34:$A$777,$A211,СВЦЭМ!$B$34:$B$777,N$190)+'СЕТ СН'!$F$12-'СЕТ СН'!$F$23</f>
        <v>-485.97906247000003</v>
      </c>
      <c r="O211" s="37">
        <f>SUMIFS(СВЦЭМ!$F$34:$F$777,СВЦЭМ!$A$34:$A$777,$A211,СВЦЭМ!$B$34:$B$777,O$190)+'СЕТ СН'!$F$12-'СЕТ СН'!$F$23</f>
        <v>-487.00496986999997</v>
      </c>
      <c r="P211" s="37">
        <f>SUMIFS(СВЦЭМ!$F$34:$F$777,СВЦЭМ!$A$34:$A$777,$A211,СВЦЭМ!$B$34:$B$777,P$190)+'СЕТ СН'!$F$12-'СЕТ СН'!$F$23</f>
        <v>-485.90347621000001</v>
      </c>
      <c r="Q211" s="37">
        <f>SUMIFS(СВЦЭМ!$F$34:$F$777,СВЦЭМ!$A$34:$A$777,$A211,СВЦЭМ!$B$34:$B$777,Q$190)+'СЕТ СН'!$F$12-'СЕТ СН'!$F$23</f>
        <v>-485.23444594</v>
      </c>
      <c r="R211" s="37">
        <f>SUMIFS(СВЦЭМ!$F$34:$F$777,СВЦЭМ!$A$34:$A$777,$A211,СВЦЭМ!$B$34:$B$777,R$190)+'СЕТ СН'!$F$12-'СЕТ СН'!$F$23</f>
        <v>-485.52325207000001</v>
      </c>
      <c r="S211" s="37">
        <f>SUMIFS(СВЦЭМ!$F$34:$F$777,СВЦЭМ!$A$34:$A$777,$A211,СВЦЭМ!$B$34:$B$777,S$190)+'СЕТ СН'!$F$12-'СЕТ СН'!$F$23</f>
        <v>-489.50150186000002</v>
      </c>
      <c r="T211" s="37">
        <f>SUMIFS(СВЦЭМ!$F$34:$F$777,СВЦЭМ!$A$34:$A$777,$A211,СВЦЭМ!$B$34:$B$777,T$190)+'СЕТ СН'!$F$12-'СЕТ СН'!$F$23</f>
        <v>-492.27712873000002</v>
      </c>
      <c r="U211" s="37">
        <f>SUMIFS(СВЦЭМ!$F$34:$F$777,СВЦЭМ!$A$34:$A$777,$A211,СВЦЭМ!$B$34:$B$777,U$190)+'СЕТ СН'!$F$12-'СЕТ СН'!$F$23</f>
        <v>-491.68311261999997</v>
      </c>
      <c r="V211" s="37">
        <f>SUMIFS(СВЦЭМ!$F$34:$F$777,СВЦЭМ!$A$34:$A$777,$A211,СВЦЭМ!$B$34:$B$777,V$190)+'СЕТ СН'!$F$12-'СЕТ СН'!$F$23</f>
        <v>-489.94906760000003</v>
      </c>
      <c r="W211" s="37">
        <f>SUMIFS(СВЦЭМ!$F$34:$F$777,СВЦЭМ!$A$34:$A$777,$A211,СВЦЭМ!$B$34:$B$777,W$190)+'СЕТ СН'!$F$12-'СЕТ СН'!$F$23</f>
        <v>-483.77175079</v>
      </c>
      <c r="X211" s="37">
        <f>SUMIFS(СВЦЭМ!$F$34:$F$777,СВЦЭМ!$A$34:$A$777,$A211,СВЦЭМ!$B$34:$B$777,X$190)+'СЕТ СН'!$F$12-'СЕТ СН'!$F$23</f>
        <v>-476.60671287000002</v>
      </c>
      <c r="Y211" s="37">
        <f>SUMIFS(СВЦЭМ!$F$34:$F$777,СВЦЭМ!$A$34:$A$777,$A211,СВЦЭМ!$B$34:$B$777,Y$190)+'СЕТ СН'!$F$12-'СЕТ СН'!$F$23</f>
        <v>-468.89624039</v>
      </c>
    </row>
    <row r="212" spans="1:25" ht="15.75" x14ac:dyDescent="0.2">
      <c r="A212" s="36">
        <f t="shared" si="5"/>
        <v>43091</v>
      </c>
      <c r="B212" s="37">
        <f>SUMIFS(СВЦЭМ!$F$34:$F$777,СВЦЭМ!$A$34:$A$777,$A212,СВЦЭМ!$B$34:$B$777,B$190)+'СЕТ СН'!$F$12-'СЕТ СН'!$F$23</f>
        <v>-459.97263425</v>
      </c>
      <c r="C212" s="37">
        <f>SUMIFS(СВЦЭМ!$F$34:$F$777,СВЦЭМ!$A$34:$A$777,$A212,СВЦЭМ!$B$34:$B$777,C$190)+'СЕТ СН'!$F$12-'СЕТ СН'!$F$23</f>
        <v>-457.70760167000003</v>
      </c>
      <c r="D212" s="37">
        <f>SUMIFS(СВЦЭМ!$F$34:$F$777,СВЦЭМ!$A$34:$A$777,$A212,СВЦЭМ!$B$34:$B$777,D$190)+'СЕТ СН'!$F$12-'СЕТ СН'!$F$23</f>
        <v>-455.88350065999998</v>
      </c>
      <c r="E212" s="37">
        <f>SUMIFS(СВЦЭМ!$F$34:$F$777,СВЦЭМ!$A$34:$A$777,$A212,СВЦЭМ!$B$34:$B$777,E$190)+'СЕТ СН'!$F$12-'СЕТ СН'!$F$23</f>
        <v>-454.97564068999998</v>
      </c>
      <c r="F212" s="37">
        <f>SUMIFS(СВЦЭМ!$F$34:$F$777,СВЦЭМ!$A$34:$A$777,$A212,СВЦЭМ!$B$34:$B$777,F$190)+'СЕТ СН'!$F$12-'СЕТ СН'!$F$23</f>
        <v>-454.62741235999999</v>
      </c>
      <c r="G212" s="37">
        <f>SUMIFS(СВЦЭМ!$F$34:$F$777,СВЦЭМ!$A$34:$A$777,$A212,СВЦЭМ!$B$34:$B$777,G$190)+'СЕТ СН'!$F$12-'СЕТ СН'!$F$23</f>
        <v>-455.79638411000002</v>
      </c>
      <c r="H212" s="37">
        <f>SUMIFS(СВЦЭМ!$F$34:$F$777,СВЦЭМ!$A$34:$A$777,$A212,СВЦЭМ!$B$34:$B$777,H$190)+'СЕТ СН'!$F$12-'СЕТ СН'!$F$23</f>
        <v>-461.64599949000001</v>
      </c>
      <c r="I212" s="37">
        <f>SUMIFS(СВЦЭМ!$F$34:$F$777,СВЦЭМ!$A$34:$A$777,$A212,СВЦЭМ!$B$34:$B$777,I$190)+'СЕТ СН'!$F$12-'СЕТ СН'!$F$23</f>
        <v>-468.70407762000002</v>
      </c>
      <c r="J212" s="37">
        <f>SUMIFS(СВЦЭМ!$F$34:$F$777,СВЦЭМ!$A$34:$A$777,$A212,СВЦЭМ!$B$34:$B$777,J$190)+'СЕТ СН'!$F$12-'СЕТ СН'!$F$23</f>
        <v>-473.51710783999999</v>
      </c>
      <c r="K212" s="37">
        <f>SUMIFS(СВЦЭМ!$F$34:$F$777,СВЦЭМ!$A$34:$A$777,$A212,СВЦЭМ!$B$34:$B$777,K$190)+'СЕТ СН'!$F$12-'СЕТ СН'!$F$23</f>
        <v>-480.17016961000002</v>
      </c>
      <c r="L212" s="37">
        <f>SUMIFS(СВЦЭМ!$F$34:$F$777,СВЦЭМ!$A$34:$A$777,$A212,СВЦЭМ!$B$34:$B$777,L$190)+'СЕТ СН'!$F$12-'СЕТ СН'!$F$23</f>
        <v>-485.95828556999999</v>
      </c>
      <c r="M212" s="37">
        <f>SUMIFS(СВЦЭМ!$F$34:$F$777,СВЦЭМ!$A$34:$A$777,$A212,СВЦЭМ!$B$34:$B$777,M$190)+'СЕТ СН'!$F$12-'СЕТ СН'!$F$23</f>
        <v>-487.07865723999998</v>
      </c>
      <c r="N212" s="37">
        <f>SUMIFS(СВЦЭМ!$F$34:$F$777,СВЦЭМ!$A$34:$A$777,$A212,СВЦЭМ!$B$34:$B$777,N$190)+'СЕТ СН'!$F$12-'СЕТ СН'!$F$23</f>
        <v>-484.98349452000002</v>
      </c>
      <c r="O212" s="37">
        <f>SUMIFS(СВЦЭМ!$F$34:$F$777,СВЦЭМ!$A$34:$A$777,$A212,СВЦЭМ!$B$34:$B$777,O$190)+'СЕТ СН'!$F$12-'СЕТ СН'!$F$23</f>
        <v>-483.43778986000001</v>
      </c>
      <c r="P212" s="37">
        <f>SUMIFS(СВЦЭМ!$F$34:$F$777,СВЦЭМ!$A$34:$A$777,$A212,СВЦЭМ!$B$34:$B$777,P$190)+'СЕТ СН'!$F$12-'СЕТ СН'!$F$23</f>
        <v>-482.31096955999999</v>
      </c>
      <c r="Q212" s="37">
        <f>SUMIFS(СВЦЭМ!$F$34:$F$777,СВЦЭМ!$A$34:$A$777,$A212,СВЦЭМ!$B$34:$B$777,Q$190)+'СЕТ СН'!$F$12-'СЕТ СН'!$F$23</f>
        <v>-482.54896678</v>
      </c>
      <c r="R212" s="37">
        <f>SUMIFS(СВЦЭМ!$F$34:$F$777,СВЦЭМ!$A$34:$A$777,$A212,СВЦЭМ!$B$34:$B$777,R$190)+'СЕТ СН'!$F$12-'СЕТ СН'!$F$23</f>
        <v>-482.52979730999999</v>
      </c>
      <c r="S212" s="37">
        <f>SUMIFS(СВЦЭМ!$F$34:$F$777,СВЦЭМ!$A$34:$A$777,$A212,СВЦЭМ!$B$34:$B$777,S$190)+'СЕТ СН'!$F$12-'СЕТ СН'!$F$23</f>
        <v>-484.76156829000001</v>
      </c>
      <c r="T212" s="37">
        <f>SUMIFS(СВЦЭМ!$F$34:$F$777,СВЦЭМ!$A$34:$A$777,$A212,СВЦЭМ!$B$34:$B$777,T$190)+'СЕТ СН'!$F$12-'СЕТ СН'!$F$23</f>
        <v>-488.26715394000001</v>
      </c>
      <c r="U212" s="37">
        <f>SUMIFS(СВЦЭМ!$F$34:$F$777,СВЦЭМ!$A$34:$A$777,$A212,СВЦЭМ!$B$34:$B$777,U$190)+'СЕТ СН'!$F$12-'СЕТ СН'!$F$23</f>
        <v>-487.69491133999998</v>
      </c>
      <c r="V212" s="37">
        <f>SUMIFS(СВЦЭМ!$F$34:$F$777,СВЦЭМ!$A$34:$A$777,$A212,СВЦЭМ!$B$34:$B$777,V$190)+'СЕТ СН'!$F$12-'СЕТ СН'!$F$23</f>
        <v>-486.525012</v>
      </c>
      <c r="W212" s="37">
        <f>SUMIFS(СВЦЭМ!$F$34:$F$777,СВЦЭМ!$A$34:$A$777,$A212,СВЦЭМ!$B$34:$B$777,W$190)+'СЕТ СН'!$F$12-'СЕТ СН'!$F$23</f>
        <v>-481.24150392000001</v>
      </c>
      <c r="X212" s="37">
        <f>SUMIFS(СВЦЭМ!$F$34:$F$777,СВЦЭМ!$A$34:$A$777,$A212,СВЦЭМ!$B$34:$B$777,X$190)+'СЕТ СН'!$F$12-'СЕТ СН'!$F$23</f>
        <v>-475.22273283999999</v>
      </c>
      <c r="Y212" s="37">
        <f>SUMIFS(СВЦЭМ!$F$34:$F$777,СВЦЭМ!$A$34:$A$777,$A212,СВЦЭМ!$B$34:$B$777,Y$190)+'СЕТ СН'!$F$12-'СЕТ СН'!$F$23</f>
        <v>-468.12183819000001</v>
      </c>
    </row>
    <row r="213" spans="1:25" ht="15.75" x14ac:dyDescent="0.2">
      <c r="A213" s="36">
        <f t="shared" si="5"/>
        <v>43092</v>
      </c>
      <c r="B213" s="37">
        <f>SUMIFS(СВЦЭМ!$F$34:$F$777,СВЦЭМ!$A$34:$A$777,$A213,СВЦЭМ!$B$34:$B$777,B$190)+'СЕТ СН'!$F$12-'СЕТ СН'!$F$23</f>
        <v>-463.69870001999999</v>
      </c>
      <c r="C213" s="37">
        <f>SUMIFS(СВЦЭМ!$F$34:$F$777,СВЦЭМ!$A$34:$A$777,$A213,СВЦЭМ!$B$34:$B$777,C$190)+'СЕТ СН'!$F$12-'СЕТ СН'!$F$23</f>
        <v>-460.51877189999999</v>
      </c>
      <c r="D213" s="37">
        <f>SUMIFS(СВЦЭМ!$F$34:$F$777,СВЦЭМ!$A$34:$A$777,$A213,СВЦЭМ!$B$34:$B$777,D$190)+'СЕТ СН'!$F$12-'СЕТ СН'!$F$23</f>
        <v>-457.41376636000001</v>
      </c>
      <c r="E213" s="37">
        <f>SUMIFS(СВЦЭМ!$F$34:$F$777,СВЦЭМ!$A$34:$A$777,$A213,СВЦЭМ!$B$34:$B$777,E$190)+'СЕТ СН'!$F$12-'СЕТ СН'!$F$23</f>
        <v>-457.01629479000002</v>
      </c>
      <c r="F213" s="37">
        <f>SUMIFS(СВЦЭМ!$F$34:$F$777,СВЦЭМ!$A$34:$A$777,$A213,СВЦЭМ!$B$34:$B$777,F$190)+'СЕТ СН'!$F$12-'СЕТ СН'!$F$23</f>
        <v>-456.65768536000002</v>
      </c>
      <c r="G213" s="37">
        <f>SUMIFS(СВЦЭМ!$F$34:$F$777,СВЦЭМ!$A$34:$A$777,$A213,СВЦЭМ!$B$34:$B$777,G$190)+'СЕТ СН'!$F$12-'СЕТ СН'!$F$23</f>
        <v>-456.57885586999998</v>
      </c>
      <c r="H213" s="37">
        <f>SUMIFS(СВЦЭМ!$F$34:$F$777,СВЦЭМ!$A$34:$A$777,$A213,СВЦЭМ!$B$34:$B$777,H$190)+'СЕТ СН'!$F$12-'СЕТ СН'!$F$23</f>
        <v>-457.36276304</v>
      </c>
      <c r="I213" s="37">
        <f>SUMIFS(СВЦЭМ!$F$34:$F$777,СВЦЭМ!$A$34:$A$777,$A213,СВЦЭМ!$B$34:$B$777,I$190)+'СЕТ СН'!$F$12-'СЕТ СН'!$F$23</f>
        <v>-463.26965938000001</v>
      </c>
      <c r="J213" s="37">
        <f>SUMIFS(СВЦЭМ!$F$34:$F$777,СВЦЭМ!$A$34:$A$777,$A213,СВЦЭМ!$B$34:$B$777,J$190)+'СЕТ СН'!$F$12-'СЕТ СН'!$F$23</f>
        <v>-470.44758172000002</v>
      </c>
      <c r="K213" s="37">
        <f>SUMIFS(СВЦЭМ!$F$34:$F$777,СВЦЭМ!$A$34:$A$777,$A213,СВЦЭМ!$B$34:$B$777,K$190)+'СЕТ СН'!$F$12-'СЕТ СН'!$F$23</f>
        <v>-479.39160950000002</v>
      </c>
      <c r="L213" s="37">
        <f>SUMIFS(СВЦЭМ!$F$34:$F$777,СВЦЭМ!$A$34:$A$777,$A213,СВЦЭМ!$B$34:$B$777,L$190)+'СЕТ СН'!$F$12-'СЕТ СН'!$F$23</f>
        <v>-487.32594088000002</v>
      </c>
      <c r="M213" s="37">
        <f>SUMIFS(СВЦЭМ!$F$34:$F$777,СВЦЭМ!$A$34:$A$777,$A213,СВЦЭМ!$B$34:$B$777,M$190)+'СЕТ СН'!$F$12-'СЕТ СН'!$F$23</f>
        <v>-488.35834364999999</v>
      </c>
      <c r="N213" s="37">
        <f>SUMIFS(СВЦЭМ!$F$34:$F$777,СВЦЭМ!$A$34:$A$777,$A213,СВЦЭМ!$B$34:$B$777,N$190)+'СЕТ СН'!$F$12-'СЕТ СН'!$F$23</f>
        <v>-486.65412877</v>
      </c>
      <c r="O213" s="37">
        <f>SUMIFS(СВЦЭМ!$F$34:$F$777,СВЦЭМ!$A$34:$A$777,$A213,СВЦЭМ!$B$34:$B$777,O$190)+'СЕТ СН'!$F$12-'СЕТ СН'!$F$23</f>
        <v>-484.43513759000001</v>
      </c>
      <c r="P213" s="37">
        <f>SUMIFS(СВЦЭМ!$F$34:$F$777,СВЦЭМ!$A$34:$A$777,$A213,СВЦЭМ!$B$34:$B$777,P$190)+'СЕТ СН'!$F$12-'СЕТ СН'!$F$23</f>
        <v>-482.95812305999999</v>
      </c>
      <c r="Q213" s="37">
        <f>SUMIFS(СВЦЭМ!$F$34:$F$777,СВЦЭМ!$A$34:$A$777,$A213,СВЦЭМ!$B$34:$B$777,Q$190)+'СЕТ СН'!$F$12-'СЕТ СН'!$F$23</f>
        <v>-482.71386732000002</v>
      </c>
      <c r="R213" s="37">
        <f>SUMIFS(СВЦЭМ!$F$34:$F$777,СВЦЭМ!$A$34:$A$777,$A213,СВЦЭМ!$B$34:$B$777,R$190)+'СЕТ СН'!$F$12-'СЕТ СН'!$F$23</f>
        <v>-482.95075138999999</v>
      </c>
      <c r="S213" s="37">
        <f>SUMIFS(СВЦЭМ!$F$34:$F$777,СВЦЭМ!$A$34:$A$777,$A213,СВЦЭМ!$B$34:$B$777,S$190)+'СЕТ СН'!$F$12-'СЕТ СН'!$F$23</f>
        <v>-486.84929926000001</v>
      </c>
      <c r="T213" s="37">
        <f>SUMIFS(СВЦЭМ!$F$34:$F$777,СВЦЭМ!$A$34:$A$777,$A213,СВЦЭМ!$B$34:$B$777,T$190)+'СЕТ СН'!$F$12-'СЕТ СН'!$F$23</f>
        <v>-490.05348227000002</v>
      </c>
      <c r="U213" s="37">
        <f>SUMIFS(СВЦЭМ!$F$34:$F$777,СВЦЭМ!$A$34:$A$777,$A213,СВЦЭМ!$B$34:$B$777,U$190)+'СЕТ СН'!$F$12-'СЕТ СН'!$F$23</f>
        <v>-489.35253369999998</v>
      </c>
      <c r="V213" s="37">
        <f>SUMIFS(СВЦЭМ!$F$34:$F$777,СВЦЭМ!$A$34:$A$777,$A213,СВЦЭМ!$B$34:$B$777,V$190)+'СЕТ СН'!$F$12-'СЕТ СН'!$F$23</f>
        <v>-487.42716528</v>
      </c>
      <c r="W213" s="37">
        <f>SUMIFS(СВЦЭМ!$F$34:$F$777,СВЦЭМ!$A$34:$A$777,$A213,СВЦЭМ!$B$34:$B$777,W$190)+'СЕТ СН'!$F$12-'СЕТ СН'!$F$23</f>
        <v>-481.85790350000002</v>
      </c>
      <c r="X213" s="37">
        <f>SUMIFS(СВЦЭМ!$F$34:$F$777,СВЦЭМ!$A$34:$A$777,$A213,СВЦЭМ!$B$34:$B$777,X$190)+'СЕТ СН'!$F$12-'СЕТ СН'!$F$23</f>
        <v>-475.21121072</v>
      </c>
      <c r="Y213" s="37">
        <f>SUMIFS(СВЦЭМ!$F$34:$F$777,СВЦЭМ!$A$34:$A$777,$A213,СВЦЭМ!$B$34:$B$777,Y$190)+'СЕТ СН'!$F$12-'СЕТ СН'!$F$23</f>
        <v>-471.21900811</v>
      </c>
    </row>
    <row r="214" spans="1:25" ht="15.75" x14ac:dyDescent="0.2">
      <c r="A214" s="36">
        <f t="shared" si="5"/>
        <v>43093</v>
      </c>
      <c r="B214" s="37">
        <f>SUMIFS(СВЦЭМ!$F$34:$F$777,СВЦЭМ!$A$34:$A$777,$A214,СВЦЭМ!$B$34:$B$777,B$190)+'СЕТ СН'!$F$12-'СЕТ СН'!$F$23</f>
        <v>-463.59070835</v>
      </c>
      <c r="C214" s="37">
        <f>SUMIFS(СВЦЭМ!$F$34:$F$777,СВЦЭМ!$A$34:$A$777,$A214,СВЦЭМ!$B$34:$B$777,C$190)+'СЕТ СН'!$F$12-'СЕТ СН'!$F$23</f>
        <v>-460.40544022</v>
      </c>
      <c r="D214" s="37">
        <f>SUMIFS(СВЦЭМ!$F$34:$F$777,СВЦЭМ!$A$34:$A$777,$A214,СВЦЭМ!$B$34:$B$777,D$190)+'СЕТ СН'!$F$12-'СЕТ СН'!$F$23</f>
        <v>-456.83869074</v>
      </c>
      <c r="E214" s="37">
        <f>SUMIFS(СВЦЭМ!$F$34:$F$777,СВЦЭМ!$A$34:$A$777,$A214,СВЦЭМ!$B$34:$B$777,E$190)+'СЕТ СН'!$F$12-'СЕТ СН'!$F$23</f>
        <v>-456.54732173000002</v>
      </c>
      <c r="F214" s="37">
        <f>SUMIFS(СВЦЭМ!$F$34:$F$777,СВЦЭМ!$A$34:$A$777,$A214,СВЦЭМ!$B$34:$B$777,F$190)+'СЕТ СН'!$F$12-'СЕТ СН'!$F$23</f>
        <v>-456.42732513999999</v>
      </c>
      <c r="G214" s="37">
        <f>SUMIFS(СВЦЭМ!$F$34:$F$777,СВЦЭМ!$A$34:$A$777,$A214,СВЦЭМ!$B$34:$B$777,G$190)+'СЕТ СН'!$F$12-'СЕТ СН'!$F$23</f>
        <v>-456.33251032999999</v>
      </c>
      <c r="H214" s="37">
        <f>SUMIFS(СВЦЭМ!$F$34:$F$777,СВЦЭМ!$A$34:$A$777,$A214,СВЦЭМ!$B$34:$B$777,H$190)+'СЕТ СН'!$F$12-'СЕТ СН'!$F$23</f>
        <v>-457.08636025999999</v>
      </c>
      <c r="I214" s="37">
        <f>SUMIFS(СВЦЭМ!$F$34:$F$777,СВЦЭМ!$A$34:$A$777,$A214,СВЦЭМ!$B$34:$B$777,I$190)+'СЕТ СН'!$F$12-'СЕТ СН'!$F$23</f>
        <v>-461.62331182000003</v>
      </c>
      <c r="J214" s="37">
        <f>SUMIFS(СВЦЭМ!$F$34:$F$777,СВЦЭМ!$A$34:$A$777,$A214,СВЦЭМ!$B$34:$B$777,J$190)+'СЕТ СН'!$F$12-'СЕТ СН'!$F$23</f>
        <v>-467.68774143999997</v>
      </c>
      <c r="K214" s="37">
        <f>SUMIFS(СВЦЭМ!$F$34:$F$777,СВЦЭМ!$A$34:$A$777,$A214,СВЦЭМ!$B$34:$B$777,K$190)+'СЕТ СН'!$F$12-'СЕТ СН'!$F$23</f>
        <v>-477.16458514999999</v>
      </c>
      <c r="L214" s="37">
        <f>SUMIFS(СВЦЭМ!$F$34:$F$777,СВЦЭМ!$A$34:$A$777,$A214,СВЦЭМ!$B$34:$B$777,L$190)+'СЕТ СН'!$F$12-'СЕТ СН'!$F$23</f>
        <v>-485.40352623000001</v>
      </c>
      <c r="M214" s="37">
        <f>SUMIFS(СВЦЭМ!$F$34:$F$777,СВЦЭМ!$A$34:$A$777,$A214,СВЦЭМ!$B$34:$B$777,M$190)+'СЕТ СН'!$F$12-'СЕТ СН'!$F$23</f>
        <v>-487.53493727</v>
      </c>
      <c r="N214" s="37">
        <f>SUMIFS(СВЦЭМ!$F$34:$F$777,СВЦЭМ!$A$34:$A$777,$A214,СВЦЭМ!$B$34:$B$777,N$190)+'СЕТ СН'!$F$12-'СЕТ СН'!$F$23</f>
        <v>-486.33371344</v>
      </c>
      <c r="O214" s="37">
        <f>SUMIFS(СВЦЭМ!$F$34:$F$777,СВЦЭМ!$A$34:$A$777,$A214,СВЦЭМ!$B$34:$B$777,O$190)+'СЕТ СН'!$F$12-'СЕТ СН'!$F$23</f>
        <v>-485.09837721999997</v>
      </c>
      <c r="P214" s="37">
        <f>SUMIFS(СВЦЭМ!$F$34:$F$777,СВЦЭМ!$A$34:$A$777,$A214,СВЦЭМ!$B$34:$B$777,P$190)+'СЕТ СН'!$F$12-'СЕТ СН'!$F$23</f>
        <v>-484.55728587999999</v>
      </c>
      <c r="Q214" s="37">
        <f>SUMIFS(СВЦЭМ!$F$34:$F$777,СВЦЭМ!$A$34:$A$777,$A214,СВЦЭМ!$B$34:$B$777,Q$190)+'СЕТ СН'!$F$12-'СЕТ СН'!$F$23</f>
        <v>-484.27830139000002</v>
      </c>
      <c r="R214" s="37">
        <f>SUMIFS(СВЦЭМ!$F$34:$F$777,СВЦЭМ!$A$34:$A$777,$A214,СВЦЭМ!$B$34:$B$777,R$190)+'СЕТ СН'!$F$12-'СЕТ СН'!$F$23</f>
        <v>-484.45822234000002</v>
      </c>
      <c r="S214" s="37">
        <f>SUMIFS(СВЦЭМ!$F$34:$F$777,СВЦЭМ!$A$34:$A$777,$A214,СВЦЭМ!$B$34:$B$777,S$190)+'СЕТ СН'!$F$12-'СЕТ СН'!$F$23</f>
        <v>-487.81552357999999</v>
      </c>
      <c r="T214" s="37">
        <f>SUMIFS(СВЦЭМ!$F$34:$F$777,СВЦЭМ!$A$34:$A$777,$A214,СВЦЭМ!$B$34:$B$777,T$190)+'СЕТ СН'!$F$12-'СЕТ СН'!$F$23</f>
        <v>-491.8236005</v>
      </c>
      <c r="U214" s="37">
        <f>SUMIFS(СВЦЭМ!$F$34:$F$777,СВЦЭМ!$A$34:$A$777,$A214,СВЦЭМ!$B$34:$B$777,U$190)+'СЕТ СН'!$F$12-'СЕТ СН'!$F$23</f>
        <v>-491.34592712</v>
      </c>
      <c r="V214" s="37">
        <f>SUMIFS(СВЦЭМ!$F$34:$F$777,СВЦЭМ!$A$34:$A$777,$A214,СВЦЭМ!$B$34:$B$777,V$190)+'СЕТ СН'!$F$12-'СЕТ СН'!$F$23</f>
        <v>-489.6819888</v>
      </c>
      <c r="W214" s="37">
        <f>SUMIFS(СВЦЭМ!$F$34:$F$777,СВЦЭМ!$A$34:$A$777,$A214,СВЦЭМ!$B$34:$B$777,W$190)+'СЕТ СН'!$F$12-'СЕТ СН'!$F$23</f>
        <v>-484.31259356999999</v>
      </c>
      <c r="X214" s="37">
        <f>SUMIFS(СВЦЭМ!$F$34:$F$777,СВЦЭМ!$A$34:$A$777,$A214,СВЦЭМ!$B$34:$B$777,X$190)+'СЕТ СН'!$F$12-'СЕТ СН'!$F$23</f>
        <v>-476.78345581999997</v>
      </c>
      <c r="Y214" s="37">
        <f>SUMIFS(СВЦЭМ!$F$34:$F$777,СВЦЭМ!$A$34:$A$777,$A214,СВЦЭМ!$B$34:$B$777,Y$190)+'СЕТ СН'!$F$12-'СЕТ СН'!$F$23</f>
        <v>-469.81572819000002</v>
      </c>
    </row>
    <row r="215" spans="1:25" ht="15.75" x14ac:dyDescent="0.2">
      <c r="A215" s="36">
        <f t="shared" si="5"/>
        <v>43094</v>
      </c>
      <c r="B215" s="37">
        <f>SUMIFS(СВЦЭМ!$F$34:$F$777,СВЦЭМ!$A$34:$A$777,$A215,СВЦЭМ!$B$34:$B$777,B$190)+'СЕТ СН'!$F$12-'СЕТ СН'!$F$23</f>
        <v>-460.79492783000001</v>
      </c>
      <c r="C215" s="37">
        <f>SUMIFS(СВЦЭМ!$F$34:$F$777,СВЦЭМ!$A$34:$A$777,$A215,СВЦЭМ!$B$34:$B$777,C$190)+'СЕТ СН'!$F$12-'СЕТ СН'!$F$23</f>
        <v>-457.58491817999999</v>
      </c>
      <c r="D215" s="37">
        <f>SUMIFS(СВЦЭМ!$F$34:$F$777,СВЦЭМ!$A$34:$A$777,$A215,СВЦЭМ!$B$34:$B$777,D$190)+'СЕТ СН'!$F$12-'СЕТ СН'!$F$23</f>
        <v>-453.39015689000001</v>
      </c>
      <c r="E215" s="37">
        <f>SUMIFS(СВЦЭМ!$F$34:$F$777,СВЦЭМ!$A$34:$A$777,$A215,СВЦЭМ!$B$34:$B$777,E$190)+'СЕТ СН'!$F$12-'СЕТ СН'!$F$23</f>
        <v>-452.39775817999998</v>
      </c>
      <c r="F215" s="37">
        <f>SUMIFS(СВЦЭМ!$F$34:$F$777,СВЦЭМ!$A$34:$A$777,$A215,СВЦЭМ!$B$34:$B$777,F$190)+'СЕТ СН'!$F$12-'СЕТ СН'!$F$23</f>
        <v>-452.35637477</v>
      </c>
      <c r="G215" s="37">
        <f>SUMIFS(СВЦЭМ!$F$34:$F$777,СВЦЭМ!$A$34:$A$777,$A215,СВЦЭМ!$B$34:$B$777,G$190)+'СЕТ СН'!$F$12-'СЕТ СН'!$F$23</f>
        <v>-453.71781827000001</v>
      </c>
      <c r="H215" s="37">
        <f>SUMIFS(СВЦЭМ!$F$34:$F$777,СВЦЭМ!$A$34:$A$777,$A215,СВЦЭМ!$B$34:$B$777,H$190)+'СЕТ СН'!$F$12-'СЕТ СН'!$F$23</f>
        <v>-459.18482268000002</v>
      </c>
      <c r="I215" s="37">
        <f>SUMIFS(СВЦЭМ!$F$34:$F$777,СВЦЭМ!$A$34:$A$777,$A215,СВЦЭМ!$B$34:$B$777,I$190)+'СЕТ СН'!$F$12-'СЕТ СН'!$F$23</f>
        <v>-468.76741404000001</v>
      </c>
      <c r="J215" s="37">
        <f>SUMIFS(СВЦЭМ!$F$34:$F$777,СВЦЭМ!$A$34:$A$777,$A215,СВЦЭМ!$B$34:$B$777,J$190)+'СЕТ СН'!$F$12-'СЕТ СН'!$F$23</f>
        <v>-472.17740318</v>
      </c>
      <c r="K215" s="37">
        <f>SUMIFS(СВЦЭМ!$F$34:$F$777,СВЦЭМ!$A$34:$A$777,$A215,СВЦЭМ!$B$34:$B$777,K$190)+'СЕТ СН'!$F$12-'СЕТ СН'!$F$23</f>
        <v>-479.31911976999999</v>
      </c>
      <c r="L215" s="37">
        <f>SUMIFS(СВЦЭМ!$F$34:$F$777,СВЦЭМ!$A$34:$A$777,$A215,СВЦЭМ!$B$34:$B$777,L$190)+'СЕТ СН'!$F$12-'СЕТ СН'!$F$23</f>
        <v>-485.63466871000003</v>
      </c>
      <c r="M215" s="37">
        <f>SUMIFS(СВЦЭМ!$F$34:$F$777,СВЦЭМ!$A$34:$A$777,$A215,СВЦЭМ!$B$34:$B$777,M$190)+'СЕТ СН'!$F$12-'СЕТ СН'!$F$23</f>
        <v>-486.48862319</v>
      </c>
      <c r="N215" s="37">
        <f>SUMIFS(СВЦЭМ!$F$34:$F$777,СВЦЭМ!$A$34:$A$777,$A215,СВЦЭМ!$B$34:$B$777,N$190)+'СЕТ СН'!$F$12-'СЕТ СН'!$F$23</f>
        <v>-484.93660667</v>
      </c>
      <c r="O215" s="37">
        <f>SUMIFS(СВЦЭМ!$F$34:$F$777,СВЦЭМ!$A$34:$A$777,$A215,СВЦЭМ!$B$34:$B$777,O$190)+'СЕТ СН'!$F$12-'СЕТ СН'!$F$23</f>
        <v>-484.01296646000003</v>
      </c>
      <c r="P215" s="37">
        <f>SUMIFS(СВЦЭМ!$F$34:$F$777,СВЦЭМ!$A$34:$A$777,$A215,СВЦЭМ!$B$34:$B$777,P$190)+'СЕТ СН'!$F$12-'СЕТ СН'!$F$23</f>
        <v>-483.39429226999999</v>
      </c>
      <c r="Q215" s="37">
        <f>SUMIFS(СВЦЭМ!$F$34:$F$777,СВЦЭМ!$A$34:$A$777,$A215,СВЦЭМ!$B$34:$B$777,Q$190)+'СЕТ СН'!$F$12-'СЕТ СН'!$F$23</f>
        <v>-483.26885599000002</v>
      </c>
      <c r="R215" s="37">
        <f>SUMIFS(СВЦЭМ!$F$34:$F$777,СВЦЭМ!$A$34:$A$777,$A215,СВЦЭМ!$B$34:$B$777,R$190)+'СЕТ СН'!$F$12-'СЕТ СН'!$F$23</f>
        <v>-482.96178798</v>
      </c>
      <c r="S215" s="37">
        <f>SUMIFS(СВЦЭМ!$F$34:$F$777,СВЦЭМ!$A$34:$A$777,$A215,СВЦЭМ!$B$34:$B$777,S$190)+'СЕТ СН'!$F$12-'СЕТ СН'!$F$23</f>
        <v>-485.60510291999998</v>
      </c>
      <c r="T215" s="37">
        <f>SUMIFS(СВЦЭМ!$F$34:$F$777,СВЦЭМ!$A$34:$A$777,$A215,СВЦЭМ!$B$34:$B$777,T$190)+'СЕТ СН'!$F$12-'СЕТ СН'!$F$23</f>
        <v>-488.94592155999999</v>
      </c>
      <c r="U215" s="37">
        <f>SUMIFS(СВЦЭМ!$F$34:$F$777,СВЦЭМ!$A$34:$A$777,$A215,СВЦЭМ!$B$34:$B$777,U$190)+'СЕТ СН'!$F$12-'СЕТ СН'!$F$23</f>
        <v>-488.71403426000001</v>
      </c>
      <c r="V215" s="37">
        <f>SUMIFS(СВЦЭМ!$F$34:$F$777,СВЦЭМ!$A$34:$A$777,$A215,СВЦЭМ!$B$34:$B$777,V$190)+'СЕТ СН'!$F$12-'СЕТ СН'!$F$23</f>
        <v>-487.03740858999998</v>
      </c>
      <c r="W215" s="37">
        <f>SUMIFS(СВЦЭМ!$F$34:$F$777,СВЦЭМ!$A$34:$A$777,$A215,СВЦЭМ!$B$34:$B$777,W$190)+'СЕТ СН'!$F$12-'СЕТ СН'!$F$23</f>
        <v>-481.20526476999999</v>
      </c>
      <c r="X215" s="37">
        <f>SUMIFS(СВЦЭМ!$F$34:$F$777,СВЦЭМ!$A$34:$A$777,$A215,СВЦЭМ!$B$34:$B$777,X$190)+'СЕТ СН'!$F$12-'СЕТ СН'!$F$23</f>
        <v>-474.20061020000003</v>
      </c>
      <c r="Y215" s="37">
        <f>SUMIFS(СВЦЭМ!$F$34:$F$777,СВЦЭМ!$A$34:$A$777,$A215,СВЦЭМ!$B$34:$B$777,Y$190)+'СЕТ СН'!$F$12-'СЕТ СН'!$F$23</f>
        <v>-467.37995061999999</v>
      </c>
    </row>
    <row r="216" spans="1:25" ht="15.75" x14ac:dyDescent="0.2">
      <c r="A216" s="36">
        <f t="shared" si="5"/>
        <v>43095</v>
      </c>
      <c r="B216" s="37">
        <f>SUMIFS(СВЦЭМ!$F$34:$F$777,СВЦЭМ!$A$34:$A$777,$A216,СВЦЭМ!$B$34:$B$777,B$190)+'СЕТ СН'!$F$12-'СЕТ СН'!$F$23</f>
        <v>-461.52519640000003</v>
      </c>
      <c r="C216" s="37">
        <f>SUMIFS(СВЦЭМ!$F$34:$F$777,СВЦЭМ!$A$34:$A$777,$A216,СВЦЭМ!$B$34:$B$777,C$190)+'СЕТ СН'!$F$12-'СЕТ СН'!$F$23</f>
        <v>-457.84249921000003</v>
      </c>
      <c r="D216" s="37">
        <f>SUMIFS(СВЦЭМ!$F$34:$F$777,СВЦЭМ!$A$34:$A$777,$A216,СВЦЭМ!$B$34:$B$777,D$190)+'СЕТ СН'!$F$12-'СЕТ СН'!$F$23</f>
        <v>-454.27960848999999</v>
      </c>
      <c r="E216" s="37">
        <f>SUMIFS(СВЦЭМ!$F$34:$F$777,СВЦЭМ!$A$34:$A$777,$A216,СВЦЭМ!$B$34:$B$777,E$190)+'СЕТ СН'!$F$12-'СЕТ СН'!$F$23</f>
        <v>-453.95396989</v>
      </c>
      <c r="F216" s="37">
        <f>SUMIFS(СВЦЭМ!$F$34:$F$777,СВЦЭМ!$A$34:$A$777,$A216,СВЦЭМ!$B$34:$B$777,F$190)+'СЕТ СН'!$F$12-'СЕТ СН'!$F$23</f>
        <v>-453.56056782999997</v>
      </c>
      <c r="G216" s="37">
        <f>SUMIFS(СВЦЭМ!$F$34:$F$777,СВЦЭМ!$A$34:$A$777,$A216,СВЦЭМ!$B$34:$B$777,G$190)+'СЕТ СН'!$F$12-'СЕТ СН'!$F$23</f>
        <v>-454.52496367000003</v>
      </c>
      <c r="H216" s="37">
        <f>SUMIFS(СВЦЭМ!$F$34:$F$777,СВЦЭМ!$A$34:$A$777,$A216,СВЦЭМ!$B$34:$B$777,H$190)+'СЕТ СН'!$F$12-'СЕТ СН'!$F$23</f>
        <v>-459.37393646999999</v>
      </c>
      <c r="I216" s="37">
        <f>SUMIFS(СВЦЭМ!$F$34:$F$777,СВЦЭМ!$A$34:$A$777,$A216,СВЦЭМ!$B$34:$B$777,I$190)+'СЕТ СН'!$F$12-'СЕТ СН'!$F$23</f>
        <v>-467.37534684000002</v>
      </c>
      <c r="J216" s="37">
        <f>SUMIFS(СВЦЭМ!$F$34:$F$777,СВЦЭМ!$A$34:$A$777,$A216,СВЦЭМ!$B$34:$B$777,J$190)+'СЕТ СН'!$F$12-'СЕТ СН'!$F$23</f>
        <v>-471.95236470999998</v>
      </c>
      <c r="K216" s="37">
        <f>SUMIFS(СВЦЭМ!$F$34:$F$777,СВЦЭМ!$A$34:$A$777,$A216,СВЦЭМ!$B$34:$B$777,K$190)+'СЕТ СН'!$F$12-'СЕТ СН'!$F$23</f>
        <v>-479.31691544</v>
      </c>
      <c r="L216" s="37">
        <f>SUMIFS(СВЦЭМ!$F$34:$F$777,СВЦЭМ!$A$34:$A$777,$A216,СВЦЭМ!$B$34:$B$777,L$190)+'СЕТ СН'!$F$12-'СЕТ СН'!$F$23</f>
        <v>-485.41013613000001</v>
      </c>
      <c r="M216" s="37">
        <f>SUMIFS(СВЦЭМ!$F$34:$F$777,СВЦЭМ!$A$34:$A$777,$A216,СВЦЭМ!$B$34:$B$777,M$190)+'СЕТ СН'!$F$12-'СЕТ СН'!$F$23</f>
        <v>-486.03604023000003</v>
      </c>
      <c r="N216" s="37">
        <f>SUMIFS(СВЦЭМ!$F$34:$F$777,СВЦЭМ!$A$34:$A$777,$A216,СВЦЭМ!$B$34:$B$777,N$190)+'СЕТ СН'!$F$12-'СЕТ СН'!$F$23</f>
        <v>-484.47649256</v>
      </c>
      <c r="O216" s="37">
        <f>SUMIFS(СВЦЭМ!$F$34:$F$777,СВЦЭМ!$A$34:$A$777,$A216,СВЦЭМ!$B$34:$B$777,O$190)+'СЕТ СН'!$F$12-'СЕТ СН'!$F$23</f>
        <v>-483.62468416000002</v>
      </c>
      <c r="P216" s="37">
        <f>SUMIFS(СВЦЭМ!$F$34:$F$777,СВЦЭМ!$A$34:$A$777,$A216,СВЦЭМ!$B$34:$B$777,P$190)+'СЕТ СН'!$F$12-'СЕТ СН'!$F$23</f>
        <v>-481.81881389</v>
      </c>
      <c r="Q216" s="37">
        <f>SUMIFS(СВЦЭМ!$F$34:$F$777,СВЦЭМ!$A$34:$A$777,$A216,СВЦЭМ!$B$34:$B$777,Q$190)+'СЕТ СН'!$F$12-'СЕТ СН'!$F$23</f>
        <v>-481.61144804000003</v>
      </c>
      <c r="R216" s="37">
        <f>SUMIFS(СВЦЭМ!$F$34:$F$777,СВЦЭМ!$A$34:$A$777,$A216,СВЦЭМ!$B$34:$B$777,R$190)+'СЕТ СН'!$F$12-'СЕТ СН'!$F$23</f>
        <v>-481.59067281</v>
      </c>
      <c r="S216" s="37">
        <f>SUMIFS(СВЦЭМ!$F$34:$F$777,СВЦЭМ!$A$34:$A$777,$A216,СВЦЭМ!$B$34:$B$777,S$190)+'СЕТ СН'!$F$12-'СЕТ СН'!$F$23</f>
        <v>-484.69005393999998</v>
      </c>
      <c r="T216" s="37">
        <f>SUMIFS(СВЦЭМ!$F$34:$F$777,СВЦЭМ!$A$34:$A$777,$A216,СВЦЭМ!$B$34:$B$777,T$190)+'СЕТ СН'!$F$12-'СЕТ СН'!$F$23</f>
        <v>-488.42727832000003</v>
      </c>
      <c r="U216" s="37">
        <f>SUMIFS(СВЦЭМ!$F$34:$F$777,СВЦЭМ!$A$34:$A$777,$A216,СВЦЭМ!$B$34:$B$777,U$190)+'СЕТ СН'!$F$12-'СЕТ СН'!$F$23</f>
        <v>-488.00393013999997</v>
      </c>
      <c r="V216" s="37">
        <f>SUMIFS(СВЦЭМ!$F$34:$F$777,СВЦЭМ!$A$34:$A$777,$A216,СВЦЭМ!$B$34:$B$777,V$190)+'СЕТ СН'!$F$12-'СЕТ СН'!$F$23</f>
        <v>-486.36246195000001</v>
      </c>
      <c r="W216" s="37">
        <f>SUMIFS(СВЦЭМ!$F$34:$F$777,СВЦЭМ!$A$34:$A$777,$A216,СВЦЭМ!$B$34:$B$777,W$190)+'СЕТ СН'!$F$12-'СЕТ СН'!$F$23</f>
        <v>-480.89977463000002</v>
      </c>
      <c r="X216" s="37">
        <f>SUMIFS(СВЦЭМ!$F$34:$F$777,СВЦЭМ!$A$34:$A$777,$A216,СВЦЭМ!$B$34:$B$777,X$190)+'СЕТ СН'!$F$12-'СЕТ СН'!$F$23</f>
        <v>-473.2331269</v>
      </c>
      <c r="Y216" s="37">
        <f>SUMIFS(СВЦЭМ!$F$34:$F$777,СВЦЭМ!$A$34:$A$777,$A216,СВЦЭМ!$B$34:$B$777,Y$190)+'СЕТ СН'!$F$12-'СЕТ СН'!$F$23</f>
        <v>-466.63814348</v>
      </c>
    </row>
    <row r="217" spans="1:25" ht="15.75" x14ac:dyDescent="0.2">
      <c r="A217" s="36">
        <f t="shared" si="5"/>
        <v>43096</v>
      </c>
      <c r="B217" s="37">
        <f>SUMIFS(СВЦЭМ!$F$34:$F$777,СВЦЭМ!$A$34:$A$777,$A217,СВЦЭМ!$B$34:$B$777,B$190)+'СЕТ СН'!$F$12-'СЕТ СН'!$F$23</f>
        <v>-461.61869480000001</v>
      </c>
      <c r="C217" s="37">
        <f>SUMIFS(СВЦЭМ!$F$34:$F$777,СВЦЭМ!$A$34:$A$777,$A217,СВЦЭМ!$B$34:$B$777,C$190)+'СЕТ СН'!$F$12-'СЕТ СН'!$F$23</f>
        <v>-457.62395604</v>
      </c>
      <c r="D217" s="37">
        <f>SUMIFS(СВЦЭМ!$F$34:$F$777,СВЦЭМ!$A$34:$A$777,$A217,СВЦЭМ!$B$34:$B$777,D$190)+'СЕТ СН'!$F$12-'СЕТ СН'!$F$23</f>
        <v>-453.66390769999998</v>
      </c>
      <c r="E217" s="37">
        <f>SUMIFS(СВЦЭМ!$F$34:$F$777,СВЦЭМ!$A$34:$A$777,$A217,СВЦЭМ!$B$34:$B$777,E$190)+'СЕТ СН'!$F$12-'СЕТ СН'!$F$23</f>
        <v>-452.46520428999997</v>
      </c>
      <c r="F217" s="37">
        <f>SUMIFS(СВЦЭМ!$F$34:$F$777,СВЦЭМ!$A$34:$A$777,$A217,СВЦЭМ!$B$34:$B$777,F$190)+'СЕТ СН'!$F$12-'СЕТ СН'!$F$23</f>
        <v>-452.40984193999998</v>
      </c>
      <c r="G217" s="37">
        <f>SUMIFS(СВЦЭМ!$F$34:$F$777,СВЦЭМ!$A$34:$A$777,$A217,СВЦЭМ!$B$34:$B$777,G$190)+'СЕТ СН'!$F$12-'СЕТ СН'!$F$23</f>
        <v>-454.28691524999999</v>
      </c>
      <c r="H217" s="37">
        <f>SUMIFS(СВЦЭМ!$F$34:$F$777,СВЦЭМ!$A$34:$A$777,$A217,СВЦЭМ!$B$34:$B$777,H$190)+'СЕТ СН'!$F$12-'СЕТ СН'!$F$23</f>
        <v>-460.12531937</v>
      </c>
      <c r="I217" s="37">
        <f>SUMIFS(СВЦЭМ!$F$34:$F$777,СВЦЭМ!$A$34:$A$777,$A217,СВЦЭМ!$B$34:$B$777,I$190)+'СЕТ СН'!$F$12-'СЕТ СН'!$F$23</f>
        <v>-467.65417221000001</v>
      </c>
      <c r="J217" s="37">
        <f>SUMIFS(СВЦЭМ!$F$34:$F$777,СВЦЭМ!$A$34:$A$777,$A217,СВЦЭМ!$B$34:$B$777,J$190)+'СЕТ СН'!$F$12-'СЕТ СН'!$F$23</f>
        <v>-472.88396878000003</v>
      </c>
      <c r="K217" s="37">
        <f>SUMIFS(СВЦЭМ!$F$34:$F$777,СВЦЭМ!$A$34:$A$777,$A217,СВЦЭМ!$B$34:$B$777,K$190)+'СЕТ СН'!$F$12-'СЕТ СН'!$F$23</f>
        <v>-480.21191718</v>
      </c>
      <c r="L217" s="37">
        <f>SUMIFS(СВЦЭМ!$F$34:$F$777,СВЦЭМ!$A$34:$A$777,$A217,СВЦЭМ!$B$34:$B$777,L$190)+'СЕТ СН'!$F$12-'СЕТ СН'!$F$23</f>
        <v>-485.71685610999998</v>
      </c>
      <c r="M217" s="37">
        <f>SUMIFS(СВЦЭМ!$F$34:$F$777,СВЦЭМ!$A$34:$A$777,$A217,СВЦЭМ!$B$34:$B$777,M$190)+'СЕТ СН'!$F$12-'СЕТ СН'!$F$23</f>
        <v>-486.76227518999997</v>
      </c>
      <c r="N217" s="37">
        <f>SUMIFS(СВЦЭМ!$F$34:$F$777,СВЦЭМ!$A$34:$A$777,$A217,СВЦЭМ!$B$34:$B$777,N$190)+'СЕТ СН'!$F$12-'СЕТ СН'!$F$23</f>
        <v>-486.33017522</v>
      </c>
      <c r="O217" s="37">
        <f>SUMIFS(СВЦЭМ!$F$34:$F$777,СВЦЭМ!$A$34:$A$777,$A217,СВЦЭМ!$B$34:$B$777,O$190)+'СЕТ СН'!$F$12-'СЕТ СН'!$F$23</f>
        <v>-485.20770232000001</v>
      </c>
      <c r="P217" s="37">
        <f>SUMIFS(СВЦЭМ!$F$34:$F$777,СВЦЭМ!$A$34:$A$777,$A217,СВЦЭМ!$B$34:$B$777,P$190)+'СЕТ СН'!$F$12-'СЕТ СН'!$F$23</f>
        <v>-483.44285772000001</v>
      </c>
      <c r="Q217" s="37">
        <f>SUMIFS(СВЦЭМ!$F$34:$F$777,СВЦЭМ!$A$34:$A$777,$A217,СВЦЭМ!$B$34:$B$777,Q$190)+'СЕТ СН'!$F$12-'СЕТ СН'!$F$23</f>
        <v>-482.66625002000001</v>
      </c>
      <c r="R217" s="37">
        <f>SUMIFS(СВЦЭМ!$F$34:$F$777,СВЦЭМ!$A$34:$A$777,$A217,СВЦЭМ!$B$34:$B$777,R$190)+'СЕТ СН'!$F$12-'СЕТ СН'!$F$23</f>
        <v>-482.90286013000002</v>
      </c>
      <c r="S217" s="37">
        <f>SUMIFS(СВЦЭМ!$F$34:$F$777,СВЦЭМ!$A$34:$A$777,$A217,СВЦЭМ!$B$34:$B$777,S$190)+'СЕТ СН'!$F$12-'СЕТ СН'!$F$23</f>
        <v>-486.45731217000002</v>
      </c>
      <c r="T217" s="37">
        <f>SUMIFS(СВЦЭМ!$F$34:$F$777,СВЦЭМ!$A$34:$A$777,$A217,СВЦЭМ!$B$34:$B$777,T$190)+'СЕТ СН'!$F$12-'СЕТ СН'!$F$23</f>
        <v>-489.02862398000002</v>
      </c>
      <c r="U217" s="37">
        <f>SUMIFS(СВЦЭМ!$F$34:$F$777,СВЦЭМ!$A$34:$A$777,$A217,СВЦЭМ!$B$34:$B$777,U$190)+'СЕТ СН'!$F$12-'СЕТ СН'!$F$23</f>
        <v>-488.67758211</v>
      </c>
      <c r="V217" s="37">
        <f>SUMIFS(СВЦЭМ!$F$34:$F$777,СВЦЭМ!$A$34:$A$777,$A217,СВЦЭМ!$B$34:$B$777,V$190)+'СЕТ СН'!$F$12-'СЕТ СН'!$F$23</f>
        <v>-487.65513197999996</v>
      </c>
      <c r="W217" s="37">
        <f>SUMIFS(СВЦЭМ!$F$34:$F$777,СВЦЭМ!$A$34:$A$777,$A217,СВЦЭМ!$B$34:$B$777,W$190)+'СЕТ СН'!$F$12-'СЕТ СН'!$F$23</f>
        <v>-482.31509499000003</v>
      </c>
      <c r="X217" s="37">
        <f>SUMIFS(СВЦЭМ!$F$34:$F$777,СВЦЭМ!$A$34:$A$777,$A217,СВЦЭМ!$B$34:$B$777,X$190)+'СЕТ СН'!$F$12-'СЕТ СН'!$F$23</f>
        <v>-475.76271082</v>
      </c>
      <c r="Y217" s="37">
        <f>SUMIFS(СВЦЭМ!$F$34:$F$777,СВЦЭМ!$A$34:$A$777,$A217,СВЦЭМ!$B$34:$B$777,Y$190)+'СЕТ СН'!$F$12-'СЕТ СН'!$F$23</f>
        <v>-468.43959656999999</v>
      </c>
    </row>
    <row r="218" spans="1:25" ht="15.75" x14ac:dyDescent="0.2">
      <c r="A218" s="36">
        <f t="shared" si="5"/>
        <v>43097</v>
      </c>
      <c r="B218" s="37">
        <f>SUMIFS(СВЦЭМ!$F$34:$F$777,СВЦЭМ!$A$34:$A$777,$A218,СВЦЭМ!$B$34:$B$777,B$190)+'СЕТ СН'!$F$12-'СЕТ СН'!$F$23</f>
        <v>-462.88780028999997</v>
      </c>
      <c r="C218" s="37">
        <f>SUMIFS(СВЦЭМ!$F$34:$F$777,СВЦЭМ!$A$34:$A$777,$A218,СВЦЭМ!$B$34:$B$777,C$190)+'СЕТ СН'!$F$12-'СЕТ СН'!$F$23</f>
        <v>-462.20365587999999</v>
      </c>
      <c r="D218" s="37">
        <f>SUMIFS(СВЦЭМ!$F$34:$F$777,СВЦЭМ!$A$34:$A$777,$A218,СВЦЭМ!$B$34:$B$777,D$190)+'СЕТ СН'!$F$12-'СЕТ СН'!$F$23</f>
        <v>-461.59959412000001</v>
      </c>
      <c r="E218" s="37">
        <f>SUMIFS(СВЦЭМ!$F$34:$F$777,СВЦЭМ!$A$34:$A$777,$A218,СВЦЭМ!$B$34:$B$777,E$190)+'СЕТ СН'!$F$12-'СЕТ СН'!$F$23</f>
        <v>-461.92168864999996</v>
      </c>
      <c r="F218" s="37">
        <f>SUMIFS(СВЦЭМ!$F$34:$F$777,СВЦЭМ!$A$34:$A$777,$A218,СВЦЭМ!$B$34:$B$777,F$190)+'СЕТ СН'!$F$12-'СЕТ СН'!$F$23</f>
        <v>-462.01767816</v>
      </c>
      <c r="G218" s="37">
        <f>SUMIFS(СВЦЭМ!$F$34:$F$777,СВЦЭМ!$A$34:$A$777,$A218,СВЦЭМ!$B$34:$B$777,G$190)+'СЕТ СН'!$F$12-'СЕТ СН'!$F$23</f>
        <v>-461.39633571000002</v>
      </c>
      <c r="H218" s="37">
        <f>SUMIFS(СВЦЭМ!$F$34:$F$777,СВЦЭМ!$A$34:$A$777,$A218,СВЦЭМ!$B$34:$B$777,H$190)+'СЕТ СН'!$F$12-'СЕТ СН'!$F$23</f>
        <v>-462.35392905999998</v>
      </c>
      <c r="I218" s="37">
        <f>SUMIFS(СВЦЭМ!$F$34:$F$777,СВЦЭМ!$A$34:$A$777,$A218,СВЦЭМ!$B$34:$B$777,I$190)+'СЕТ СН'!$F$12-'СЕТ СН'!$F$23</f>
        <v>-470.10576564000002</v>
      </c>
      <c r="J218" s="37">
        <f>SUMIFS(СВЦЭМ!$F$34:$F$777,СВЦЭМ!$A$34:$A$777,$A218,СВЦЭМ!$B$34:$B$777,J$190)+'СЕТ СН'!$F$12-'СЕТ СН'!$F$23</f>
        <v>-475.70866798999998</v>
      </c>
      <c r="K218" s="37">
        <f>SUMIFS(СВЦЭМ!$F$34:$F$777,СВЦЭМ!$A$34:$A$777,$A218,СВЦЭМ!$B$34:$B$777,K$190)+'СЕТ СН'!$F$12-'СЕТ СН'!$F$23</f>
        <v>-481.57147881999998</v>
      </c>
      <c r="L218" s="37">
        <f>SUMIFS(СВЦЭМ!$F$34:$F$777,СВЦЭМ!$A$34:$A$777,$A218,СВЦЭМ!$B$34:$B$777,L$190)+'СЕТ СН'!$F$12-'СЕТ СН'!$F$23</f>
        <v>-482.54494726999997</v>
      </c>
      <c r="M218" s="37">
        <f>SUMIFS(СВЦЭМ!$F$34:$F$777,СВЦЭМ!$A$34:$A$777,$A218,СВЦЭМ!$B$34:$B$777,M$190)+'СЕТ СН'!$F$12-'СЕТ СН'!$F$23</f>
        <v>-481.24566098000003</v>
      </c>
      <c r="N218" s="37">
        <f>SUMIFS(СВЦЭМ!$F$34:$F$777,СВЦЭМ!$A$34:$A$777,$A218,СВЦЭМ!$B$34:$B$777,N$190)+'СЕТ СН'!$F$12-'СЕТ СН'!$F$23</f>
        <v>-479.50832589999999</v>
      </c>
      <c r="O218" s="37">
        <f>SUMIFS(СВЦЭМ!$F$34:$F$777,СВЦЭМ!$A$34:$A$777,$A218,СВЦЭМ!$B$34:$B$777,O$190)+'СЕТ СН'!$F$12-'СЕТ СН'!$F$23</f>
        <v>-478.36306112</v>
      </c>
      <c r="P218" s="37">
        <f>SUMIFS(СВЦЭМ!$F$34:$F$777,СВЦЭМ!$A$34:$A$777,$A218,СВЦЭМ!$B$34:$B$777,P$190)+'СЕТ СН'!$F$12-'СЕТ СН'!$F$23</f>
        <v>-477.84521076999999</v>
      </c>
      <c r="Q218" s="37">
        <f>SUMIFS(СВЦЭМ!$F$34:$F$777,СВЦЭМ!$A$34:$A$777,$A218,СВЦЭМ!$B$34:$B$777,Q$190)+'СЕТ СН'!$F$12-'СЕТ СН'!$F$23</f>
        <v>-476.88261181000001</v>
      </c>
      <c r="R218" s="37">
        <f>SUMIFS(СВЦЭМ!$F$34:$F$777,СВЦЭМ!$A$34:$A$777,$A218,СВЦЭМ!$B$34:$B$777,R$190)+'СЕТ СН'!$F$12-'СЕТ СН'!$F$23</f>
        <v>-475.8926821</v>
      </c>
      <c r="S218" s="37">
        <f>SUMIFS(СВЦЭМ!$F$34:$F$777,СВЦЭМ!$A$34:$A$777,$A218,СВЦЭМ!$B$34:$B$777,S$190)+'СЕТ СН'!$F$12-'СЕТ СН'!$F$23</f>
        <v>-476.91648651000003</v>
      </c>
      <c r="T218" s="37">
        <f>SUMIFS(СВЦЭМ!$F$34:$F$777,СВЦЭМ!$A$34:$A$777,$A218,СВЦЭМ!$B$34:$B$777,T$190)+'СЕТ СН'!$F$12-'СЕТ СН'!$F$23</f>
        <v>-477.27545363000002</v>
      </c>
      <c r="U218" s="37">
        <f>SUMIFS(СВЦЭМ!$F$34:$F$777,СВЦЭМ!$A$34:$A$777,$A218,СВЦЭМ!$B$34:$B$777,U$190)+'СЕТ СН'!$F$12-'СЕТ СН'!$F$23</f>
        <v>-477.34915515</v>
      </c>
      <c r="V218" s="37">
        <f>SUMIFS(СВЦЭМ!$F$34:$F$777,СВЦЭМ!$A$34:$A$777,$A218,СВЦЭМ!$B$34:$B$777,V$190)+'СЕТ СН'!$F$12-'СЕТ СН'!$F$23</f>
        <v>-478.88155961000001</v>
      </c>
      <c r="W218" s="37">
        <f>SUMIFS(СВЦЭМ!$F$34:$F$777,СВЦЭМ!$A$34:$A$777,$A218,СВЦЭМ!$B$34:$B$777,W$190)+'СЕТ СН'!$F$12-'СЕТ СН'!$F$23</f>
        <v>-478.61666818000003</v>
      </c>
      <c r="X218" s="37">
        <f>SUMIFS(СВЦЭМ!$F$34:$F$777,СВЦЭМ!$A$34:$A$777,$A218,СВЦЭМ!$B$34:$B$777,X$190)+'СЕТ СН'!$F$12-'СЕТ СН'!$F$23</f>
        <v>-482.24583954000002</v>
      </c>
      <c r="Y218" s="37">
        <f>SUMIFS(СВЦЭМ!$F$34:$F$777,СВЦЭМ!$A$34:$A$777,$A218,СВЦЭМ!$B$34:$B$777,Y$190)+'СЕТ СН'!$F$12-'СЕТ СН'!$F$23</f>
        <v>-476.70872777</v>
      </c>
    </row>
    <row r="219" spans="1:25" ht="15.75" x14ac:dyDescent="0.2">
      <c r="A219" s="36">
        <f t="shared" si="5"/>
        <v>43098</v>
      </c>
      <c r="B219" s="37">
        <f>SUMIFS(СВЦЭМ!$F$34:$F$777,СВЦЭМ!$A$34:$A$777,$A219,СВЦЭМ!$B$34:$B$777,B$190)+'СЕТ СН'!$F$12-'СЕТ СН'!$F$23</f>
        <v>-468.21362657999998</v>
      </c>
      <c r="C219" s="37">
        <f>SUMIFS(СВЦЭМ!$F$34:$F$777,СВЦЭМ!$A$34:$A$777,$A219,СВЦЭМ!$B$34:$B$777,C$190)+'СЕТ СН'!$F$12-'СЕТ СН'!$F$23</f>
        <v>-464.01001940000003</v>
      </c>
      <c r="D219" s="37">
        <f>SUMIFS(СВЦЭМ!$F$34:$F$777,СВЦЭМ!$A$34:$A$777,$A219,СВЦЭМ!$B$34:$B$777,D$190)+'СЕТ СН'!$F$12-'СЕТ СН'!$F$23</f>
        <v>-461.82710772999997</v>
      </c>
      <c r="E219" s="37">
        <f>SUMIFS(СВЦЭМ!$F$34:$F$777,СВЦЭМ!$A$34:$A$777,$A219,СВЦЭМ!$B$34:$B$777,E$190)+'СЕТ СН'!$F$12-'СЕТ СН'!$F$23</f>
        <v>-462.07151006999999</v>
      </c>
      <c r="F219" s="37">
        <f>SUMIFS(СВЦЭМ!$F$34:$F$777,СВЦЭМ!$A$34:$A$777,$A219,СВЦЭМ!$B$34:$B$777,F$190)+'СЕТ СН'!$F$12-'СЕТ СН'!$F$23</f>
        <v>-462.17209768999999</v>
      </c>
      <c r="G219" s="37">
        <f>SUMIFS(СВЦЭМ!$F$34:$F$777,СВЦЭМ!$A$34:$A$777,$A219,СВЦЭМ!$B$34:$B$777,G$190)+'СЕТ СН'!$F$12-'СЕТ СН'!$F$23</f>
        <v>-461.78133307000002</v>
      </c>
      <c r="H219" s="37">
        <f>SUMIFS(СВЦЭМ!$F$34:$F$777,СВЦЭМ!$A$34:$A$777,$A219,СВЦЭМ!$B$34:$B$777,H$190)+'СЕТ СН'!$F$12-'СЕТ СН'!$F$23</f>
        <v>-465.41509057999997</v>
      </c>
      <c r="I219" s="37">
        <f>SUMIFS(СВЦЭМ!$F$34:$F$777,СВЦЭМ!$A$34:$A$777,$A219,СВЦЭМ!$B$34:$B$777,I$190)+'СЕТ СН'!$F$12-'СЕТ СН'!$F$23</f>
        <v>-472.27444049000002</v>
      </c>
      <c r="J219" s="37">
        <f>SUMIFS(СВЦЭМ!$F$34:$F$777,СВЦЭМ!$A$34:$A$777,$A219,СВЦЭМ!$B$34:$B$777,J$190)+'СЕТ СН'!$F$12-'СЕТ СН'!$F$23</f>
        <v>-477.8069595</v>
      </c>
      <c r="K219" s="37">
        <f>SUMIFS(СВЦЭМ!$F$34:$F$777,СВЦЭМ!$A$34:$A$777,$A219,СВЦЭМ!$B$34:$B$777,K$190)+'СЕТ СН'!$F$12-'СЕТ СН'!$F$23</f>
        <v>-482.71514902000001</v>
      </c>
      <c r="L219" s="37">
        <f>SUMIFS(СВЦЭМ!$F$34:$F$777,СВЦЭМ!$A$34:$A$777,$A219,СВЦЭМ!$B$34:$B$777,L$190)+'СЕТ СН'!$F$12-'СЕТ СН'!$F$23</f>
        <v>-482.84831486999997</v>
      </c>
      <c r="M219" s="37">
        <f>SUMIFS(СВЦЭМ!$F$34:$F$777,СВЦЭМ!$A$34:$A$777,$A219,СВЦЭМ!$B$34:$B$777,M$190)+'СЕТ СН'!$F$12-'СЕТ СН'!$F$23</f>
        <v>-481.51066027000002</v>
      </c>
      <c r="N219" s="37">
        <f>SUMIFS(СВЦЭМ!$F$34:$F$777,СВЦЭМ!$A$34:$A$777,$A219,СВЦЭМ!$B$34:$B$777,N$190)+'СЕТ СН'!$F$12-'СЕТ СН'!$F$23</f>
        <v>-479.74813707999999</v>
      </c>
      <c r="O219" s="37">
        <f>SUMIFS(СВЦЭМ!$F$34:$F$777,СВЦЭМ!$A$34:$A$777,$A219,СВЦЭМ!$B$34:$B$777,O$190)+'СЕТ СН'!$F$12-'СЕТ СН'!$F$23</f>
        <v>-479.84331185000002</v>
      </c>
      <c r="P219" s="37">
        <f>SUMIFS(СВЦЭМ!$F$34:$F$777,СВЦЭМ!$A$34:$A$777,$A219,СВЦЭМ!$B$34:$B$777,P$190)+'СЕТ СН'!$F$12-'СЕТ СН'!$F$23</f>
        <v>-479.85242531</v>
      </c>
      <c r="Q219" s="37">
        <f>SUMIFS(СВЦЭМ!$F$34:$F$777,СВЦЭМ!$A$34:$A$777,$A219,СВЦЭМ!$B$34:$B$777,Q$190)+'СЕТ СН'!$F$12-'СЕТ СН'!$F$23</f>
        <v>-479.13847465999999</v>
      </c>
      <c r="R219" s="37">
        <f>SUMIFS(СВЦЭМ!$F$34:$F$777,СВЦЭМ!$A$34:$A$777,$A219,СВЦЭМ!$B$34:$B$777,R$190)+'СЕТ СН'!$F$12-'СЕТ СН'!$F$23</f>
        <v>-478.42847631000001</v>
      </c>
      <c r="S219" s="37">
        <f>SUMIFS(СВЦЭМ!$F$34:$F$777,СВЦЭМ!$A$34:$A$777,$A219,СВЦЭМ!$B$34:$B$777,S$190)+'СЕТ СН'!$F$12-'СЕТ СН'!$F$23</f>
        <v>-480.16655018</v>
      </c>
      <c r="T219" s="37">
        <f>SUMIFS(СВЦЭМ!$F$34:$F$777,СВЦЭМ!$A$34:$A$777,$A219,СВЦЭМ!$B$34:$B$777,T$190)+'СЕТ СН'!$F$12-'СЕТ СН'!$F$23</f>
        <v>-481.11419255999999</v>
      </c>
      <c r="U219" s="37">
        <f>SUMIFS(СВЦЭМ!$F$34:$F$777,СВЦЭМ!$A$34:$A$777,$A219,СВЦЭМ!$B$34:$B$777,U$190)+'СЕТ СН'!$F$12-'СЕТ СН'!$F$23</f>
        <v>-480.62247643000001</v>
      </c>
      <c r="V219" s="37">
        <f>SUMIFS(СВЦЭМ!$F$34:$F$777,СВЦЭМ!$A$34:$A$777,$A219,СВЦЭМ!$B$34:$B$777,V$190)+'СЕТ СН'!$F$12-'СЕТ СН'!$F$23</f>
        <v>-482.46829080999998</v>
      </c>
      <c r="W219" s="37">
        <f>SUMIFS(СВЦЭМ!$F$34:$F$777,СВЦЭМ!$A$34:$A$777,$A219,СВЦЭМ!$B$34:$B$777,W$190)+'СЕТ СН'!$F$12-'СЕТ СН'!$F$23</f>
        <v>-480.63728888000003</v>
      </c>
      <c r="X219" s="37">
        <f>SUMIFS(СВЦЭМ!$F$34:$F$777,СВЦЭМ!$A$34:$A$777,$A219,СВЦЭМ!$B$34:$B$777,X$190)+'СЕТ СН'!$F$12-'СЕТ СН'!$F$23</f>
        <v>-477.94435183000002</v>
      </c>
      <c r="Y219" s="37">
        <f>SUMIFS(СВЦЭМ!$F$34:$F$777,СВЦЭМ!$A$34:$A$777,$A219,СВЦЭМ!$B$34:$B$777,Y$190)+'СЕТ СН'!$F$12-'СЕТ СН'!$F$23</f>
        <v>-472.45059148000001</v>
      </c>
    </row>
    <row r="220" spans="1:25" ht="15.75" x14ac:dyDescent="0.2">
      <c r="A220" s="36">
        <f t="shared" si="5"/>
        <v>43099</v>
      </c>
      <c r="B220" s="37">
        <f>SUMIFS(СВЦЭМ!$F$34:$F$777,СВЦЭМ!$A$34:$A$777,$A220,СВЦЭМ!$B$34:$B$777,B$190)+'СЕТ СН'!$F$12-'СЕТ СН'!$F$23</f>
        <v>-471.23446623000001</v>
      </c>
      <c r="C220" s="37">
        <f>SUMIFS(СВЦЭМ!$F$34:$F$777,СВЦЭМ!$A$34:$A$777,$A220,СВЦЭМ!$B$34:$B$777,C$190)+'СЕТ СН'!$F$12-'СЕТ СН'!$F$23</f>
        <v>-466.49592975000002</v>
      </c>
      <c r="D220" s="37">
        <f>SUMIFS(СВЦЭМ!$F$34:$F$777,СВЦЭМ!$A$34:$A$777,$A220,СВЦЭМ!$B$34:$B$777,D$190)+'СЕТ СН'!$F$12-'СЕТ СН'!$F$23</f>
        <v>-463.38139096999998</v>
      </c>
      <c r="E220" s="37">
        <f>SUMIFS(СВЦЭМ!$F$34:$F$777,СВЦЭМ!$A$34:$A$777,$A220,СВЦЭМ!$B$34:$B$777,E$190)+'СЕТ СН'!$F$12-'СЕТ СН'!$F$23</f>
        <v>-462.6272505</v>
      </c>
      <c r="F220" s="37">
        <f>SUMIFS(СВЦЭМ!$F$34:$F$777,СВЦЭМ!$A$34:$A$777,$A220,СВЦЭМ!$B$34:$B$777,F$190)+'СЕТ СН'!$F$12-'СЕТ СН'!$F$23</f>
        <v>-462.65926598999999</v>
      </c>
      <c r="G220" s="37">
        <f>SUMIFS(СВЦЭМ!$F$34:$F$777,СВЦЭМ!$A$34:$A$777,$A220,СВЦЭМ!$B$34:$B$777,G$190)+'СЕТ СН'!$F$12-'СЕТ СН'!$F$23</f>
        <v>-462.97915012999999</v>
      </c>
      <c r="H220" s="37">
        <f>SUMIFS(СВЦЭМ!$F$34:$F$777,СВЦЭМ!$A$34:$A$777,$A220,СВЦЭМ!$B$34:$B$777,H$190)+'СЕТ СН'!$F$12-'СЕТ СН'!$F$23</f>
        <v>-464.53754348000001</v>
      </c>
      <c r="I220" s="37">
        <f>SUMIFS(СВЦЭМ!$F$34:$F$777,СВЦЭМ!$A$34:$A$777,$A220,СВЦЭМ!$B$34:$B$777,I$190)+'СЕТ СН'!$F$12-'СЕТ СН'!$F$23</f>
        <v>-469.27360010000001</v>
      </c>
      <c r="J220" s="37">
        <f>SUMIFS(СВЦЭМ!$F$34:$F$777,СВЦЭМ!$A$34:$A$777,$A220,СВЦЭМ!$B$34:$B$777,J$190)+'СЕТ СН'!$F$12-'СЕТ СН'!$F$23</f>
        <v>-475.80242597</v>
      </c>
      <c r="K220" s="37">
        <f>SUMIFS(СВЦЭМ!$F$34:$F$777,СВЦЭМ!$A$34:$A$777,$A220,СВЦЭМ!$B$34:$B$777,K$190)+'СЕТ СН'!$F$12-'СЕТ СН'!$F$23</f>
        <v>-482.74013974000002</v>
      </c>
      <c r="L220" s="37">
        <f>SUMIFS(СВЦЭМ!$F$34:$F$777,СВЦЭМ!$A$34:$A$777,$A220,СВЦЭМ!$B$34:$B$777,L$190)+'СЕТ СН'!$F$12-'СЕТ СН'!$F$23</f>
        <v>-484.00017991999999</v>
      </c>
      <c r="M220" s="37">
        <f>SUMIFS(СВЦЭМ!$F$34:$F$777,СВЦЭМ!$A$34:$A$777,$A220,СВЦЭМ!$B$34:$B$777,M$190)+'СЕТ СН'!$F$12-'СЕТ СН'!$F$23</f>
        <v>-483.05029381999998</v>
      </c>
      <c r="N220" s="37">
        <f>SUMIFS(СВЦЭМ!$F$34:$F$777,СВЦЭМ!$A$34:$A$777,$A220,СВЦЭМ!$B$34:$B$777,N$190)+'СЕТ СН'!$F$12-'СЕТ СН'!$F$23</f>
        <v>-481.94724782999998</v>
      </c>
      <c r="O220" s="37">
        <f>SUMIFS(СВЦЭМ!$F$34:$F$777,СВЦЭМ!$A$34:$A$777,$A220,СВЦЭМ!$B$34:$B$777,O$190)+'СЕТ СН'!$F$12-'СЕТ СН'!$F$23</f>
        <v>-480.96445915999999</v>
      </c>
      <c r="P220" s="37">
        <f>SUMIFS(СВЦЭМ!$F$34:$F$777,СВЦЭМ!$A$34:$A$777,$A220,СВЦЭМ!$B$34:$B$777,P$190)+'СЕТ СН'!$F$12-'СЕТ СН'!$F$23</f>
        <v>-480.74416617999998</v>
      </c>
      <c r="Q220" s="37">
        <f>SUMIFS(СВЦЭМ!$F$34:$F$777,СВЦЭМ!$A$34:$A$777,$A220,СВЦЭМ!$B$34:$B$777,Q$190)+'СЕТ СН'!$F$12-'СЕТ СН'!$F$23</f>
        <v>-479.64539804000003</v>
      </c>
      <c r="R220" s="37">
        <f>SUMIFS(СВЦЭМ!$F$34:$F$777,СВЦЭМ!$A$34:$A$777,$A220,СВЦЭМ!$B$34:$B$777,R$190)+'СЕТ СН'!$F$12-'СЕТ СН'!$F$23</f>
        <v>-480.22512778999999</v>
      </c>
      <c r="S220" s="37">
        <f>SUMIFS(СВЦЭМ!$F$34:$F$777,СВЦЭМ!$A$34:$A$777,$A220,СВЦЭМ!$B$34:$B$777,S$190)+'СЕТ СН'!$F$12-'СЕТ СН'!$F$23</f>
        <v>-482.50186668999999</v>
      </c>
      <c r="T220" s="37">
        <f>SUMIFS(СВЦЭМ!$F$34:$F$777,СВЦЭМ!$A$34:$A$777,$A220,СВЦЭМ!$B$34:$B$777,T$190)+'СЕТ СН'!$F$12-'СЕТ СН'!$F$23</f>
        <v>-482.76098123999998</v>
      </c>
      <c r="U220" s="37">
        <f>SUMIFS(СВЦЭМ!$F$34:$F$777,СВЦЭМ!$A$34:$A$777,$A220,СВЦЭМ!$B$34:$B$777,U$190)+'СЕТ СН'!$F$12-'СЕТ СН'!$F$23</f>
        <v>-482.76247175999998</v>
      </c>
      <c r="V220" s="37">
        <f>SUMIFS(СВЦЭМ!$F$34:$F$777,СВЦЭМ!$A$34:$A$777,$A220,СВЦЭМ!$B$34:$B$777,V$190)+'СЕТ СН'!$F$12-'СЕТ СН'!$F$23</f>
        <v>-484.74542099000001</v>
      </c>
      <c r="W220" s="37">
        <f>SUMIFS(СВЦЭМ!$F$34:$F$777,СВЦЭМ!$A$34:$A$777,$A220,СВЦЭМ!$B$34:$B$777,W$190)+'СЕТ СН'!$F$12-'СЕТ СН'!$F$23</f>
        <v>-482.91996333999998</v>
      </c>
      <c r="X220" s="37">
        <f>SUMIFS(СВЦЭМ!$F$34:$F$777,СВЦЭМ!$A$34:$A$777,$A220,СВЦЭМ!$B$34:$B$777,X$190)+'СЕТ СН'!$F$12-'СЕТ СН'!$F$23</f>
        <v>-480.13978219000001</v>
      </c>
      <c r="Y220" s="37">
        <f>SUMIFS(СВЦЭМ!$F$34:$F$777,СВЦЭМ!$A$34:$A$777,$A220,СВЦЭМ!$B$34:$B$777,Y$190)+'СЕТ СН'!$F$12-'СЕТ СН'!$F$23</f>
        <v>-472.22604230000002</v>
      </c>
    </row>
    <row r="221" spans="1:25" ht="15.75" x14ac:dyDescent="0.2">
      <c r="A221" s="36">
        <f t="shared" si="5"/>
        <v>43100</v>
      </c>
      <c r="B221" s="37">
        <f>SUMIFS(СВЦЭМ!$F$34:$F$777,СВЦЭМ!$A$34:$A$777,$A221,СВЦЭМ!$B$34:$B$777,B$190)+'СЕТ СН'!$F$12-'СЕТ СН'!$F$23</f>
        <v>-467.57650673000001</v>
      </c>
      <c r="C221" s="37">
        <f>SUMIFS(СВЦЭМ!$F$34:$F$777,СВЦЭМ!$A$34:$A$777,$A221,СВЦЭМ!$B$34:$B$777,C$190)+'СЕТ СН'!$F$12-'СЕТ СН'!$F$23</f>
        <v>-464.63816085000002</v>
      </c>
      <c r="D221" s="37">
        <f>SUMIFS(СВЦЭМ!$F$34:$F$777,СВЦЭМ!$A$34:$A$777,$A221,СВЦЭМ!$B$34:$B$777,D$190)+'СЕТ СН'!$F$12-'СЕТ СН'!$F$23</f>
        <v>-462.5399726</v>
      </c>
      <c r="E221" s="37">
        <f>SUMIFS(СВЦЭМ!$F$34:$F$777,СВЦЭМ!$A$34:$A$777,$A221,СВЦЭМ!$B$34:$B$777,E$190)+'СЕТ СН'!$F$12-'СЕТ СН'!$F$23</f>
        <v>-463.18548186999999</v>
      </c>
      <c r="F221" s="37">
        <f>SUMIFS(СВЦЭМ!$F$34:$F$777,СВЦЭМ!$A$34:$A$777,$A221,СВЦЭМ!$B$34:$B$777,F$190)+'СЕТ СН'!$F$12-'СЕТ СН'!$F$23</f>
        <v>-463.39382429</v>
      </c>
      <c r="G221" s="37">
        <f>SUMIFS(СВЦЭМ!$F$34:$F$777,СВЦЭМ!$A$34:$A$777,$A221,СВЦЭМ!$B$34:$B$777,G$190)+'СЕТ СН'!$F$12-'СЕТ СН'!$F$23</f>
        <v>-463.31256301999997</v>
      </c>
      <c r="H221" s="37">
        <f>SUMIFS(СВЦЭМ!$F$34:$F$777,СВЦЭМ!$A$34:$A$777,$A221,СВЦЭМ!$B$34:$B$777,H$190)+'СЕТ СН'!$F$12-'СЕТ СН'!$F$23</f>
        <v>-462.79209607999996</v>
      </c>
      <c r="I221" s="37">
        <f>SUMIFS(СВЦЭМ!$F$34:$F$777,СВЦЭМ!$A$34:$A$777,$A221,СВЦЭМ!$B$34:$B$777,I$190)+'СЕТ СН'!$F$12-'СЕТ СН'!$F$23</f>
        <v>-465.95752406999998</v>
      </c>
      <c r="J221" s="37">
        <f>SUMIFS(СВЦЭМ!$F$34:$F$777,СВЦЭМ!$A$34:$A$777,$A221,СВЦЭМ!$B$34:$B$777,J$190)+'СЕТ СН'!$F$12-'СЕТ СН'!$F$23</f>
        <v>-471.80390598999998</v>
      </c>
      <c r="K221" s="37">
        <f>SUMIFS(СВЦЭМ!$F$34:$F$777,СВЦЭМ!$A$34:$A$777,$A221,СВЦЭМ!$B$34:$B$777,K$190)+'СЕТ СН'!$F$12-'СЕТ СН'!$F$23</f>
        <v>-478.32824583000001</v>
      </c>
      <c r="L221" s="37">
        <f>SUMIFS(СВЦЭМ!$F$34:$F$777,СВЦЭМ!$A$34:$A$777,$A221,СВЦЭМ!$B$34:$B$777,L$190)+'СЕТ СН'!$F$12-'СЕТ СН'!$F$23</f>
        <v>-480.77810411999997</v>
      </c>
      <c r="M221" s="37">
        <f>SUMIFS(СВЦЭМ!$F$34:$F$777,СВЦЭМ!$A$34:$A$777,$A221,СВЦЭМ!$B$34:$B$777,M$190)+'СЕТ СН'!$F$12-'СЕТ СН'!$F$23</f>
        <v>-480.86976121999999</v>
      </c>
      <c r="N221" s="37">
        <f>SUMIFS(СВЦЭМ!$F$34:$F$777,СВЦЭМ!$A$34:$A$777,$A221,СВЦЭМ!$B$34:$B$777,N$190)+'СЕТ СН'!$F$12-'СЕТ СН'!$F$23</f>
        <v>-480.21106612</v>
      </c>
      <c r="O221" s="37">
        <f>SUMIFS(СВЦЭМ!$F$34:$F$777,СВЦЭМ!$A$34:$A$777,$A221,СВЦЭМ!$B$34:$B$777,O$190)+'СЕТ СН'!$F$12-'СЕТ СН'!$F$23</f>
        <v>-478.71217898999998</v>
      </c>
      <c r="P221" s="37">
        <f>SUMIFS(СВЦЭМ!$F$34:$F$777,СВЦЭМ!$A$34:$A$777,$A221,СВЦЭМ!$B$34:$B$777,P$190)+'СЕТ СН'!$F$12-'СЕТ СН'!$F$23</f>
        <v>-478.17035221999998</v>
      </c>
      <c r="Q221" s="37">
        <f>SUMIFS(СВЦЭМ!$F$34:$F$777,СВЦЭМ!$A$34:$A$777,$A221,СВЦЭМ!$B$34:$B$777,Q$190)+'СЕТ СН'!$F$12-'СЕТ СН'!$F$23</f>
        <v>-477.87821353999999</v>
      </c>
      <c r="R221" s="37">
        <f>SUMIFS(СВЦЭМ!$F$34:$F$777,СВЦЭМ!$A$34:$A$777,$A221,СВЦЭМ!$B$34:$B$777,R$190)+'СЕТ СН'!$F$12-'СЕТ СН'!$F$23</f>
        <v>-478.31983188999999</v>
      </c>
      <c r="S221" s="37">
        <f>SUMIFS(СВЦЭМ!$F$34:$F$777,СВЦЭМ!$A$34:$A$777,$A221,СВЦЭМ!$B$34:$B$777,S$190)+'СЕТ СН'!$F$12-'СЕТ СН'!$F$23</f>
        <v>-481.74102792999997</v>
      </c>
      <c r="T221" s="37">
        <f>SUMIFS(СВЦЭМ!$F$34:$F$777,СВЦЭМ!$A$34:$A$777,$A221,СВЦЭМ!$B$34:$B$777,T$190)+'СЕТ СН'!$F$12-'СЕТ СН'!$F$23</f>
        <v>-485.03603493000003</v>
      </c>
      <c r="U221" s="37">
        <f>SUMIFS(СВЦЭМ!$F$34:$F$777,СВЦЭМ!$A$34:$A$777,$A221,СВЦЭМ!$B$34:$B$777,U$190)+'СЕТ СН'!$F$12-'СЕТ СН'!$F$23</f>
        <v>-484.89643498999999</v>
      </c>
      <c r="V221" s="37">
        <f>SUMIFS(СВЦЭМ!$F$34:$F$777,СВЦЭМ!$A$34:$A$777,$A221,СВЦЭМ!$B$34:$B$777,V$190)+'СЕТ СН'!$F$12-'СЕТ СН'!$F$23</f>
        <v>-486.05256879000001</v>
      </c>
      <c r="W221" s="37">
        <f>SUMIFS(СВЦЭМ!$F$34:$F$777,СВЦЭМ!$A$34:$A$777,$A221,СВЦЭМ!$B$34:$B$777,W$190)+'СЕТ СН'!$F$12-'СЕТ СН'!$F$23</f>
        <v>-488.72060031000001</v>
      </c>
      <c r="X221" s="37">
        <f>SUMIFS(СВЦЭМ!$F$34:$F$777,СВЦЭМ!$A$34:$A$777,$A221,СВЦЭМ!$B$34:$B$777,X$190)+'СЕТ СН'!$F$12-'СЕТ СН'!$F$23</f>
        <v>-485.49187591999998</v>
      </c>
      <c r="Y221" s="37">
        <f>SUMIFS(СВЦЭМ!$F$34:$F$777,СВЦЭМ!$A$34:$A$777,$A221,СВЦЭМ!$B$34:$B$777,Y$190)+'СЕТ СН'!$F$12-'СЕТ СН'!$F$23</f>
        <v>-478.89732601000003</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7"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18"/>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7" customFormat="1" ht="12.75" customHeight="1" x14ac:dyDescent="0.2">
      <c r="A225" s="119"/>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01.12.2017</v>
      </c>
      <c r="B226" s="37">
        <f>SUMIFS(СВЦЭМ!$G$34:$G$777,СВЦЭМ!$A$34:$A$777,$A226,СВЦЭМ!$B$34:$B$777,B$225)+'СЕТ СН'!$F$12-'СЕТ СН'!$F$23</f>
        <v>-288.01094458</v>
      </c>
      <c r="C226" s="37">
        <f>SUMIFS(СВЦЭМ!$G$34:$G$777,СВЦЭМ!$A$34:$A$777,$A226,СВЦЭМ!$B$34:$B$777,C$225)+'СЕТ СН'!$F$12-'СЕТ СН'!$F$23</f>
        <v>-271.71813299000002</v>
      </c>
      <c r="D226" s="37">
        <f>SUMIFS(СВЦЭМ!$G$34:$G$777,СВЦЭМ!$A$34:$A$777,$A226,СВЦЭМ!$B$34:$B$777,D$225)+'СЕТ СН'!$F$12-'СЕТ СН'!$F$23</f>
        <v>-272.18495469999999</v>
      </c>
      <c r="E226" s="37">
        <f>SUMIFS(СВЦЭМ!$G$34:$G$777,СВЦЭМ!$A$34:$A$777,$A226,СВЦЭМ!$B$34:$B$777,E$225)+'СЕТ СН'!$F$12-'СЕТ СН'!$F$23</f>
        <v>-269.26093761999999</v>
      </c>
      <c r="F226" s="37">
        <f>SUMIFS(СВЦЭМ!$G$34:$G$777,СВЦЭМ!$A$34:$A$777,$A226,СВЦЭМ!$B$34:$B$777,F$225)+'СЕТ СН'!$F$12-'СЕТ СН'!$F$23</f>
        <v>-267.74584213999998</v>
      </c>
      <c r="G226" s="37">
        <f>SUMIFS(СВЦЭМ!$G$34:$G$777,СВЦЭМ!$A$34:$A$777,$A226,СВЦЭМ!$B$34:$B$777,G$225)+'СЕТ СН'!$F$12-'СЕТ СН'!$F$23</f>
        <v>-273.01631048000002</v>
      </c>
      <c r="H226" s="37">
        <f>SUMIFS(СВЦЭМ!$G$34:$G$777,СВЦЭМ!$A$34:$A$777,$A226,СВЦЭМ!$B$34:$B$777,H$225)+'СЕТ СН'!$F$12-'СЕТ СН'!$F$23</f>
        <v>-290.54644408000001</v>
      </c>
      <c r="I226" s="37">
        <f>SUMIFS(СВЦЭМ!$G$34:$G$777,СВЦЭМ!$A$34:$A$777,$A226,СВЦЭМ!$B$34:$B$777,I$225)+'СЕТ СН'!$F$12-'СЕТ СН'!$F$23</f>
        <v>-311.29637416000003</v>
      </c>
      <c r="J226" s="37">
        <f>SUMIFS(СВЦЭМ!$G$34:$G$777,СВЦЭМ!$A$34:$A$777,$A226,СВЦЭМ!$B$34:$B$777,J$225)+'СЕТ СН'!$F$12-'СЕТ СН'!$F$23</f>
        <v>-326.49583387000001</v>
      </c>
      <c r="K226" s="37">
        <f>SUMIFS(СВЦЭМ!$G$34:$G$777,СВЦЭМ!$A$34:$A$777,$A226,СВЦЭМ!$B$34:$B$777,K$225)+'СЕТ СН'!$F$12-'СЕТ СН'!$F$23</f>
        <v>-340.12849471000004</v>
      </c>
      <c r="L226" s="37">
        <f>SUMIFS(СВЦЭМ!$G$34:$G$777,СВЦЭМ!$A$34:$A$777,$A226,СВЦЭМ!$B$34:$B$777,L$225)+'СЕТ СН'!$F$12-'СЕТ СН'!$F$23</f>
        <v>-351.20322550000003</v>
      </c>
      <c r="M226" s="37">
        <f>SUMIFS(СВЦЭМ!$G$34:$G$777,СВЦЭМ!$A$34:$A$777,$A226,СВЦЭМ!$B$34:$B$777,M$225)+'СЕТ СН'!$F$12-'СЕТ СН'!$F$23</f>
        <v>-352.80282096999997</v>
      </c>
      <c r="N226" s="37">
        <f>SUMIFS(СВЦЭМ!$G$34:$G$777,СВЦЭМ!$A$34:$A$777,$A226,СВЦЭМ!$B$34:$B$777,N$225)+'СЕТ СН'!$F$12-'СЕТ СН'!$F$23</f>
        <v>-346.18323442999997</v>
      </c>
      <c r="O226" s="37">
        <f>SUMIFS(СВЦЭМ!$G$34:$G$777,СВЦЭМ!$A$34:$A$777,$A226,СВЦЭМ!$B$34:$B$777,O$225)+'СЕТ СН'!$F$12-'СЕТ СН'!$F$23</f>
        <v>-344.66411375999996</v>
      </c>
      <c r="P226" s="37">
        <f>SUMIFS(СВЦЭМ!$G$34:$G$777,СВЦЭМ!$A$34:$A$777,$A226,СВЦЭМ!$B$34:$B$777,P$225)+'СЕТ СН'!$F$12-'СЕТ СН'!$F$23</f>
        <v>-343.42321175000001</v>
      </c>
      <c r="Q226" s="37">
        <f>SUMIFS(СВЦЭМ!$G$34:$G$777,СВЦЭМ!$A$34:$A$777,$A226,СВЦЭМ!$B$34:$B$777,Q$225)+'СЕТ СН'!$F$12-'СЕТ СН'!$F$23</f>
        <v>-342.83005235999997</v>
      </c>
      <c r="R226" s="37">
        <f>SUMIFS(СВЦЭМ!$G$34:$G$777,СВЦЭМ!$A$34:$A$777,$A226,СВЦЭМ!$B$34:$B$777,R$225)+'СЕТ СН'!$F$12-'СЕТ СН'!$F$23</f>
        <v>-341.19405527999999</v>
      </c>
      <c r="S226" s="37">
        <f>SUMIFS(СВЦЭМ!$G$34:$G$777,СВЦЭМ!$A$34:$A$777,$A226,СВЦЭМ!$B$34:$B$777,S$225)+'СЕТ СН'!$F$12-'СЕТ СН'!$F$23</f>
        <v>-348.85512978999998</v>
      </c>
      <c r="T226" s="37">
        <f>SUMIFS(СВЦЭМ!$G$34:$G$777,СВЦЭМ!$A$34:$A$777,$A226,СВЦЭМ!$B$34:$B$777,T$225)+'СЕТ СН'!$F$12-'СЕТ СН'!$F$23</f>
        <v>-357.87765607</v>
      </c>
      <c r="U226" s="37">
        <f>SUMIFS(СВЦЭМ!$G$34:$G$777,СВЦЭМ!$A$34:$A$777,$A226,СВЦЭМ!$B$34:$B$777,U$225)+'СЕТ СН'!$F$12-'СЕТ СН'!$F$23</f>
        <v>-357.40415848999999</v>
      </c>
      <c r="V226" s="37">
        <f>SUMIFS(СВЦЭМ!$G$34:$G$777,СВЦЭМ!$A$34:$A$777,$A226,СВЦЭМ!$B$34:$B$777,V$225)+'СЕТ СН'!$F$12-'СЕТ СН'!$F$23</f>
        <v>-355.08880311999997</v>
      </c>
      <c r="W226" s="37">
        <f>SUMIFS(СВЦЭМ!$G$34:$G$777,СВЦЭМ!$A$34:$A$777,$A226,СВЦЭМ!$B$34:$B$777,W$225)+'СЕТ СН'!$F$12-'СЕТ СН'!$F$23</f>
        <v>-334.98197019999998</v>
      </c>
      <c r="X226" s="37">
        <f>SUMIFS(СВЦЭМ!$G$34:$G$777,СВЦЭМ!$A$34:$A$777,$A226,СВЦЭМ!$B$34:$B$777,X$225)+'СЕТ СН'!$F$12-'СЕТ СН'!$F$23</f>
        <v>-316.98403331999998</v>
      </c>
      <c r="Y226" s="37">
        <f>SUMIFS(СВЦЭМ!$G$34:$G$777,СВЦЭМ!$A$34:$A$777,$A226,СВЦЭМ!$B$34:$B$777,Y$225)+'СЕТ СН'!$F$12-'СЕТ СН'!$F$23</f>
        <v>-298.68941156</v>
      </c>
      <c r="AA226" s="46"/>
    </row>
    <row r="227" spans="1:27" ht="15.75" x14ac:dyDescent="0.2">
      <c r="A227" s="36">
        <f>A226+1</f>
        <v>43071</v>
      </c>
      <c r="B227" s="37">
        <f>SUMIFS(СВЦЭМ!$G$34:$G$777,СВЦЭМ!$A$34:$A$777,$A227,СВЦЭМ!$B$34:$B$777,B$225)+'СЕТ СН'!$F$12-'СЕТ СН'!$F$23</f>
        <v>-288.74027431000002</v>
      </c>
      <c r="C227" s="37">
        <f>SUMIFS(СВЦЭМ!$G$34:$G$777,СВЦЭМ!$A$34:$A$777,$A227,СВЦЭМ!$B$34:$B$777,C$225)+'СЕТ СН'!$F$12-'СЕТ СН'!$F$23</f>
        <v>-266.92282197999998</v>
      </c>
      <c r="D227" s="37">
        <f>SUMIFS(СВЦЭМ!$G$34:$G$777,СВЦЭМ!$A$34:$A$777,$A227,СВЦЭМ!$B$34:$B$777,D$225)+'СЕТ СН'!$F$12-'СЕТ СН'!$F$23</f>
        <v>-265.87420902000002</v>
      </c>
      <c r="E227" s="37">
        <f>SUMIFS(СВЦЭМ!$G$34:$G$777,СВЦЭМ!$A$34:$A$777,$A227,СВЦЭМ!$B$34:$B$777,E$225)+'СЕТ СН'!$F$12-'СЕТ СН'!$F$23</f>
        <v>-266.43975226999999</v>
      </c>
      <c r="F227" s="37">
        <f>SUMIFS(СВЦЭМ!$G$34:$G$777,СВЦЭМ!$A$34:$A$777,$A227,СВЦЭМ!$B$34:$B$777,F$225)+'СЕТ СН'!$F$12-'СЕТ СН'!$F$23</f>
        <v>-266.25744667999999</v>
      </c>
      <c r="G227" s="37">
        <f>SUMIFS(СВЦЭМ!$G$34:$G$777,СВЦЭМ!$A$34:$A$777,$A227,СВЦЭМ!$B$34:$B$777,G$225)+'СЕТ СН'!$F$12-'СЕТ СН'!$F$23</f>
        <v>-265.91912013000001</v>
      </c>
      <c r="H227" s="37">
        <f>SUMIFS(СВЦЭМ!$G$34:$G$777,СВЦЭМ!$A$34:$A$777,$A227,СВЦЭМ!$B$34:$B$777,H$225)+'СЕТ СН'!$F$12-'СЕТ СН'!$F$23</f>
        <v>-267.69361578000002</v>
      </c>
      <c r="I227" s="37">
        <f>SUMIFS(СВЦЭМ!$G$34:$G$777,СВЦЭМ!$A$34:$A$777,$A227,СВЦЭМ!$B$34:$B$777,I$225)+'СЕТ СН'!$F$12-'СЕТ СН'!$F$23</f>
        <v>-290.63539287999998</v>
      </c>
      <c r="J227" s="37">
        <f>SUMIFS(СВЦЭМ!$G$34:$G$777,СВЦЭМ!$A$34:$A$777,$A227,СВЦЭМ!$B$34:$B$777,J$225)+'СЕТ СН'!$F$12-'СЕТ СН'!$F$23</f>
        <v>-313.20239125000001</v>
      </c>
      <c r="K227" s="37">
        <f>SUMIFS(СВЦЭМ!$G$34:$G$777,СВЦЭМ!$A$34:$A$777,$A227,СВЦЭМ!$B$34:$B$777,K$225)+'СЕТ СН'!$F$12-'СЕТ СН'!$F$23</f>
        <v>-325.34342148999997</v>
      </c>
      <c r="L227" s="37">
        <f>SUMIFS(СВЦЭМ!$G$34:$G$777,СВЦЭМ!$A$34:$A$777,$A227,СВЦЭМ!$B$34:$B$777,L$225)+'СЕТ СН'!$F$12-'СЕТ СН'!$F$23</f>
        <v>-355.09960266999997</v>
      </c>
      <c r="M227" s="37">
        <f>SUMIFS(СВЦЭМ!$G$34:$G$777,СВЦЭМ!$A$34:$A$777,$A227,СВЦЭМ!$B$34:$B$777,M$225)+'СЕТ СН'!$F$12-'СЕТ СН'!$F$23</f>
        <v>-358.77908371000001</v>
      </c>
      <c r="N227" s="37">
        <f>SUMIFS(СВЦЭМ!$G$34:$G$777,СВЦЭМ!$A$34:$A$777,$A227,СВЦЭМ!$B$34:$B$777,N$225)+'СЕТ СН'!$F$12-'СЕТ СН'!$F$23</f>
        <v>-360.22667114000001</v>
      </c>
      <c r="O227" s="37">
        <f>SUMIFS(СВЦЭМ!$G$34:$G$777,СВЦЭМ!$A$34:$A$777,$A227,СВЦЭМ!$B$34:$B$777,O$225)+'СЕТ СН'!$F$12-'СЕТ СН'!$F$23</f>
        <v>-362.13773392999997</v>
      </c>
      <c r="P227" s="37">
        <f>SUMIFS(СВЦЭМ!$G$34:$G$777,СВЦЭМ!$A$34:$A$777,$A227,СВЦЭМ!$B$34:$B$777,P$225)+'СЕТ СН'!$F$12-'СЕТ СН'!$F$23</f>
        <v>-364.2206759</v>
      </c>
      <c r="Q227" s="37">
        <f>SUMIFS(СВЦЭМ!$G$34:$G$777,СВЦЭМ!$A$34:$A$777,$A227,СВЦЭМ!$B$34:$B$777,Q$225)+'СЕТ СН'!$F$12-'СЕТ СН'!$F$23</f>
        <v>-363.27277459000004</v>
      </c>
      <c r="R227" s="37">
        <f>SUMIFS(СВЦЭМ!$G$34:$G$777,СВЦЭМ!$A$34:$A$777,$A227,СВЦЭМ!$B$34:$B$777,R$225)+'СЕТ СН'!$F$12-'СЕТ СН'!$F$23</f>
        <v>-362.22958011000003</v>
      </c>
      <c r="S227" s="37">
        <f>SUMIFS(СВЦЭМ!$G$34:$G$777,СВЦЭМ!$A$34:$A$777,$A227,СВЦЭМ!$B$34:$B$777,S$225)+'СЕТ СН'!$F$12-'СЕТ СН'!$F$23</f>
        <v>-357.30119647000004</v>
      </c>
      <c r="T227" s="37">
        <f>SUMIFS(СВЦЭМ!$G$34:$G$777,СВЦЭМ!$A$34:$A$777,$A227,СВЦЭМ!$B$34:$B$777,T$225)+'СЕТ СН'!$F$12-'СЕТ СН'!$F$23</f>
        <v>-348.06407024999999</v>
      </c>
      <c r="U227" s="37">
        <f>SUMIFS(СВЦЭМ!$G$34:$G$777,СВЦЭМ!$A$34:$A$777,$A227,СВЦЭМ!$B$34:$B$777,U$225)+'СЕТ СН'!$F$12-'СЕТ СН'!$F$23</f>
        <v>-337.85835084000001</v>
      </c>
      <c r="V227" s="37">
        <f>SUMIFS(СВЦЭМ!$G$34:$G$777,СВЦЭМ!$A$34:$A$777,$A227,СВЦЭМ!$B$34:$B$777,V$225)+'СЕТ СН'!$F$12-'СЕТ СН'!$F$23</f>
        <v>-337.39665590000004</v>
      </c>
      <c r="W227" s="37">
        <f>SUMIFS(СВЦЭМ!$G$34:$G$777,СВЦЭМ!$A$34:$A$777,$A227,СВЦЭМ!$B$34:$B$777,W$225)+'СЕТ СН'!$F$12-'СЕТ СН'!$F$23</f>
        <v>-328.70769365000001</v>
      </c>
      <c r="X227" s="37">
        <f>SUMIFS(СВЦЭМ!$G$34:$G$777,СВЦЭМ!$A$34:$A$777,$A227,СВЦЭМ!$B$34:$B$777,X$225)+'СЕТ СН'!$F$12-'СЕТ СН'!$F$23</f>
        <v>-312.01923772999999</v>
      </c>
      <c r="Y227" s="37">
        <f>SUMIFS(СВЦЭМ!$G$34:$G$777,СВЦЭМ!$A$34:$A$777,$A227,СВЦЭМ!$B$34:$B$777,Y$225)+'СЕТ СН'!$F$12-'СЕТ СН'!$F$23</f>
        <v>-301.97211148999997</v>
      </c>
    </row>
    <row r="228" spans="1:27" ht="15.75" x14ac:dyDescent="0.2">
      <c r="A228" s="36">
        <f t="shared" ref="A228:A256" si="6">A227+1</f>
        <v>43072</v>
      </c>
      <c r="B228" s="37">
        <f>SUMIFS(СВЦЭМ!$G$34:$G$777,СВЦЭМ!$A$34:$A$777,$A228,СВЦЭМ!$B$34:$B$777,B$225)+'СЕТ СН'!$F$12-'СЕТ СН'!$F$23</f>
        <v>-287.84586297999999</v>
      </c>
      <c r="C228" s="37">
        <f>SUMIFS(СВЦЭМ!$G$34:$G$777,СВЦЭМ!$A$34:$A$777,$A228,СВЦЭМ!$B$34:$B$777,C$225)+'СЕТ СН'!$F$12-'СЕТ СН'!$F$23</f>
        <v>-266.29426526999998</v>
      </c>
      <c r="D228" s="37">
        <f>SUMIFS(СВЦЭМ!$G$34:$G$777,СВЦЭМ!$A$34:$A$777,$A228,СВЦЭМ!$B$34:$B$777,D$225)+'СЕТ СН'!$F$12-'СЕТ СН'!$F$23</f>
        <v>-265.14951868999998</v>
      </c>
      <c r="E228" s="37">
        <f>SUMIFS(СВЦЭМ!$G$34:$G$777,СВЦЭМ!$A$34:$A$777,$A228,СВЦЭМ!$B$34:$B$777,E$225)+'СЕТ СН'!$F$12-'СЕТ СН'!$F$23</f>
        <v>-265.81362522000001</v>
      </c>
      <c r="F228" s="37">
        <f>SUMIFS(СВЦЭМ!$G$34:$G$777,СВЦЭМ!$A$34:$A$777,$A228,СВЦЭМ!$B$34:$B$777,F$225)+'СЕТ СН'!$F$12-'СЕТ СН'!$F$23</f>
        <v>-266.31386414999997</v>
      </c>
      <c r="G228" s="37">
        <f>SUMIFS(СВЦЭМ!$G$34:$G$777,СВЦЭМ!$A$34:$A$777,$A228,СВЦЭМ!$B$34:$B$777,G$225)+'СЕТ СН'!$F$12-'СЕТ СН'!$F$23</f>
        <v>-265.59009202999999</v>
      </c>
      <c r="H228" s="37">
        <f>SUMIFS(СВЦЭМ!$G$34:$G$777,СВЦЭМ!$A$34:$A$777,$A228,СВЦЭМ!$B$34:$B$777,H$225)+'СЕТ СН'!$F$12-'СЕТ СН'!$F$23</f>
        <v>-267.79517305000002</v>
      </c>
      <c r="I228" s="37">
        <f>SUMIFS(СВЦЭМ!$G$34:$G$777,СВЦЭМ!$A$34:$A$777,$A228,СВЦЭМ!$B$34:$B$777,I$225)+'СЕТ СН'!$F$12-'СЕТ СН'!$F$23</f>
        <v>-291.80181635000002</v>
      </c>
      <c r="J228" s="37">
        <f>SUMIFS(СВЦЭМ!$G$34:$G$777,СВЦЭМ!$A$34:$A$777,$A228,СВЦЭМ!$B$34:$B$777,J$225)+'СЕТ СН'!$F$12-'СЕТ СН'!$F$23</f>
        <v>-314.65702608999999</v>
      </c>
      <c r="K228" s="37">
        <f>SUMIFS(СВЦЭМ!$G$34:$G$777,СВЦЭМ!$A$34:$A$777,$A228,СВЦЭМ!$B$34:$B$777,K$225)+'СЕТ СН'!$F$12-'СЕТ СН'!$F$23</f>
        <v>-334.69595907999997</v>
      </c>
      <c r="L228" s="37">
        <f>SUMIFS(СВЦЭМ!$G$34:$G$777,СВЦЭМ!$A$34:$A$777,$A228,СВЦЭМ!$B$34:$B$777,L$225)+'СЕТ СН'!$F$12-'СЕТ СН'!$F$23</f>
        <v>-355.57403425000001</v>
      </c>
      <c r="M228" s="37">
        <f>SUMIFS(СВЦЭМ!$G$34:$G$777,СВЦЭМ!$A$34:$A$777,$A228,СВЦЭМ!$B$34:$B$777,M$225)+'СЕТ СН'!$F$12-'СЕТ СН'!$F$23</f>
        <v>-358.26346230000001</v>
      </c>
      <c r="N228" s="37">
        <f>SUMIFS(СВЦЭМ!$G$34:$G$777,СВЦЭМ!$A$34:$A$777,$A228,СВЦЭМ!$B$34:$B$777,N$225)+'СЕТ СН'!$F$12-'СЕТ СН'!$F$23</f>
        <v>-360.24942999999996</v>
      </c>
      <c r="O228" s="37">
        <f>SUMIFS(СВЦЭМ!$G$34:$G$777,СВЦЭМ!$A$34:$A$777,$A228,СВЦЭМ!$B$34:$B$777,O$225)+'СЕТ СН'!$F$12-'СЕТ СН'!$F$23</f>
        <v>-360.66061020000001</v>
      </c>
      <c r="P228" s="37">
        <f>SUMIFS(СВЦЭМ!$G$34:$G$777,СВЦЭМ!$A$34:$A$777,$A228,СВЦЭМ!$B$34:$B$777,P$225)+'СЕТ СН'!$F$12-'СЕТ СН'!$F$23</f>
        <v>-361.66785980999998</v>
      </c>
      <c r="Q228" s="37">
        <f>SUMIFS(СВЦЭМ!$G$34:$G$777,СВЦЭМ!$A$34:$A$777,$A228,СВЦЭМ!$B$34:$B$777,Q$225)+'СЕТ СН'!$F$12-'СЕТ СН'!$F$23</f>
        <v>-361.92108855999999</v>
      </c>
      <c r="R228" s="37">
        <f>SUMIFS(СВЦЭМ!$G$34:$G$777,СВЦЭМ!$A$34:$A$777,$A228,СВЦЭМ!$B$34:$B$777,R$225)+'СЕТ СН'!$F$12-'СЕТ СН'!$F$23</f>
        <v>-361.46662133000001</v>
      </c>
      <c r="S228" s="37">
        <f>SUMIFS(СВЦЭМ!$G$34:$G$777,СВЦЭМ!$A$34:$A$777,$A228,СВЦЭМ!$B$34:$B$777,S$225)+'СЕТ СН'!$F$12-'СЕТ СН'!$F$23</f>
        <v>-356.37460870999996</v>
      </c>
      <c r="T228" s="37">
        <f>SUMIFS(СВЦЭМ!$G$34:$G$777,СВЦЭМ!$A$34:$A$777,$A228,СВЦЭМ!$B$34:$B$777,T$225)+'СЕТ СН'!$F$12-'СЕТ СН'!$F$23</f>
        <v>-342.99415928999997</v>
      </c>
      <c r="U228" s="37">
        <f>SUMIFS(СВЦЭМ!$G$34:$G$777,СВЦЭМ!$A$34:$A$777,$A228,СВЦЭМ!$B$34:$B$777,U$225)+'СЕТ СН'!$F$12-'СЕТ СН'!$F$23</f>
        <v>-325.94597861</v>
      </c>
      <c r="V228" s="37">
        <f>SUMIFS(СВЦЭМ!$G$34:$G$777,СВЦЭМ!$A$34:$A$777,$A228,СВЦЭМ!$B$34:$B$777,V$225)+'СЕТ СН'!$F$12-'СЕТ СН'!$F$23</f>
        <v>-333.06748075999997</v>
      </c>
      <c r="W228" s="37">
        <f>SUMIFS(СВЦЭМ!$G$34:$G$777,СВЦЭМ!$A$34:$A$777,$A228,СВЦЭМ!$B$34:$B$777,W$225)+'СЕТ СН'!$F$12-'СЕТ СН'!$F$23</f>
        <v>-326.84540261999996</v>
      </c>
      <c r="X228" s="37">
        <f>SUMIFS(СВЦЭМ!$G$34:$G$777,СВЦЭМ!$A$34:$A$777,$A228,СВЦЭМ!$B$34:$B$777,X$225)+'СЕТ СН'!$F$12-'СЕТ СН'!$F$23</f>
        <v>-310.15062929999999</v>
      </c>
      <c r="Y228" s="37">
        <f>SUMIFS(СВЦЭМ!$G$34:$G$777,СВЦЭМ!$A$34:$A$777,$A228,СВЦЭМ!$B$34:$B$777,Y$225)+'СЕТ СН'!$F$12-'СЕТ СН'!$F$23</f>
        <v>-299.40068664</v>
      </c>
    </row>
    <row r="229" spans="1:27" ht="15.75" x14ac:dyDescent="0.2">
      <c r="A229" s="36">
        <f t="shared" si="6"/>
        <v>43073</v>
      </c>
      <c r="B229" s="37">
        <f>SUMIFS(СВЦЭМ!$G$34:$G$777,СВЦЭМ!$A$34:$A$777,$A229,СВЦЭМ!$B$34:$B$777,B$225)+'СЕТ СН'!$F$12-'СЕТ СН'!$F$23</f>
        <v>-286.48835108999998</v>
      </c>
      <c r="C229" s="37">
        <f>SUMIFS(СВЦЭМ!$G$34:$G$777,СВЦЭМ!$A$34:$A$777,$A229,СВЦЭМ!$B$34:$B$777,C$225)+'СЕТ СН'!$F$12-'СЕТ СН'!$F$23</f>
        <v>-278.35760233000002</v>
      </c>
      <c r="D229" s="37">
        <f>SUMIFS(СВЦЭМ!$G$34:$G$777,СВЦЭМ!$A$34:$A$777,$A229,СВЦЭМ!$B$34:$B$777,D$225)+'СЕТ СН'!$F$12-'СЕТ СН'!$F$23</f>
        <v>-269.64562037000002</v>
      </c>
      <c r="E229" s="37">
        <f>SUMIFS(СВЦЭМ!$G$34:$G$777,СВЦЭМ!$A$34:$A$777,$A229,СВЦЭМ!$B$34:$B$777,E$225)+'СЕТ СН'!$F$12-'СЕТ СН'!$F$23</f>
        <v>-268.05587057999998</v>
      </c>
      <c r="F229" s="37">
        <f>SUMIFS(СВЦЭМ!$G$34:$G$777,СВЦЭМ!$A$34:$A$777,$A229,СВЦЭМ!$B$34:$B$777,F$225)+'СЕТ СН'!$F$12-'СЕТ СН'!$F$23</f>
        <v>-269.20378226999998</v>
      </c>
      <c r="G229" s="37">
        <f>SUMIFS(СВЦЭМ!$G$34:$G$777,СВЦЭМ!$A$34:$A$777,$A229,СВЦЭМ!$B$34:$B$777,G$225)+'СЕТ СН'!$F$12-'СЕТ СН'!$F$23</f>
        <v>-271.97568273000002</v>
      </c>
      <c r="H229" s="37">
        <f>SUMIFS(СВЦЭМ!$G$34:$G$777,СВЦЭМ!$A$34:$A$777,$A229,СВЦЭМ!$B$34:$B$777,H$225)+'СЕТ СН'!$F$12-'СЕТ СН'!$F$23</f>
        <v>-282.66836685999999</v>
      </c>
      <c r="I229" s="37">
        <f>SUMIFS(СВЦЭМ!$G$34:$G$777,СВЦЭМ!$A$34:$A$777,$A229,СВЦЭМ!$B$34:$B$777,I$225)+'СЕТ СН'!$F$12-'СЕТ СН'!$F$23</f>
        <v>-302.14972668000001</v>
      </c>
      <c r="J229" s="37">
        <f>SUMIFS(СВЦЭМ!$G$34:$G$777,СВЦЭМ!$A$34:$A$777,$A229,СВЦЭМ!$B$34:$B$777,J$225)+'СЕТ СН'!$F$12-'СЕТ СН'!$F$23</f>
        <v>-310.18966972999999</v>
      </c>
      <c r="K229" s="37">
        <f>SUMIFS(СВЦЭМ!$G$34:$G$777,СВЦЭМ!$A$34:$A$777,$A229,СВЦЭМ!$B$34:$B$777,K$225)+'СЕТ СН'!$F$12-'СЕТ СН'!$F$23</f>
        <v>-336.47709184000001</v>
      </c>
      <c r="L229" s="37">
        <f>SUMIFS(СВЦЭМ!$G$34:$G$777,СВЦЭМ!$A$34:$A$777,$A229,СВЦЭМ!$B$34:$B$777,L$225)+'СЕТ СН'!$F$12-'СЕТ СН'!$F$23</f>
        <v>-350.91211106000003</v>
      </c>
      <c r="M229" s="37">
        <f>SUMIFS(СВЦЭМ!$G$34:$G$777,СВЦЭМ!$A$34:$A$777,$A229,СВЦЭМ!$B$34:$B$777,M$225)+'СЕТ СН'!$F$12-'СЕТ СН'!$F$23</f>
        <v>-357.31324310000002</v>
      </c>
      <c r="N229" s="37">
        <f>SUMIFS(СВЦЭМ!$G$34:$G$777,СВЦЭМ!$A$34:$A$777,$A229,СВЦЭМ!$B$34:$B$777,N$225)+'СЕТ СН'!$F$12-'СЕТ СН'!$F$23</f>
        <v>-342.78196919999999</v>
      </c>
      <c r="O229" s="37">
        <f>SUMIFS(СВЦЭМ!$G$34:$G$777,СВЦЭМ!$A$34:$A$777,$A229,СВЦЭМ!$B$34:$B$777,O$225)+'СЕТ СН'!$F$12-'СЕТ СН'!$F$23</f>
        <v>-341.02324270999998</v>
      </c>
      <c r="P229" s="37">
        <f>SUMIFS(СВЦЭМ!$G$34:$G$777,СВЦЭМ!$A$34:$A$777,$A229,СВЦЭМ!$B$34:$B$777,P$225)+'СЕТ СН'!$F$12-'СЕТ СН'!$F$23</f>
        <v>-338.88256505000004</v>
      </c>
      <c r="Q229" s="37">
        <f>SUMIFS(СВЦЭМ!$G$34:$G$777,СВЦЭМ!$A$34:$A$777,$A229,СВЦЭМ!$B$34:$B$777,Q$225)+'СЕТ СН'!$F$12-'СЕТ СН'!$F$23</f>
        <v>-338.52644423000004</v>
      </c>
      <c r="R229" s="37">
        <f>SUMIFS(СВЦЭМ!$G$34:$G$777,СВЦЭМ!$A$34:$A$777,$A229,СВЦЭМ!$B$34:$B$777,R$225)+'СЕТ СН'!$F$12-'СЕТ СН'!$F$23</f>
        <v>-337.17390226999999</v>
      </c>
      <c r="S229" s="37">
        <f>SUMIFS(СВЦЭМ!$G$34:$G$777,СВЦЭМ!$A$34:$A$777,$A229,СВЦЭМ!$B$34:$B$777,S$225)+'СЕТ СН'!$F$12-'СЕТ СН'!$F$23</f>
        <v>-356.28688731</v>
      </c>
      <c r="T229" s="37">
        <f>SUMIFS(СВЦЭМ!$G$34:$G$777,СВЦЭМ!$A$34:$A$777,$A229,СВЦЭМ!$B$34:$B$777,T$225)+'СЕТ СН'!$F$12-'СЕТ СН'!$F$23</f>
        <v>-355.64505414000001</v>
      </c>
      <c r="U229" s="37">
        <f>SUMIFS(СВЦЭМ!$G$34:$G$777,СВЦЭМ!$A$34:$A$777,$A229,СВЦЭМ!$B$34:$B$777,U$225)+'СЕТ СН'!$F$12-'СЕТ СН'!$F$23</f>
        <v>-359.65117178000003</v>
      </c>
      <c r="V229" s="37">
        <f>SUMIFS(СВЦЭМ!$G$34:$G$777,СВЦЭМ!$A$34:$A$777,$A229,СВЦЭМ!$B$34:$B$777,V$225)+'СЕТ СН'!$F$12-'СЕТ СН'!$F$23</f>
        <v>-359.64837928999998</v>
      </c>
      <c r="W229" s="37">
        <f>SUMIFS(СВЦЭМ!$G$34:$G$777,СВЦЭМ!$A$34:$A$777,$A229,СВЦЭМ!$B$34:$B$777,W$225)+'СЕТ СН'!$F$12-'СЕТ СН'!$F$23</f>
        <v>-340.43407241</v>
      </c>
      <c r="X229" s="37">
        <f>SUMIFS(СВЦЭМ!$G$34:$G$777,СВЦЭМ!$A$34:$A$777,$A229,СВЦЭМ!$B$34:$B$777,X$225)+'СЕТ СН'!$F$12-'СЕТ СН'!$F$23</f>
        <v>-319.65329609999998</v>
      </c>
      <c r="Y229" s="37">
        <f>SUMIFS(СВЦЭМ!$G$34:$G$777,СВЦЭМ!$A$34:$A$777,$A229,СВЦЭМ!$B$34:$B$777,Y$225)+'СЕТ СН'!$F$12-'СЕТ СН'!$F$23</f>
        <v>-306.62376307</v>
      </c>
    </row>
    <row r="230" spans="1:27" ht="15.75" x14ac:dyDescent="0.2">
      <c r="A230" s="36">
        <f t="shared" si="6"/>
        <v>43074</v>
      </c>
      <c r="B230" s="37">
        <f>SUMIFS(СВЦЭМ!$G$34:$G$777,СВЦЭМ!$A$34:$A$777,$A230,СВЦЭМ!$B$34:$B$777,B$225)+'СЕТ СН'!$F$12-'СЕТ СН'!$F$23</f>
        <v>-288.53678163000001</v>
      </c>
      <c r="C230" s="37">
        <f>SUMIFS(СВЦЭМ!$G$34:$G$777,СВЦЭМ!$A$34:$A$777,$A230,СВЦЭМ!$B$34:$B$777,C$225)+'СЕТ СН'!$F$12-'СЕТ СН'!$F$23</f>
        <v>-278.66110940999999</v>
      </c>
      <c r="D230" s="37">
        <f>SUMIFS(СВЦЭМ!$G$34:$G$777,СВЦЭМ!$A$34:$A$777,$A230,СВЦЭМ!$B$34:$B$777,D$225)+'СЕТ СН'!$F$12-'СЕТ СН'!$F$23</f>
        <v>-267.69031107000001</v>
      </c>
      <c r="E230" s="37">
        <f>SUMIFS(СВЦЭМ!$G$34:$G$777,СВЦЭМ!$A$34:$A$777,$A230,СВЦЭМ!$B$34:$B$777,E$225)+'СЕТ СН'!$F$12-'СЕТ СН'!$F$23</f>
        <v>-263.57982026000002</v>
      </c>
      <c r="F230" s="37">
        <f>SUMIFS(СВЦЭМ!$G$34:$G$777,СВЦЭМ!$A$34:$A$777,$A230,СВЦЭМ!$B$34:$B$777,F$225)+'СЕТ СН'!$F$12-'СЕТ СН'!$F$23</f>
        <v>-265.72337169000002</v>
      </c>
      <c r="G230" s="37">
        <f>SUMIFS(СВЦЭМ!$G$34:$G$777,СВЦЭМ!$A$34:$A$777,$A230,СВЦЭМ!$B$34:$B$777,G$225)+'СЕТ СН'!$F$12-'СЕТ СН'!$F$23</f>
        <v>-270.04777768999998</v>
      </c>
      <c r="H230" s="37">
        <f>SUMIFS(СВЦЭМ!$G$34:$G$777,СВЦЭМ!$A$34:$A$777,$A230,СВЦЭМ!$B$34:$B$777,H$225)+'СЕТ СН'!$F$12-'СЕТ СН'!$F$23</f>
        <v>-288.13350930000001</v>
      </c>
      <c r="I230" s="37">
        <f>SUMIFS(СВЦЭМ!$G$34:$G$777,СВЦЭМ!$A$34:$A$777,$A230,СВЦЭМ!$B$34:$B$777,I$225)+'СЕТ СН'!$F$12-'СЕТ СН'!$F$23</f>
        <v>-296.05552806999998</v>
      </c>
      <c r="J230" s="37">
        <f>SUMIFS(СВЦЭМ!$G$34:$G$777,СВЦЭМ!$A$34:$A$777,$A230,СВЦЭМ!$B$34:$B$777,J$225)+'СЕТ СН'!$F$12-'СЕТ СН'!$F$23</f>
        <v>-310.93408591000002</v>
      </c>
      <c r="K230" s="37">
        <f>SUMIFS(СВЦЭМ!$G$34:$G$777,СВЦЭМ!$A$34:$A$777,$A230,СВЦЭМ!$B$34:$B$777,K$225)+'СЕТ СН'!$F$12-'СЕТ СН'!$F$23</f>
        <v>-328.07964838999999</v>
      </c>
      <c r="L230" s="37">
        <f>SUMIFS(СВЦЭМ!$G$34:$G$777,СВЦЭМ!$A$34:$A$777,$A230,СВЦЭМ!$B$34:$B$777,L$225)+'СЕТ СН'!$F$12-'СЕТ СН'!$F$23</f>
        <v>-344.44417914999997</v>
      </c>
      <c r="M230" s="37">
        <f>SUMIFS(СВЦЭМ!$G$34:$G$777,СВЦЭМ!$A$34:$A$777,$A230,СВЦЭМ!$B$34:$B$777,M$225)+'СЕТ СН'!$F$12-'СЕТ СН'!$F$23</f>
        <v>-348.09201222000002</v>
      </c>
      <c r="N230" s="37">
        <f>SUMIFS(СВЦЭМ!$G$34:$G$777,СВЦЭМ!$A$34:$A$777,$A230,СВЦЭМ!$B$34:$B$777,N$225)+'СЕТ СН'!$F$12-'СЕТ СН'!$F$23</f>
        <v>-344.45549328999999</v>
      </c>
      <c r="O230" s="37">
        <f>SUMIFS(СВЦЭМ!$G$34:$G$777,СВЦЭМ!$A$34:$A$777,$A230,СВЦЭМ!$B$34:$B$777,O$225)+'СЕТ СН'!$F$12-'СЕТ СН'!$F$23</f>
        <v>-342.14323523999997</v>
      </c>
      <c r="P230" s="37">
        <f>SUMIFS(СВЦЭМ!$G$34:$G$777,СВЦЭМ!$A$34:$A$777,$A230,СВЦЭМ!$B$34:$B$777,P$225)+'СЕТ СН'!$F$12-'СЕТ СН'!$F$23</f>
        <v>-340.13305355</v>
      </c>
      <c r="Q230" s="37">
        <f>SUMIFS(СВЦЭМ!$G$34:$G$777,СВЦЭМ!$A$34:$A$777,$A230,СВЦЭМ!$B$34:$B$777,Q$225)+'СЕТ СН'!$F$12-'СЕТ СН'!$F$23</f>
        <v>-338.52517387</v>
      </c>
      <c r="R230" s="37">
        <f>SUMIFS(СВЦЭМ!$G$34:$G$777,СВЦЭМ!$A$34:$A$777,$A230,СВЦЭМ!$B$34:$B$777,R$225)+'СЕТ СН'!$F$12-'СЕТ СН'!$F$23</f>
        <v>-340.56259775000001</v>
      </c>
      <c r="S230" s="37">
        <f>SUMIFS(СВЦЭМ!$G$34:$G$777,СВЦЭМ!$A$34:$A$777,$A230,СВЦЭМ!$B$34:$B$777,S$225)+'СЕТ СН'!$F$12-'СЕТ СН'!$F$23</f>
        <v>-347.41087377999997</v>
      </c>
      <c r="T230" s="37">
        <f>SUMIFS(СВЦЭМ!$G$34:$G$777,СВЦЭМ!$A$34:$A$777,$A230,СВЦЭМ!$B$34:$B$777,T$225)+'СЕТ СН'!$F$12-'СЕТ СН'!$F$23</f>
        <v>-356.03515694999999</v>
      </c>
      <c r="U230" s="37">
        <f>SUMIFS(СВЦЭМ!$G$34:$G$777,СВЦЭМ!$A$34:$A$777,$A230,СВЦЭМ!$B$34:$B$777,U$225)+'СЕТ СН'!$F$12-'СЕТ СН'!$F$23</f>
        <v>-354.14275506000001</v>
      </c>
      <c r="V230" s="37">
        <f>SUMIFS(СВЦЭМ!$G$34:$G$777,СВЦЭМ!$A$34:$A$777,$A230,СВЦЭМ!$B$34:$B$777,V$225)+'СЕТ СН'!$F$12-'СЕТ СН'!$F$23</f>
        <v>-349.36507705999998</v>
      </c>
      <c r="W230" s="37">
        <f>SUMIFS(СВЦЭМ!$G$34:$G$777,СВЦЭМ!$A$34:$A$777,$A230,СВЦЭМ!$B$34:$B$777,W$225)+'СЕТ СН'!$F$12-'СЕТ СН'!$F$23</f>
        <v>-335.01514874999998</v>
      </c>
      <c r="X230" s="37">
        <f>SUMIFS(СВЦЭМ!$G$34:$G$777,СВЦЭМ!$A$34:$A$777,$A230,СВЦЭМ!$B$34:$B$777,X$225)+'СЕТ СН'!$F$12-'СЕТ СН'!$F$23</f>
        <v>-317.40399767000002</v>
      </c>
      <c r="Y230" s="37">
        <f>SUMIFS(СВЦЭМ!$G$34:$G$777,СВЦЭМ!$A$34:$A$777,$A230,СВЦЭМ!$B$34:$B$777,Y$225)+'СЕТ СН'!$F$12-'СЕТ СН'!$F$23</f>
        <v>-296.64358262000002</v>
      </c>
    </row>
    <row r="231" spans="1:27" ht="15.75" x14ac:dyDescent="0.2">
      <c r="A231" s="36">
        <f t="shared" si="6"/>
        <v>43075</v>
      </c>
      <c r="B231" s="37">
        <f>SUMIFS(СВЦЭМ!$G$34:$G$777,СВЦЭМ!$A$34:$A$777,$A231,СВЦЭМ!$B$34:$B$777,B$225)+'СЕТ СН'!$F$12-'СЕТ СН'!$F$23</f>
        <v>-285.99962971999997</v>
      </c>
      <c r="C231" s="37">
        <f>SUMIFS(СВЦЭМ!$G$34:$G$777,СВЦЭМ!$A$34:$A$777,$A231,СВЦЭМ!$B$34:$B$777,C$225)+'СЕТ СН'!$F$12-'СЕТ СН'!$F$23</f>
        <v>-276.54179224000001</v>
      </c>
      <c r="D231" s="37">
        <f>SUMIFS(СВЦЭМ!$G$34:$G$777,СВЦЭМ!$A$34:$A$777,$A231,СВЦЭМ!$B$34:$B$777,D$225)+'СЕТ СН'!$F$12-'СЕТ СН'!$F$23</f>
        <v>-264.43499979000001</v>
      </c>
      <c r="E231" s="37">
        <f>SUMIFS(СВЦЭМ!$G$34:$G$777,СВЦЭМ!$A$34:$A$777,$A231,СВЦЭМ!$B$34:$B$777,E$225)+'СЕТ СН'!$F$12-'СЕТ СН'!$F$23</f>
        <v>-261.90560697000001</v>
      </c>
      <c r="F231" s="37">
        <f>SUMIFS(СВЦЭМ!$G$34:$G$777,СВЦЭМ!$A$34:$A$777,$A231,СВЦЭМ!$B$34:$B$777,F$225)+'СЕТ СН'!$F$12-'СЕТ СН'!$F$23</f>
        <v>-262.18291442999998</v>
      </c>
      <c r="G231" s="37">
        <f>SUMIFS(СВЦЭМ!$G$34:$G$777,СВЦЭМ!$A$34:$A$777,$A231,СВЦЭМ!$B$34:$B$777,G$225)+'СЕТ СН'!$F$12-'СЕТ СН'!$F$23</f>
        <v>-266.54310012000002</v>
      </c>
      <c r="H231" s="37">
        <f>SUMIFS(СВЦЭМ!$G$34:$G$777,СВЦЭМ!$A$34:$A$777,$A231,СВЦЭМ!$B$34:$B$777,H$225)+'СЕТ СН'!$F$12-'СЕТ СН'!$F$23</f>
        <v>-284.49916366999997</v>
      </c>
      <c r="I231" s="37">
        <f>SUMIFS(СВЦЭМ!$G$34:$G$777,СВЦЭМ!$A$34:$A$777,$A231,СВЦЭМ!$B$34:$B$777,I$225)+'СЕТ СН'!$F$12-'СЕТ СН'!$F$23</f>
        <v>-291.11528258999999</v>
      </c>
      <c r="J231" s="37">
        <f>SUMIFS(СВЦЭМ!$G$34:$G$777,СВЦЭМ!$A$34:$A$777,$A231,СВЦЭМ!$B$34:$B$777,J$225)+'СЕТ СН'!$F$12-'СЕТ СН'!$F$23</f>
        <v>-304.71921672000002</v>
      </c>
      <c r="K231" s="37">
        <f>SUMIFS(СВЦЭМ!$G$34:$G$777,СВЦЭМ!$A$34:$A$777,$A231,СВЦЭМ!$B$34:$B$777,K$225)+'СЕТ СН'!$F$12-'СЕТ СН'!$F$23</f>
        <v>-313.68858295000001</v>
      </c>
      <c r="L231" s="37">
        <f>SUMIFS(СВЦЭМ!$G$34:$G$777,СВЦЭМ!$A$34:$A$777,$A231,СВЦЭМ!$B$34:$B$777,L$225)+'СЕТ СН'!$F$12-'СЕТ СН'!$F$23</f>
        <v>-329.51178888999999</v>
      </c>
      <c r="M231" s="37">
        <f>SUMIFS(СВЦЭМ!$G$34:$G$777,СВЦЭМ!$A$34:$A$777,$A231,СВЦЭМ!$B$34:$B$777,M$225)+'СЕТ СН'!$F$12-'СЕТ СН'!$F$23</f>
        <v>-331.19302841000001</v>
      </c>
      <c r="N231" s="37">
        <f>SUMIFS(СВЦЭМ!$G$34:$G$777,СВЦЭМ!$A$34:$A$777,$A231,СВЦЭМ!$B$34:$B$777,N$225)+'СЕТ СН'!$F$12-'СЕТ СН'!$F$23</f>
        <v>-331.94768519000002</v>
      </c>
      <c r="O231" s="37">
        <f>SUMIFS(СВЦЭМ!$G$34:$G$777,СВЦЭМ!$A$34:$A$777,$A231,СВЦЭМ!$B$34:$B$777,O$225)+'СЕТ СН'!$F$12-'СЕТ СН'!$F$23</f>
        <v>-331.96849986000001</v>
      </c>
      <c r="P231" s="37">
        <f>SUMIFS(СВЦЭМ!$G$34:$G$777,СВЦЭМ!$A$34:$A$777,$A231,СВЦЭМ!$B$34:$B$777,P$225)+'СЕТ СН'!$F$12-'СЕТ СН'!$F$23</f>
        <v>-329.67558038000004</v>
      </c>
      <c r="Q231" s="37">
        <f>SUMIFS(СВЦЭМ!$G$34:$G$777,СВЦЭМ!$A$34:$A$777,$A231,СВЦЭМ!$B$34:$B$777,Q$225)+'СЕТ СН'!$F$12-'СЕТ СН'!$F$23</f>
        <v>-328.80740349000001</v>
      </c>
      <c r="R231" s="37">
        <f>SUMIFS(СВЦЭМ!$G$34:$G$777,СВЦЭМ!$A$34:$A$777,$A231,СВЦЭМ!$B$34:$B$777,R$225)+'СЕТ СН'!$F$12-'СЕТ СН'!$F$23</f>
        <v>-328.80300373</v>
      </c>
      <c r="S231" s="37">
        <f>SUMIFS(СВЦЭМ!$G$34:$G$777,СВЦЭМ!$A$34:$A$777,$A231,СВЦЭМ!$B$34:$B$777,S$225)+'СЕТ СН'!$F$12-'СЕТ СН'!$F$23</f>
        <v>-335.37115112999999</v>
      </c>
      <c r="T231" s="37">
        <f>SUMIFS(СВЦЭМ!$G$34:$G$777,СВЦЭМ!$A$34:$A$777,$A231,СВЦЭМ!$B$34:$B$777,T$225)+'СЕТ СН'!$F$12-'СЕТ СН'!$F$23</f>
        <v>-343.25953300000003</v>
      </c>
      <c r="U231" s="37">
        <f>SUMIFS(СВЦЭМ!$G$34:$G$777,СВЦЭМ!$A$34:$A$777,$A231,СВЦЭМ!$B$34:$B$777,U$225)+'СЕТ СН'!$F$12-'СЕТ СН'!$F$23</f>
        <v>-342.22660129999997</v>
      </c>
      <c r="V231" s="37">
        <f>SUMIFS(СВЦЭМ!$G$34:$G$777,СВЦЭМ!$A$34:$A$777,$A231,СВЦЭМ!$B$34:$B$777,V$225)+'СЕТ СН'!$F$12-'СЕТ СН'!$F$23</f>
        <v>-338.71152727000003</v>
      </c>
      <c r="W231" s="37">
        <f>SUMIFS(СВЦЭМ!$G$34:$G$777,СВЦЭМ!$A$34:$A$777,$A231,СВЦЭМ!$B$34:$B$777,W$225)+'СЕТ СН'!$F$12-'СЕТ СН'!$F$23</f>
        <v>-324.33267897999997</v>
      </c>
      <c r="X231" s="37">
        <f>SUMIFS(СВЦЭМ!$G$34:$G$777,СВЦЭМ!$A$34:$A$777,$A231,СВЦЭМ!$B$34:$B$777,X$225)+'СЕТ СН'!$F$12-'СЕТ СН'!$F$23</f>
        <v>-304.90396515999998</v>
      </c>
      <c r="Y231" s="37">
        <f>SUMIFS(СВЦЭМ!$G$34:$G$777,СВЦЭМ!$A$34:$A$777,$A231,СВЦЭМ!$B$34:$B$777,Y$225)+'СЕТ СН'!$F$12-'СЕТ СН'!$F$23</f>
        <v>-287.75668886</v>
      </c>
    </row>
    <row r="232" spans="1:27" ht="15.75" x14ac:dyDescent="0.2">
      <c r="A232" s="36">
        <f t="shared" si="6"/>
        <v>43076</v>
      </c>
      <c r="B232" s="37">
        <f>SUMIFS(СВЦЭМ!$G$34:$G$777,СВЦЭМ!$A$34:$A$777,$A232,СВЦЭМ!$B$34:$B$777,B$225)+'СЕТ СН'!$F$12-'СЕТ СН'!$F$23</f>
        <v>-281.13800085000003</v>
      </c>
      <c r="C232" s="37">
        <f>SUMIFS(СВЦЭМ!$G$34:$G$777,СВЦЭМ!$A$34:$A$777,$A232,СВЦЭМ!$B$34:$B$777,C$225)+'СЕТ СН'!$F$12-'СЕТ СН'!$F$23</f>
        <v>-266.35446952000001</v>
      </c>
      <c r="D232" s="37">
        <f>SUMIFS(СВЦЭМ!$G$34:$G$777,СВЦЭМ!$A$34:$A$777,$A232,СВЦЭМ!$B$34:$B$777,D$225)+'СЕТ СН'!$F$12-'СЕТ СН'!$F$23</f>
        <v>-258.41929338</v>
      </c>
      <c r="E232" s="37">
        <f>SUMIFS(СВЦЭМ!$G$34:$G$777,СВЦЭМ!$A$34:$A$777,$A232,СВЦЭМ!$B$34:$B$777,E$225)+'СЕТ СН'!$F$12-'СЕТ СН'!$F$23</f>
        <v>-255.99406640000001</v>
      </c>
      <c r="F232" s="37">
        <f>SUMIFS(СВЦЭМ!$G$34:$G$777,СВЦЭМ!$A$34:$A$777,$A232,СВЦЭМ!$B$34:$B$777,F$225)+'СЕТ СН'!$F$12-'СЕТ СН'!$F$23</f>
        <v>-255.49043138000002</v>
      </c>
      <c r="G232" s="37">
        <f>SUMIFS(СВЦЭМ!$G$34:$G$777,СВЦЭМ!$A$34:$A$777,$A232,СВЦЭМ!$B$34:$B$777,G$225)+'СЕТ СН'!$F$12-'СЕТ СН'!$F$23</f>
        <v>-256.62370630999999</v>
      </c>
      <c r="H232" s="37">
        <f>SUMIFS(СВЦЭМ!$G$34:$G$777,СВЦЭМ!$A$34:$A$777,$A232,СВЦЭМ!$B$34:$B$777,H$225)+'СЕТ СН'!$F$12-'СЕТ СН'!$F$23</f>
        <v>-270.77056227000003</v>
      </c>
      <c r="I232" s="37">
        <f>SUMIFS(СВЦЭМ!$G$34:$G$777,СВЦЭМ!$A$34:$A$777,$A232,СВЦЭМ!$B$34:$B$777,I$225)+'СЕТ СН'!$F$12-'СЕТ СН'!$F$23</f>
        <v>-287.07068090000001</v>
      </c>
      <c r="J232" s="37">
        <f>SUMIFS(СВЦЭМ!$G$34:$G$777,СВЦЭМ!$A$34:$A$777,$A232,СВЦЭМ!$B$34:$B$777,J$225)+'СЕТ СН'!$F$12-'СЕТ СН'!$F$23</f>
        <v>-301.59035602</v>
      </c>
      <c r="K232" s="37">
        <f>SUMIFS(СВЦЭМ!$G$34:$G$777,СВЦЭМ!$A$34:$A$777,$A232,СВЦЭМ!$B$34:$B$777,K$225)+'СЕТ СН'!$F$12-'СЕТ СН'!$F$23</f>
        <v>-318.00631643999998</v>
      </c>
      <c r="L232" s="37">
        <f>SUMIFS(СВЦЭМ!$G$34:$G$777,СВЦЭМ!$A$34:$A$777,$A232,СВЦЭМ!$B$34:$B$777,L$225)+'СЕТ СН'!$F$12-'СЕТ СН'!$F$23</f>
        <v>-337.34390065000002</v>
      </c>
      <c r="M232" s="37">
        <f>SUMIFS(СВЦЭМ!$G$34:$G$777,СВЦЭМ!$A$34:$A$777,$A232,СВЦЭМ!$B$34:$B$777,M$225)+'СЕТ СН'!$F$12-'СЕТ СН'!$F$23</f>
        <v>-339.77467602000002</v>
      </c>
      <c r="N232" s="37">
        <f>SUMIFS(СВЦЭМ!$G$34:$G$777,СВЦЭМ!$A$34:$A$777,$A232,СВЦЭМ!$B$34:$B$777,N$225)+'СЕТ СН'!$F$12-'СЕТ СН'!$F$23</f>
        <v>-333.82968796</v>
      </c>
      <c r="O232" s="37">
        <f>SUMIFS(СВЦЭМ!$G$34:$G$777,СВЦЭМ!$A$34:$A$777,$A232,СВЦЭМ!$B$34:$B$777,O$225)+'СЕТ СН'!$F$12-'СЕТ СН'!$F$23</f>
        <v>-331.61802115</v>
      </c>
      <c r="P232" s="37">
        <f>SUMIFS(СВЦЭМ!$G$34:$G$777,СВЦЭМ!$A$34:$A$777,$A232,СВЦЭМ!$B$34:$B$777,P$225)+'СЕТ СН'!$F$12-'СЕТ СН'!$F$23</f>
        <v>-328.76071407000001</v>
      </c>
      <c r="Q232" s="37">
        <f>SUMIFS(СВЦЭМ!$G$34:$G$777,СВЦЭМ!$A$34:$A$777,$A232,СВЦЭМ!$B$34:$B$777,Q$225)+'СЕТ СН'!$F$12-'СЕТ СН'!$F$23</f>
        <v>-327.91297843999996</v>
      </c>
      <c r="R232" s="37">
        <f>SUMIFS(СВЦЭМ!$G$34:$G$777,СВЦЭМ!$A$34:$A$777,$A232,СВЦЭМ!$B$34:$B$777,R$225)+'СЕТ СН'!$F$12-'СЕТ СН'!$F$23</f>
        <v>-329.19564163000001</v>
      </c>
      <c r="S232" s="37">
        <f>SUMIFS(СВЦЭМ!$G$34:$G$777,СВЦЭМ!$A$34:$A$777,$A232,СВЦЭМ!$B$34:$B$777,S$225)+'СЕТ СН'!$F$12-'СЕТ СН'!$F$23</f>
        <v>-336.83497232000002</v>
      </c>
      <c r="T232" s="37">
        <f>SUMIFS(СВЦЭМ!$G$34:$G$777,СВЦЭМ!$A$34:$A$777,$A232,СВЦЭМ!$B$34:$B$777,T$225)+'СЕТ СН'!$F$12-'СЕТ СН'!$F$23</f>
        <v>-344.47813180000003</v>
      </c>
      <c r="U232" s="37">
        <f>SUMIFS(СВЦЭМ!$G$34:$G$777,СВЦЭМ!$A$34:$A$777,$A232,СВЦЭМ!$B$34:$B$777,U$225)+'СЕТ СН'!$F$12-'СЕТ СН'!$F$23</f>
        <v>-344.03682179999998</v>
      </c>
      <c r="V232" s="37">
        <f>SUMIFS(СВЦЭМ!$G$34:$G$777,СВЦЭМ!$A$34:$A$777,$A232,СВЦЭМ!$B$34:$B$777,V$225)+'СЕТ СН'!$F$12-'СЕТ СН'!$F$23</f>
        <v>-340.24430573000001</v>
      </c>
      <c r="W232" s="37">
        <f>SUMIFS(СВЦЭМ!$G$34:$G$777,СВЦЭМ!$A$34:$A$777,$A232,СВЦЭМ!$B$34:$B$777,W$225)+'СЕТ СН'!$F$12-'СЕТ СН'!$F$23</f>
        <v>-325.82298599000001</v>
      </c>
      <c r="X232" s="37">
        <f>SUMIFS(СВЦЭМ!$G$34:$G$777,СВЦЭМ!$A$34:$A$777,$A232,СВЦЭМ!$B$34:$B$777,X$225)+'СЕТ СН'!$F$12-'СЕТ СН'!$F$23</f>
        <v>-305.12653125999998</v>
      </c>
      <c r="Y232" s="37">
        <f>SUMIFS(СВЦЭМ!$G$34:$G$777,СВЦЭМ!$A$34:$A$777,$A232,СВЦЭМ!$B$34:$B$777,Y$225)+'СЕТ СН'!$F$12-'СЕТ СН'!$F$23</f>
        <v>-285.20254269999998</v>
      </c>
    </row>
    <row r="233" spans="1:27" ht="15.75" x14ac:dyDescent="0.2">
      <c r="A233" s="36">
        <f t="shared" si="6"/>
        <v>43077</v>
      </c>
      <c r="B233" s="37">
        <f>SUMIFS(СВЦЭМ!$G$34:$G$777,СВЦЭМ!$A$34:$A$777,$A233,СВЦЭМ!$B$34:$B$777,B$225)+'СЕТ СН'!$F$12-'СЕТ СН'!$F$23</f>
        <v>-293.62577887999998</v>
      </c>
      <c r="C233" s="37">
        <f>SUMIFS(СВЦЭМ!$G$34:$G$777,СВЦЭМ!$A$34:$A$777,$A233,СВЦЭМ!$B$34:$B$777,C$225)+'СЕТ СН'!$F$12-'СЕТ СН'!$F$23</f>
        <v>-280.99577912000001</v>
      </c>
      <c r="D233" s="37">
        <f>SUMIFS(СВЦЭМ!$G$34:$G$777,СВЦЭМ!$A$34:$A$777,$A233,СВЦЭМ!$B$34:$B$777,D$225)+'СЕТ СН'!$F$12-'СЕТ СН'!$F$23</f>
        <v>-270.53562897</v>
      </c>
      <c r="E233" s="37">
        <f>SUMIFS(СВЦЭМ!$G$34:$G$777,СВЦЭМ!$A$34:$A$777,$A233,СВЦЭМ!$B$34:$B$777,E$225)+'СЕТ СН'!$F$12-'СЕТ СН'!$F$23</f>
        <v>-266.66037182000002</v>
      </c>
      <c r="F233" s="37">
        <f>SUMIFS(СВЦЭМ!$G$34:$G$777,СВЦЭМ!$A$34:$A$777,$A233,СВЦЭМ!$B$34:$B$777,F$225)+'СЕТ СН'!$F$12-'СЕТ СН'!$F$23</f>
        <v>-261.81587431000003</v>
      </c>
      <c r="G233" s="37">
        <f>SUMIFS(СВЦЭМ!$G$34:$G$777,СВЦЭМ!$A$34:$A$777,$A233,СВЦЭМ!$B$34:$B$777,G$225)+'СЕТ СН'!$F$12-'СЕТ СН'!$F$23</f>
        <v>-265.38811298000002</v>
      </c>
      <c r="H233" s="37">
        <f>SUMIFS(СВЦЭМ!$G$34:$G$777,СВЦЭМ!$A$34:$A$777,$A233,СВЦЭМ!$B$34:$B$777,H$225)+'СЕТ СН'!$F$12-'СЕТ СН'!$F$23</f>
        <v>-280.06619992999998</v>
      </c>
      <c r="I233" s="37">
        <f>SUMIFS(СВЦЭМ!$G$34:$G$777,СВЦЭМ!$A$34:$A$777,$A233,СВЦЭМ!$B$34:$B$777,I$225)+'СЕТ СН'!$F$12-'СЕТ СН'!$F$23</f>
        <v>-302.91628742</v>
      </c>
      <c r="J233" s="37">
        <f>SUMIFS(СВЦЭМ!$G$34:$G$777,СВЦЭМ!$A$34:$A$777,$A233,СВЦЭМ!$B$34:$B$777,J$225)+'СЕТ СН'!$F$12-'СЕТ СН'!$F$23</f>
        <v>-316.4591408</v>
      </c>
      <c r="K233" s="37">
        <f>SUMIFS(СВЦЭМ!$G$34:$G$777,СВЦЭМ!$A$34:$A$777,$A233,СВЦЭМ!$B$34:$B$777,K$225)+'СЕТ СН'!$F$12-'СЕТ СН'!$F$23</f>
        <v>-322.47844277000002</v>
      </c>
      <c r="L233" s="37">
        <f>SUMIFS(СВЦЭМ!$G$34:$G$777,СВЦЭМ!$A$34:$A$777,$A233,СВЦЭМ!$B$34:$B$777,L$225)+'СЕТ СН'!$F$12-'СЕТ СН'!$F$23</f>
        <v>-337.71765821999998</v>
      </c>
      <c r="M233" s="37">
        <f>SUMIFS(СВЦЭМ!$G$34:$G$777,СВЦЭМ!$A$34:$A$777,$A233,СВЦЭМ!$B$34:$B$777,M$225)+'СЕТ СН'!$F$12-'СЕТ СН'!$F$23</f>
        <v>-338.65033994999999</v>
      </c>
      <c r="N233" s="37">
        <f>SUMIFS(СВЦЭМ!$G$34:$G$777,СВЦЭМ!$A$34:$A$777,$A233,СВЦЭМ!$B$34:$B$777,N$225)+'СЕТ СН'!$F$12-'СЕТ СН'!$F$23</f>
        <v>-335.25207513999999</v>
      </c>
      <c r="O233" s="37">
        <f>SUMIFS(СВЦЭМ!$G$34:$G$777,СВЦЭМ!$A$34:$A$777,$A233,СВЦЭМ!$B$34:$B$777,O$225)+'СЕТ СН'!$F$12-'СЕТ СН'!$F$23</f>
        <v>-328.24021906999997</v>
      </c>
      <c r="P233" s="37">
        <f>SUMIFS(СВЦЭМ!$G$34:$G$777,СВЦЭМ!$A$34:$A$777,$A233,СВЦЭМ!$B$34:$B$777,P$225)+'СЕТ СН'!$F$12-'СЕТ СН'!$F$23</f>
        <v>-334.67157843999996</v>
      </c>
      <c r="Q233" s="37">
        <f>SUMIFS(СВЦЭМ!$G$34:$G$777,СВЦЭМ!$A$34:$A$777,$A233,СВЦЭМ!$B$34:$B$777,Q$225)+'СЕТ СН'!$F$12-'СЕТ СН'!$F$23</f>
        <v>-337.22474776000001</v>
      </c>
      <c r="R233" s="37">
        <f>SUMIFS(СВЦЭМ!$G$34:$G$777,СВЦЭМ!$A$34:$A$777,$A233,СВЦЭМ!$B$34:$B$777,R$225)+'СЕТ СН'!$F$12-'СЕТ СН'!$F$23</f>
        <v>-338.10194679</v>
      </c>
      <c r="S233" s="37">
        <f>SUMIFS(СВЦЭМ!$G$34:$G$777,СВЦЭМ!$A$34:$A$777,$A233,СВЦЭМ!$B$34:$B$777,S$225)+'СЕТ СН'!$F$12-'СЕТ СН'!$F$23</f>
        <v>-347.39760075000004</v>
      </c>
      <c r="T233" s="37">
        <f>SUMIFS(СВЦЭМ!$G$34:$G$777,СВЦЭМ!$A$34:$A$777,$A233,СВЦЭМ!$B$34:$B$777,T$225)+'СЕТ СН'!$F$12-'СЕТ СН'!$F$23</f>
        <v>-356.55149754000001</v>
      </c>
      <c r="U233" s="37">
        <f>SUMIFS(СВЦЭМ!$G$34:$G$777,СВЦЭМ!$A$34:$A$777,$A233,СВЦЭМ!$B$34:$B$777,U$225)+'СЕТ СН'!$F$12-'СЕТ СН'!$F$23</f>
        <v>-356.19282673999999</v>
      </c>
      <c r="V233" s="37">
        <f>SUMIFS(СВЦЭМ!$G$34:$G$777,СВЦЭМ!$A$34:$A$777,$A233,СВЦЭМ!$B$34:$B$777,V$225)+'СЕТ СН'!$F$12-'СЕТ СН'!$F$23</f>
        <v>-351.36004694999997</v>
      </c>
      <c r="W233" s="37">
        <f>SUMIFS(СВЦЭМ!$G$34:$G$777,СВЦЭМ!$A$34:$A$777,$A233,СВЦЭМ!$B$34:$B$777,W$225)+'СЕТ СН'!$F$12-'СЕТ СН'!$F$23</f>
        <v>-336.16349589000004</v>
      </c>
      <c r="X233" s="37">
        <f>SUMIFS(СВЦЭМ!$G$34:$G$777,СВЦЭМ!$A$34:$A$777,$A233,СВЦЭМ!$B$34:$B$777,X$225)+'СЕТ СН'!$F$12-'СЕТ СН'!$F$23</f>
        <v>-316.31544525999999</v>
      </c>
      <c r="Y233" s="37">
        <f>SUMIFS(СВЦЭМ!$G$34:$G$777,СВЦЭМ!$A$34:$A$777,$A233,СВЦЭМ!$B$34:$B$777,Y$225)+'СЕТ СН'!$F$12-'СЕТ СН'!$F$23</f>
        <v>-295.60046493999999</v>
      </c>
    </row>
    <row r="234" spans="1:27" ht="15.75" x14ac:dyDescent="0.2">
      <c r="A234" s="36">
        <f t="shared" si="6"/>
        <v>43078</v>
      </c>
      <c r="B234" s="37">
        <f>SUMIFS(СВЦЭМ!$G$34:$G$777,СВЦЭМ!$A$34:$A$777,$A234,СВЦЭМ!$B$34:$B$777,B$225)+'СЕТ СН'!$F$12-'СЕТ СН'!$F$23</f>
        <v>-280.89003027000001</v>
      </c>
      <c r="C234" s="37">
        <f>SUMIFS(СВЦЭМ!$G$34:$G$777,СВЦЭМ!$A$34:$A$777,$A234,СВЦЭМ!$B$34:$B$777,C$225)+'СЕТ СН'!$F$12-'СЕТ СН'!$F$23</f>
        <v>-268.27609309000002</v>
      </c>
      <c r="D234" s="37">
        <f>SUMIFS(СВЦЭМ!$G$34:$G$777,СВЦЭМ!$A$34:$A$777,$A234,СВЦЭМ!$B$34:$B$777,D$225)+'СЕТ СН'!$F$12-'СЕТ СН'!$F$23</f>
        <v>-258.70660521999997</v>
      </c>
      <c r="E234" s="37">
        <f>SUMIFS(СВЦЭМ!$G$34:$G$777,СВЦЭМ!$A$34:$A$777,$A234,СВЦЭМ!$B$34:$B$777,E$225)+'СЕТ СН'!$F$12-'СЕТ СН'!$F$23</f>
        <v>-255.75682583999998</v>
      </c>
      <c r="F234" s="37">
        <f>SUMIFS(СВЦЭМ!$G$34:$G$777,СВЦЭМ!$A$34:$A$777,$A234,СВЦЭМ!$B$34:$B$777,F$225)+'СЕТ СН'!$F$12-'СЕТ СН'!$F$23</f>
        <v>-255.31622899000001</v>
      </c>
      <c r="G234" s="37">
        <f>SUMIFS(СВЦЭМ!$G$34:$G$777,СВЦЭМ!$A$34:$A$777,$A234,СВЦЭМ!$B$34:$B$777,G$225)+'СЕТ СН'!$F$12-'СЕТ СН'!$F$23</f>
        <v>-258.22600240000003</v>
      </c>
      <c r="H234" s="37">
        <f>SUMIFS(СВЦЭМ!$G$34:$G$777,СВЦЭМ!$A$34:$A$777,$A234,СВЦЭМ!$B$34:$B$777,H$225)+'СЕТ СН'!$F$12-'СЕТ СН'!$F$23</f>
        <v>-266.38728051999999</v>
      </c>
      <c r="I234" s="37">
        <f>SUMIFS(СВЦЭМ!$G$34:$G$777,СВЦЭМ!$A$34:$A$777,$A234,СВЦЭМ!$B$34:$B$777,I$225)+'СЕТ СН'!$F$12-'СЕТ СН'!$F$23</f>
        <v>-281.87582309999999</v>
      </c>
      <c r="J234" s="37">
        <f>SUMIFS(СВЦЭМ!$G$34:$G$777,СВЦЭМ!$A$34:$A$777,$A234,СВЦЭМ!$B$34:$B$777,J$225)+'СЕТ СН'!$F$12-'СЕТ СН'!$F$23</f>
        <v>-301.97322772000001</v>
      </c>
      <c r="K234" s="37">
        <f>SUMIFS(СВЦЭМ!$G$34:$G$777,СВЦЭМ!$A$34:$A$777,$A234,СВЦЭМ!$B$34:$B$777,K$225)+'СЕТ СН'!$F$12-'СЕТ СН'!$F$23</f>
        <v>-327.93862445000002</v>
      </c>
      <c r="L234" s="37">
        <f>SUMIFS(СВЦЭМ!$G$34:$G$777,СВЦЭМ!$A$34:$A$777,$A234,СВЦЭМ!$B$34:$B$777,L$225)+'СЕТ СН'!$F$12-'СЕТ СН'!$F$23</f>
        <v>-349.28317243999999</v>
      </c>
      <c r="M234" s="37">
        <f>SUMIFS(СВЦЭМ!$G$34:$G$777,СВЦЭМ!$A$34:$A$777,$A234,СВЦЭМ!$B$34:$B$777,M$225)+'СЕТ СН'!$F$12-'СЕТ СН'!$F$23</f>
        <v>-353.58718371999998</v>
      </c>
      <c r="N234" s="37">
        <f>SUMIFS(СВЦЭМ!$G$34:$G$777,СВЦЭМ!$A$34:$A$777,$A234,СВЦЭМ!$B$34:$B$777,N$225)+'СЕТ СН'!$F$12-'СЕТ СН'!$F$23</f>
        <v>-355.09227774999999</v>
      </c>
      <c r="O234" s="37">
        <f>SUMIFS(СВЦЭМ!$G$34:$G$777,СВЦЭМ!$A$34:$A$777,$A234,СВЦЭМ!$B$34:$B$777,O$225)+'СЕТ СН'!$F$12-'СЕТ СН'!$F$23</f>
        <v>-356.39799668000001</v>
      </c>
      <c r="P234" s="37">
        <f>SUMIFS(СВЦЭМ!$G$34:$G$777,СВЦЭМ!$A$34:$A$777,$A234,СВЦЭМ!$B$34:$B$777,P$225)+'СЕТ СН'!$F$12-'СЕТ СН'!$F$23</f>
        <v>-357.19743992999997</v>
      </c>
      <c r="Q234" s="37">
        <f>SUMIFS(СВЦЭМ!$G$34:$G$777,СВЦЭМ!$A$34:$A$777,$A234,СВЦЭМ!$B$34:$B$777,Q$225)+'СЕТ СН'!$F$12-'СЕТ СН'!$F$23</f>
        <v>-356.67180986</v>
      </c>
      <c r="R234" s="37">
        <f>SUMIFS(СВЦЭМ!$G$34:$G$777,СВЦЭМ!$A$34:$A$777,$A234,СВЦЭМ!$B$34:$B$777,R$225)+'СЕТ СН'!$F$12-'СЕТ СН'!$F$23</f>
        <v>-355.81427443000001</v>
      </c>
      <c r="S234" s="37">
        <f>SUMIFS(СВЦЭМ!$G$34:$G$777,СВЦЭМ!$A$34:$A$777,$A234,СВЦЭМ!$B$34:$B$777,S$225)+'СЕТ СН'!$F$12-'СЕТ СН'!$F$23</f>
        <v>-353.43461642</v>
      </c>
      <c r="T234" s="37">
        <f>SUMIFS(СВЦЭМ!$G$34:$G$777,СВЦЭМ!$A$34:$A$777,$A234,СВЦЭМ!$B$34:$B$777,T$225)+'СЕТ СН'!$F$12-'СЕТ СН'!$F$23</f>
        <v>-351.45505291000001</v>
      </c>
      <c r="U234" s="37">
        <f>SUMIFS(СВЦЭМ!$G$34:$G$777,СВЦЭМ!$A$34:$A$777,$A234,СВЦЭМ!$B$34:$B$777,U$225)+'СЕТ СН'!$F$12-'СЕТ СН'!$F$23</f>
        <v>-352.53032772</v>
      </c>
      <c r="V234" s="37">
        <f>SUMIFS(СВЦЭМ!$G$34:$G$777,СВЦЭМ!$A$34:$A$777,$A234,СВЦЭМ!$B$34:$B$777,V$225)+'СЕТ СН'!$F$12-'СЕТ СН'!$F$23</f>
        <v>-353.01454487000001</v>
      </c>
      <c r="W234" s="37">
        <f>SUMIFS(СВЦЭМ!$G$34:$G$777,СВЦЭМ!$A$34:$A$777,$A234,СВЦЭМ!$B$34:$B$777,W$225)+'СЕТ СН'!$F$12-'СЕТ СН'!$F$23</f>
        <v>-329.94859300999997</v>
      </c>
      <c r="X234" s="37">
        <f>SUMIFS(СВЦЭМ!$G$34:$G$777,СВЦЭМ!$A$34:$A$777,$A234,СВЦЭМ!$B$34:$B$777,X$225)+'СЕТ СН'!$F$12-'СЕТ СН'!$F$23</f>
        <v>-310.52094338000001</v>
      </c>
      <c r="Y234" s="37">
        <f>SUMIFS(СВЦЭМ!$G$34:$G$777,СВЦЭМ!$A$34:$A$777,$A234,СВЦЭМ!$B$34:$B$777,Y$225)+'СЕТ СН'!$F$12-'СЕТ СН'!$F$23</f>
        <v>-289.29755339000002</v>
      </c>
    </row>
    <row r="235" spans="1:27" ht="15.75" x14ac:dyDescent="0.2">
      <c r="A235" s="36">
        <f t="shared" si="6"/>
        <v>43079</v>
      </c>
      <c r="B235" s="37">
        <f>SUMIFS(СВЦЭМ!$G$34:$G$777,СВЦЭМ!$A$34:$A$777,$A235,СВЦЭМ!$B$34:$B$777,B$225)+'СЕТ СН'!$F$12-'СЕТ СН'!$F$23</f>
        <v>-280.28554832999998</v>
      </c>
      <c r="C235" s="37">
        <f>SUMIFS(СВЦЭМ!$G$34:$G$777,СВЦЭМ!$A$34:$A$777,$A235,СВЦЭМ!$B$34:$B$777,C$225)+'СЕТ СН'!$F$12-'СЕТ СН'!$F$23</f>
        <v>-285.77164517</v>
      </c>
      <c r="D235" s="37">
        <f>SUMIFS(СВЦЭМ!$G$34:$G$777,СВЦЭМ!$A$34:$A$777,$A235,СВЦЭМ!$B$34:$B$777,D$225)+'СЕТ СН'!$F$12-'СЕТ СН'!$F$23</f>
        <v>-284.68813229</v>
      </c>
      <c r="E235" s="37">
        <f>SUMIFS(СВЦЭМ!$G$34:$G$777,СВЦЭМ!$A$34:$A$777,$A235,СВЦЭМ!$B$34:$B$777,E$225)+'СЕТ СН'!$F$12-'СЕТ СН'!$F$23</f>
        <v>-284.58618274999998</v>
      </c>
      <c r="F235" s="37">
        <f>SUMIFS(СВЦЭМ!$G$34:$G$777,СВЦЭМ!$A$34:$A$777,$A235,СВЦЭМ!$B$34:$B$777,F$225)+'СЕТ СН'!$F$12-'СЕТ СН'!$F$23</f>
        <v>-284.99101915</v>
      </c>
      <c r="G235" s="37">
        <f>SUMIFS(СВЦЭМ!$G$34:$G$777,СВЦЭМ!$A$34:$A$777,$A235,СВЦЭМ!$B$34:$B$777,G$225)+'СЕТ СН'!$F$12-'СЕТ СН'!$F$23</f>
        <v>-284.38600037999998</v>
      </c>
      <c r="H235" s="37">
        <f>SUMIFS(СВЦЭМ!$G$34:$G$777,СВЦЭМ!$A$34:$A$777,$A235,СВЦЭМ!$B$34:$B$777,H$225)+'СЕТ СН'!$F$12-'СЕТ СН'!$F$23</f>
        <v>-287.12760477</v>
      </c>
      <c r="I235" s="37">
        <f>SUMIFS(СВЦЭМ!$G$34:$G$777,СВЦЭМ!$A$34:$A$777,$A235,СВЦЭМ!$B$34:$B$777,I$225)+'СЕТ СН'!$F$12-'СЕТ СН'!$F$23</f>
        <v>-296.31090919000002</v>
      </c>
      <c r="J235" s="37">
        <f>SUMIFS(СВЦЭМ!$G$34:$G$777,СВЦЭМ!$A$34:$A$777,$A235,СВЦЭМ!$B$34:$B$777,J$225)+'СЕТ СН'!$F$12-'СЕТ СН'!$F$23</f>
        <v>-318.89438058000002</v>
      </c>
      <c r="K235" s="37">
        <f>SUMIFS(СВЦЭМ!$G$34:$G$777,СВЦЭМ!$A$34:$A$777,$A235,СВЦЭМ!$B$34:$B$777,K$225)+'СЕТ СН'!$F$12-'СЕТ СН'!$F$23</f>
        <v>-321.02578763000002</v>
      </c>
      <c r="L235" s="37">
        <f>SUMIFS(СВЦЭМ!$G$34:$G$777,СВЦЭМ!$A$34:$A$777,$A235,СВЦЭМ!$B$34:$B$777,L$225)+'СЕТ СН'!$F$12-'СЕТ СН'!$F$23</f>
        <v>-346.99455795</v>
      </c>
      <c r="M235" s="37">
        <f>SUMIFS(СВЦЭМ!$G$34:$G$777,СВЦЭМ!$A$34:$A$777,$A235,СВЦЭМ!$B$34:$B$777,M$225)+'СЕТ СН'!$F$12-'СЕТ СН'!$F$23</f>
        <v>-350.05599791999998</v>
      </c>
      <c r="N235" s="37">
        <f>SUMIFS(СВЦЭМ!$G$34:$G$777,СВЦЭМ!$A$34:$A$777,$A235,СВЦЭМ!$B$34:$B$777,N$225)+'СЕТ СН'!$F$12-'СЕТ СН'!$F$23</f>
        <v>-333.14338894000002</v>
      </c>
      <c r="O235" s="37">
        <f>SUMIFS(СВЦЭМ!$G$34:$G$777,СВЦЭМ!$A$34:$A$777,$A235,СВЦЭМ!$B$34:$B$777,O$225)+'СЕТ СН'!$F$12-'СЕТ СН'!$F$23</f>
        <v>-334.14421038</v>
      </c>
      <c r="P235" s="37">
        <f>SUMIFS(СВЦЭМ!$G$34:$G$777,СВЦЭМ!$A$34:$A$777,$A235,СВЦЭМ!$B$34:$B$777,P$225)+'СЕТ СН'!$F$12-'СЕТ СН'!$F$23</f>
        <v>-335.14610091999998</v>
      </c>
      <c r="Q235" s="37">
        <f>SUMIFS(СВЦЭМ!$G$34:$G$777,СВЦЭМ!$A$34:$A$777,$A235,СВЦЭМ!$B$34:$B$777,Q$225)+'СЕТ СН'!$F$12-'СЕТ СН'!$F$23</f>
        <v>-335.93319446999999</v>
      </c>
      <c r="R235" s="37">
        <f>SUMIFS(СВЦЭМ!$G$34:$G$777,СВЦЭМ!$A$34:$A$777,$A235,СВЦЭМ!$B$34:$B$777,R$225)+'СЕТ СН'!$F$12-'СЕТ СН'!$F$23</f>
        <v>-334.60809304999998</v>
      </c>
      <c r="S235" s="37">
        <f>SUMIFS(СВЦЭМ!$G$34:$G$777,СВЦЭМ!$A$34:$A$777,$A235,СВЦЭМ!$B$34:$B$777,S$225)+'СЕТ СН'!$F$12-'СЕТ СН'!$F$23</f>
        <v>-344.53017707000004</v>
      </c>
      <c r="T235" s="37">
        <f>SUMIFS(СВЦЭМ!$G$34:$G$777,СВЦЭМ!$A$34:$A$777,$A235,СВЦЭМ!$B$34:$B$777,T$225)+'СЕТ СН'!$F$12-'СЕТ СН'!$F$23</f>
        <v>-355.82009601999999</v>
      </c>
      <c r="U235" s="37">
        <f>SUMIFS(СВЦЭМ!$G$34:$G$777,СВЦЭМ!$A$34:$A$777,$A235,СВЦЭМ!$B$34:$B$777,U$225)+'СЕТ СН'!$F$12-'СЕТ СН'!$F$23</f>
        <v>-356.65314667999996</v>
      </c>
      <c r="V235" s="37">
        <f>SUMIFS(СВЦЭМ!$G$34:$G$777,СВЦЭМ!$A$34:$A$777,$A235,СВЦЭМ!$B$34:$B$777,V$225)+'СЕТ СН'!$F$12-'СЕТ СН'!$F$23</f>
        <v>-356.56000712000002</v>
      </c>
      <c r="W235" s="37">
        <f>SUMIFS(СВЦЭМ!$G$34:$G$777,СВЦЭМ!$A$34:$A$777,$A235,СВЦЭМ!$B$34:$B$777,W$225)+'СЕТ СН'!$F$12-'СЕТ СН'!$F$23</f>
        <v>-347.03739128000001</v>
      </c>
      <c r="X235" s="37">
        <f>SUMIFS(СВЦЭМ!$G$34:$G$777,СВЦЭМ!$A$34:$A$777,$A235,СВЦЭМ!$B$34:$B$777,X$225)+'СЕТ СН'!$F$12-'СЕТ СН'!$F$23</f>
        <v>-311.144024</v>
      </c>
      <c r="Y235" s="37">
        <f>SUMIFS(СВЦЭМ!$G$34:$G$777,СВЦЭМ!$A$34:$A$777,$A235,СВЦЭМ!$B$34:$B$777,Y$225)+'СЕТ СН'!$F$12-'СЕТ СН'!$F$23</f>
        <v>-307.20413571</v>
      </c>
    </row>
    <row r="236" spans="1:27" ht="15.75" x14ac:dyDescent="0.2">
      <c r="A236" s="36">
        <f t="shared" si="6"/>
        <v>43080</v>
      </c>
      <c r="B236" s="37">
        <f>SUMIFS(СВЦЭМ!$G$34:$G$777,СВЦЭМ!$A$34:$A$777,$A236,СВЦЭМ!$B$34:$B$777,B$225)+'СЕТ СН'!$F$12-'СЕТ СН'!$F$23</f>
        <v>-287.82558935999998</v>
      </c>
      <c r="C236" s="37">
        <f>SUMIFS(СВЦЭМ!$G$34:$G$777,СВЦЭМ!$A$34:$A$777,$A236,СВЦЭМ!$B$34:$B$777,C$225)+'СЕТ СН'!$F$12-'СЕТ СН'!$F$23</f>
        <v>-271.88160804</v>
      </c>
      <c r="D236" s="37">
        <f>SUMIFS(СВЦЭМ!$G$34:$G$777,СВЦЭМ!$A$34:$A$777,$A236,СВЦЭМ!$B$34:$B$777,D$225)+'СЕТ СН'!$F$12-'СЕТ СН'!$F$23</f>
        <v>-262.07976318999999</v>
      </c>
      <c r="E236" s="37">
        <f>SUMIFS(СВЦЭМ!$G$34:$G$777,СВЦЭМ!$A$34:$A$777,$A236,СВЦЭМ!$B$34:$B$777,E$225)+'СЕТ СН'!$F$12-'СЕТ СН'!$F$23</f>
        <v>-260.09297591000001</v>
      </c>
      <c r="F236" s="37">
        <f>SUMIFS(СВЦЭМ!$G$34:$G$777,СВЦЭМ!$A$34:$A$777,$A236,СВЦЭМ!$B$34:$B$777,F$225)+'СЕТ СН'!$F$12-'СЕТ СН'!$F$23</f>
        <v>-260.75232711000001</v>
      </c>
      <c r="G236" s="37">
        <f>SUMIFS(СВЦЭМ!$G$34:$G$777,СВЦЭМ!$A$34:$A$777,$A236,СВЦЭМ!$B$34:$B$777,G$225)+'СЕТ СН'!$F$12-'СЕТ СН'!$F$23</f>
        <v>-266.91308379999998</v>
      </c>
      <c r="H236" s="37">
        <f>SUMIFS(СВЦЭМ!$G$34:$G$777,СВЦЭМ!$A$34:$A$777,$A236,СВЦЭМ!$B$34:$B$777,H$225)+'СЕТ СН'!$F$12-'СЕТ СН'!$F$23</f>
        <v>-277.45394577000002</v>
      </c>
      <c r="I236" s="37">
        <f>SUMIFS(СВЦЭМ!$G$34:$G$777,СВЦЭМ!$A$34:$A$777,$A236,СВЦЭМ!$B$34:$B$777,I$225)+'СЕТ СН'!$F$12-'СЕТ СН'!$F$23</f>
        <v>-295.59484280999999</v>
      </c>
      <c r="J236" s="37">
        <f>SUMIFS(СВЦЭМ!$G$34:$G$777,СВЦЭМ!$A$34:$A$777,$A236,СВЦЭМ!$B$34:$B$777,J$225)+'СЕТ СН'!$F$12-'СЕТ СН'!$F$23</f>
        <v>-310.78486729999997</v>
      </c>
      <c r="K236" s="37">
        <f>SUMIFS(СВЦЭМ!$G$34:$G$777,СВЦЭМ!$A$34:$A$777,$A236,СВЦЭМ!$B$34:$B$777,K$225)+'СЕТ СН'!$F$12-'СЕТ СН'!$F$23</f>
        <v>-330.31921034000004</v>
      </c>
      <c r="L236" s="37">
        <f>SUMIFS(СВЦЭМ!$G$34:$G$777,СВЦЭМ!$A$34:$A$777,$A236,СВЦЭМ!$B$34:$B$777,L$225)+'СЕТ СН'!$F$12-'СЕТ СН'!$F$23</f>
        <v>-346.62512591000001</v>
      </c>
      <c r="M236" s="37">
        <f>SUMIFS(СВЦЭМ!$G$34:$G$777,СВЦЭМ!$A$34:$A$777,$A236,СВЦЭМ!$B$34:$B$777,M$225)+'СЕТ СН'!$F$12-'СЕТ СН'!$F$23</f>
        <v>-350.21894804999999</v>
      </c>
      <c r="N236" s="37">
        <f>SUMIFS(СВЦЭМ!$G$34:$G$777,СВЦЭМ!$A$34:$A$777,$A236,СВЦЭМ!$B$34:$B$777,N$225)+'СЕТ СН'!$F$12-'СЕТ СН'!$F$23</f>
        <v>-352.39624850000001</v>
      </c>
      <c r="O236" s="37">
        <f>SUMIFS(СВЦЭМ!$G$34:$G$777,СВЦЭМ!$A$34:$A$777,$A236,СВЦЭМ!$B$34:$B$777,O$225)+'СЕТ СН'!$F$12-'СЕТ СН'!$F$23</f>
        <v>-346.44352917000003</v>
      </c>
      <c r="P236" s="37">
        <f>SUMIFS(СВЦЭМ!$G$34:$G$777,СВЦЭМ!$A$34:$A$777,$A236,СВЦЭМ!$B$34:$B$777,P$225)+'СЕТ СН'!$F$12-'СЕТ СН'!$F$23</f>
        <v>-342.47190413999999</v>
      </c>
      <c r="Q236" s="37">
        <f>SUMIFS(СВЦЭМ!$G$34:$G$777,СВЦЭМ!$A$34:$A$777,$A236,СВЦЭМ!$B$34:$B$777,Q$225)+'СЕТ СН'!$F$12-'СЕТ СН'!$F$23</f>
        <v>-338.17652091000002</v>
      </c>
      <c r="R236" s="37">
        <f>SUMIFS(СВЦЭМ!$G$34:$G$777,СВЦЭМ!$A$34:$A$777,$A236,СВЦЭМ!$B$34:$B$777,R$225)+'СЕТ СН'!$F$12-'СЕТ СН'!$F$23</f>
        <v>-336.99288256</v>
      </c>
      <c r="S236" s="37">
        <f>SUMIFS(СВЦЭМ!$G$34:$G$777,СВЦЭМ!$A$34:$A$777,$A236,СВЦЭМ!$B$34:$B$777,S$225)+'СЕТ СН'!$F$12-'СЕТ СН'!$F$23</f>
        <v>-335.91515482</v>
      </c>
      <c r="T236" s="37">
        <f>SUMIFS(СВЦЭМ!$G$34:$G$777,СВЦЭМ!$A$34:$A$777,$A236,СВЦЭМ!$B$34:$B$777,T$225)+'СЕТ СН'!$F$12-'СЕТ СН'!$F$23</f>
        <v>-334.38509809999999</v>
      </c>
      <c r="U236" s="37">
        <f>SUMIFS(СВЦЭМ!$G$34:$G$777,СВЦЭМ!$A$34:$A$777,$A236,СВЦЭМ!$B$34:$B$777,U$225)+'СЕТ СН'!$F$12-'СЕТ СН'!$F$23</f>
        <v>-335.55519353</v>
      </c>
      <c r="V236" s="37">
        <f>SUMIFS(СВЦЭМ!$G$34:$G$777,СВЦЭМ!$A$34:$A$777,$A236,СВЦЭМ!$B$34:$B$777,V$225)+'СЕТ СН'!$F$12-'СЕТ СН'!$F$23</f>
        <v>-335.77382867</v>
      </c>
      <c r="W236" s="37">
        <f>SUMIFS(СВЦЭМ!$G$34:$G$777,СВЦЭМ!$A$34:$A$777,$A236,СВЦЭМ!$B$34:$B$777,W$225)+'СЕТ СН'!$F$12-'СЕТ СН'!$F$23</f>
        <v>-316.77012466000002</v>
      </c>
      <c r="X236" s="37">
        <f>SUMIFS(СВЦЭМ!$G$34:$G$777,СВЦЭМ!$A$34:$A$777,$A236,СВЦЭМ!$B$34:$B$777,X$225)+'СЕТ СН'!$F$12-'СЕТ СН'!$F$23</f>
        <v>-296.82102386999998</v>
      </c>
      <c r="Y236" s="37">
        <f>SUMIFS(СВЦЭМ!$G$34:$G$777,СВЦЭМ!$A$34:$A$777,$A236,СВЦЭМ!$B$34:$B$777,Y$225)+'СЕТ СН'!$F$12-'СЕТ СН'!$F$23</f>
        <v>-276.96107152000002</v>
      </c>
    </row>
    <row r="237" spans="1:27" ht="15.75" x14ac:dyDescent="0.2">
      <c r="A237" s="36">
        <f t="shared" si="6"/>
        <v>43081</v>
      </c>
      <c r="B237" s="37">
        <f>SUMIFS(СВЦЭМ!$G$34:$G$777,СВЦЭМ!$A$34:$A$777,$A237,СВЦЭМ!$B$34:$B$777,B$225)+'СЕТ СН'!$F$12-'СЕТ СН'!$F$23</f>
        <v>-265.28687468999999</v>
      </c>
      <c r="C237" s="37">
        <f>SUMIFS(СВЦЭМ!$G$34:$G$777,СВЦЭМ!$A$34:$A$777,$A237,СВЦЭМ!$B$34:$B$777,C$225)+'СЕТ СН'!$F$12-'СЕТ СН'!$F$23</f>
        <v>-262.69633838999999</v>
      </c>
      <c r="D237" s="37">
        <f>SUMIFS(СВЦЭМ!$G$34:$G$777,СВЦЭМ!$A$34:$A$777,$A237,СВЦЭМ!$B$34:$B$777,D$225)+'СЕТ СН'!$F$12-'СЕТ СН'!$F$23</f>
        <v>-258.31038831000001</v>
      </c>
      <c r="E237" s="37">
        <f>SUMIFS(СВЦЭМ!$G$34:$G$777,СВЦЭМ!$A$34:$A$777,$A237,СВЦЭМ!$B$34:$B$777,E$225)+'СЕТ СН'!$F$12-'СЕТ СН'!$F$23</f>
        <v>-257.36719622999999</v>
      </c>
      <c r="F237" s="37">
        <f>SUMIFS(СВЦЭМ!$G$34:$G$777,СВЦЭМ!$A$34:$A$777,$A237,СВЦЭМ!$B$34:$B$777,F$225)+'СЕТ СН'!$F$12-'СЕТ СН'!$F$23</f>
        <v>-257.35730938</v>
      </c>
      <c r="G237" s="37">
        <f>SUMIFS(СВЦЭМ!$G$34:$G$777,СВЦЭМ!$A$34:$A$777,$A237,СВЦЭМ!$B$34:$B$777,G$225)+'СЕТ СН'!$F$12-'СЕТ СН'!$F$23</f>
        <v>-260.35726686999999</v>
      </c>
      <c r="H237" s="37">
        <f>SUMIFS(СВЦЭМ!$G$34:$G$777,СВЦЭМ!$A$34:$A$777,$A237,СВЦЭМ!$B$34:$B$777,H$225)+'СЕТ СН'!$F$12-'СЕТ СН'!$F$23</f>
        <v>-264.50659461999999</v>
      </c>
      <c r="I237" s="37">
        <f>SUMIFS(СВЦЭМ!$G$34:$G$777,СВЦЭМ!$A$34:$A$777,$A237,СВЦЭМ!$B$34:$B$777,I$225)+'СЕТ СН'!$F$12-'СЕТ СН'!$F$23</f>
        <v>-294.17496311999997</v>
      </c>
      <c r="J237" s="37">
        <f>SUMIFS(СВЦЭМ!$G$34:$G$777,СВЦЭМ!$A$34:$A$777,$A237,СВЦЭМ!$B$34:$B$777,J$225)+'СЕТ СН'!$F$12-'СЕТ СН'!$F$23</f>
        <v>-308.98009704999998</v>
      </c>
      <c r="K237" s="37">
        <f>SUMIFS(СВЦЭМ!$G$34:$G$777,СВЦЭМ!$A$34:$A$777,$A237,СВЦЭМ!$B$34:$B$777,K$225)+'СЕТ СН'!$F$12-'СЕТ СН'!$F$23</f>
        <v>-325.98814329999999</v>
      </c>
      <c r="L237" s="37">
        <f>SUMIFS(СВЦЭМ!$G$34:$G$777,СВЦЭМ!$A$34:$A$777,$A237,СВЦЭМ!$B$34:$B$777,L$225)+'СЕТ СН'!$F$12-'СЕТ СН'!$F$23</f>
        <v>-341.8829968</v>
      </c>
      <c r="M237" s="37">
        <f>SUMIFS(СВЦЭМ!$G$34:$G$777,СВЦЭМ!$A$34:$A$777,$A237,СВЦЭМ!$B$34:$B$777,M$225)+'СЕТ СН'!$F$12-'СЕТ СН'!$F$23</f>
        <v>-344.91607818</v>
      </c>
      <c r="N237" s="37">
        <f>SUMIFS(СВЦЭМ!$G$34:$G$777,СВЦЭМ!$A$34:$A$777,$A237,СВЦЭМ!$B$34:$B$777,N$225)+'СЕТ СН'!$F$12-'СЕТ СН'!$F$23</f>
        <v>-344.78441104000001</v>
      </c>
      <c r="O237" s="37">
        <f>SUMIFS(СВЦЭМ!$G$34:$G$777,СВЦЭМ!$A$34:$A$777,$A237,СВЦЭМ!$B$34:$B$777,O$225)+'СЕТ СН'!$F$12-'СЕТ СН'!$F$23</f>
        <v>-324.79987355000003</v>
      </c>
      <c r="P237" s="37">
        <f>SUMIFS(СВЦЭМ!$G$34:$G$777,СВЦЭМ!$A$34:$A$777,$A237,СВЦЭМ!$B$34:$B$777,P$225)+'СЕТ СН'!$F$12-'СЕТ СН'!$F$23</f>
        <v>-318.88197817000002</v>
      </c>
      <c r="Q237" s="37">
        <f>SUMIFS(СВЦЭМ!$G$34:$G$777,СВЦЭМ!$A$34:$A$777,$A237,СВЦЭМ!$B$34:$B$777,Q$225)+'СЕТ СН'!$F$12-'СЕТ СН'!$F$23</f>
        <v>-317.83066267999999</v>
      </c>
      <c r="R237" s="37">
        <f>SUMIFS(СВЦЭМ!$G$34:$G$777,СВЦЭМ!$A$34:$A$777,$A237,СВЦЭМ!$B$34:$B$777,R$225)+'СЕТ СН'!$F$12-'СЕТ СН'!$F$23</f>
        <v>-332.43541290999997</v>
      </c>
      <c r="S237" s="37">
        <f>SUMIFS(СВЦЭМ!$G$34:$G$777,СВЦЭМ!$A$34:$A$777,$A237,СВЦЭМ!$B$34:$B$777,S$225)+'СЕТ СН'!$F$12-'СЕТ СН'!$F$23</f>
        <v>-334.38798364000002</v>
      </c>
      <c r="T237" s="37">
        <f>SUMIFS(СВЦЭМ!$G$34:$G$777,СВЦЭМ!$A$34:$A$777,$A237,СВЦЭМ!$B$34:$B$777,T$225)+'СЕТ СН'!$F$12-'СЕТ СН'!$F$23</f>
        <v>-331.98316940000001</v>
      </c>
      <c r="U237" s="37">
        <f>SUMIFS(СВЦЭМ!$G$34:$G$777,СВЦЭМ!$A$34:$A$777,$A237,СВЦЭМ!$B$34:$B$777,U$225)+'СЕТ СН'!$F$12-'СЕТ СН'!$F$23</f>
        <v>-330.63862112000004</v>
      </c>
      <c r="V237" s="37">
        <f>SUMIFS(СВЦЭМ!$G$34:$G$777,СВЦЭМ!$A$34:$A$777,$A237,СВЦЭМ!$B$34:$B$777,V$225)+'СЕТ СН'!$F$12-'СЕТ СН'!$F$23</f>
        <v>-329.23323293999999</v>
      </c>
      <c r="W237" s="37">
        <f>SUMIFS(СВЦЭМ!$G$34:$G$777,СВЦЭМ!$A$34:$A$777,$A237,СВЦЭМ!$B$34:$B$777,W$225)+'СЕТ СН'!$F$12-'СЕТ СН'!$F$23</f>
        <v>-318.14018800000002</v>
      </c>
      <c r="X237" s="37">
        <f>SUMIFS(СВЦЭМ!$G$34:$G$777,СВЦЭМ!$A$34:$A$777,$A237,СВЦЭМ!$B$34:$B$777,X$225)+'СЕТ СН'!$F$12-'СЕТ СН'!$F$23</f>
        <v>-299.94180828999998</v>
      </c>
      <c r="Y237" s="37">
        <f>SUMIFS(СВЦЭМ!$G$34:$G$777,СВЦЭМ!$A$34:$A$777,$A237,СВЦЭМ!$B$34:$B$777,Y$225)+'СЕТ СН'!$F$12-'СЕТ СН'!$F$23</f>
        <v>-291.13441041999999</v>
      </c>
    </row>
    <row r="238" spans="1:27" ht="15.75" x14ac:dyDescent="0.2">
      <c r="A238" s="36">
        <f t="shared" si="6"/>
        <v>43082</v>
      </c>
      <c r="B238" s="37">
        <f>SUMIFS(СВЦЭМ!$G$34:$G$777,СВЦЭМ!$A$34:$A$777,$A238,СВЦЭМ!$B$34:$B$777,B$225)+'СЕТ СН'!$F$12-'СЕТ СН'!$F$23</f>
        <v>-277.63194061000002</v>
      </c>
      <c r="C238" s="37">
        <f>SUMIFS(СВЦЭМ!$G$34:$G$777,СВЦЭМ!$A$34:$A$777,$A238,СВЦЭМ!$B$34:$B$777,C$225)+'СЕТ СН'!$F$12-'СЕТ СН'!$F$23</f>
        <v>-262.16759056000001</v>
      </c>
      <c r="D238" s="37">
        <f>SUMIFS(СВЦЭМ!$G$34:$G$777,СВЦЭМ!$A$34:$A$777,$A238,СВЦЭМ!$B$34:$B$777,D$225)+'СЕТ СН'!$F$12-'СЕТ СН'!$F$23</f>
        <v>-256.85173588999999</v>
      </c>
      <c r="E238" s="37">
        <f>SUMIFS(СВЦЭМ!$G$34:$G$777,СВЦЭМ!$A$34:$A$777,$A238,СВЦЭМ!$B$34:$B$777,E$225)+'СЕТ СН'!$F$12-'СЕТ СН'!$F$23</f>
        <v>-255.89645030999998</v>
      </c>
      <c r="F238" s="37">
        <f>SUMIFS(СВЦЭМ!$G$34:$G$777,СВЦЭМ!$A$34:$A$777,$A238,СВЦЭМ!$B$34:$B$777,F$225)+'СЕТ СН'!$F$12-'СЕТ СН'!$F$23</f>
        <v>-255.55663104000001</v>
      </c>
      <c r="G238" s="37">
        <f>SUMIFS(СВЦЭМ!$G$34:$G$777,СВЦЭМ!$A$34:$A$777,$A238,СВЦЭМ!$B$34:$B$777,G$225)+'СЕТ СН'!$F$12-'СЕТ СН'!$F$23</f>
        <v>-257.18045353999997</v>
      </c>
      <c r="H238" s="37">
        <f>SUMIFS(СВЦЭМ!$G$34:$G$777,СВЦЭМ!$A$34:$A$777,$A238,СВЦЭМ!$B$34:$B$777,H$225)+'СЕТ СН'!$F$12-'СЕТ СН'!$F$23</f>
        <v>-273.59265078999999</v>
      </c>
      <c r="I238" s="37">
        <f>SUMIFS(СВЦЭМ!$G$34:$G$777,СВЦЭМ!$A$34:$A$777,$A238,СВЦЭМ!$B$34:$B$777,I$225)+'СЕТ СН'!$F$12-'СЕТ СН'!$F$23</f>
        <v>-294.90070314000002</v>
      </c>
      <c r="J238" s="37">
        <f>SUMIFS(СВЦЭМ!$G$34:$G$777,СВЦЭМ!$A$34:$A$777,$A238,СВЦЭМ!$B$34:$B$777,J$225)+'СЕТ СН'!$F$12-'СЕТ СН'!$F$23</f>
        <v>-299.60921755999999</v>
      </c>
      <c r="K238" s="37">
        <f>SUMIFS(СВЦЭМ!$G$34:$G$777,СВЦЭМ!$A$34:$A$777,$A238,СВЦЭМ!$B$34:$B$777,K$225)+'СЕТ СН'!$F$12-'СЕТ СН'!$F$23</f>
        <v>-315.05184932999998</v>
      </c>
      <c r="L238" s="37">
        <f>SUMIFS(СВЦЭМ!$G$34:$G$777,СВЦЭМ!$A$34:$A$777,$A238,СВЦЭМ!$B$34:$B$777,L$225)+'СЕТ СН'!$F$12-'СЕТ СН'!$F$23</f>
        <v>-329.29674147000003</v>
      </c>
      <c r="M238" s="37">
        <f>SUMIFS(СВЦЭМ!$G$34:$G$777,СВЦЭМ!$A$34:$A$777,$A238,СВЦЭМ!$B$34:$B$777,M$225)+'СЕТ СН'!$F$12-'СЕТ СН'!$F$23</f>
        <v>-335.52505930000001</v>
      </c>
      <c r="N238" s="37">
        <f>SUMIFS(СВЦЭМ!$G$34:$G$777,СВЦЭМ!$A$34:$A$777,$A238,СВЦЭМ!$B$34:$B$777,N$225)+'СЕТ СН'!$F$12-'СЕТ СН'!$F$23</f>
        <v>-338.13455139000001</v>
      </c>
      <c r="O238" s="37">
        <f>SUMIFS(СВЦЭМ!$G$34:$G$777,СВЦЭМ!$A$34:$A$777,$A238,СВЦЭМ!$B$34:$B$777,O$225)+'СЕТ СН'!$F$12-'СЕТ СН'!$F$23</f>
        <v>-338.49974677</v>
      </c>
      <c r="P238" s="37">
        <f>SUMIFS(СВЦЭМ!$G$34:$G$777,СВЦЭМ!$A$34:$A$777,$A238,СВЦЭМ!$B$34:$B$777,P$225)+'СЕТ СН'!$F$12-'СЕТ СН'!$F$23</f>
        <v>-337.50063509</v>
      </c>
      <c r="Q238" s="37">
        <f>SUMIFS(СВЦЭМ!$G$34:$G$777,СВЦЭМ!$A$34:$A$777,$A238,СВЦЭМ!$B$34:$B$777,Q$225)+'СЕТ СН'!$F$12-'СЕТ СН'!$F$23</f>
        <v>-336.81753514000002</v>
      </c>
      <c r="R238" s="37">
        <f>SUMIFS(СВЦЭМ!$G$34:$G$777,СВЦЭМ!$A$34:$A$777,$A238,СВЦЭМ!$B$34:$B$777,R$225)+'СЕТ СН'!$F$12-'СЕТ СН'!$F$23</f>
        <v>-335.69828025999999</v>
      </c>
      <c r="S238" s="37">
        <f>SUMIFS(СВЦЭМ!$G$34:$G$777,СВЦЭМ!$A$34:$A$777,$A238,СВЦЭМ!$B$34:$B$777,S$225)+'СЕТ СН'!$F$12-'СЕТ СН'!$F$23</f>
        <v>-335.70768319000001</v>
      </c>
      <c r="T238" s="37">
        <f>SUMIFS(СВЦЭМ!$G$34:$G$777,СВЦЭМ!$A$34:$A$777,$A238,СВЦЭМ!$B$34:$B$777,T$225)+'СЕТ СН'!$F$12-'СЕТ СН'!$F$23</f>
        <v>-330.90817520999997</v>
      </c>
      <c r="U238" s="37">
        <f>SUMIFS(СВЦЭМ!$G$34:$G$777,СВЦЭМ!$A$34:$A$777,$A238,СВЦЭМ!$B$34:$B$777,U$225)+'СЕТ СН'!$F$12-'СЕТ СН'!$F$23</f>
        <v>-330.22138130999997</v>
      </c>
      <c r="V238" s="37">
        <f>SUMIFS(СВЦЭМ!$G$34:$G$777,СВЦЭМ!$A$34:$A$777,$A238,СВЦЭМ!$B$34:$B$777,V$225)+'СЕТ СН'!$F$12-'СЕТ СН'!$F$23</f>
        <v>-331.58061492000002</v>
      </c>
      <c r="W238" s="37">
        <f>SUMIFS(СВЦЭМ!$G$34:$G$777,СВЦЭМ!$A$34:$A$777,$A238,СВЦЭМ!$B$34:$B$777,W$225)+'СЕТ СН'!$F$12-'СЕТ СН'!$F$23</f>
        <v>-324.78936579000003</v>
      </c>
      <c r="X238" s="37">
        <f>SUMIFS(СВЦЭМ!$G$34:$G$777,СВЦЭМ!$A$34:$A$777,$A238,СВЦЭМ!$B$34:$B$777,X$225)+'СЕТ СН'!$F$12-'СЕТ СН'!$F$23</f>
        <v>-310.21106644000002</v>
      </c>
      <c r="Y238" s="37">
        <f>SUMIFS(СВЦЭМ!$G$34:$G$777,СВЦЭМ!$A$34:$A$777,$A238,СВЦЭМ!$B$34:$B$777,Y$225)+'СЕТ СН'!$F$12-'СЕТ СН'!$F$23</f>
        <v>-307.70208085000002</v>
      </c>
    </row>
    <row r="239" spans="1:27" ht="15.75" x14ac:dyDescent="0.2">
      <c r="A239" s="36">
        <f t="shared" si="6"/>
        <v>43083</v>
      </c>
      <c r="B239" s="37">
        <f>SUMIFS(СВЦЭМ!$G$34:$G$777,СВЦЭМ!$A$34:$A$777,$A239,СВЦЭМ!$B$34:$B$777,B$225)+'СЕТ СН'!$F$12-'СЕТ СН'!$F$23</f>
        <v>-307.27818595000002</v>
      </c>
      <c r="C239" s="37">
        <f>SUMIFS(СВЦЭМ!$G$34:$G$777,СВЦЭМ!$A$34:$A$777,$A239,СВЦЭМ!$B$34:$B$777,C$225)+'СЕТ СН'!$F$12-'СЕТ СН'!$F$23</f>
        <v>-298.67237826000002</v>
      </c>
      <c r="D239" s="37">
        <f>SUMIFS(СВЦЭМ!$G$34:$G$777,СВЦЭМ!$A$34:$A$777,$A239,СВЦЭМ!$B$34:$B$777,D$225)+'СЕТ СН'!$F$12-'СЕТ СН'!$F$23</f>
        <v>-279.2076222</v>
      </c>
      <c r="E239" s="37">
        <f>SUMIFS(СВЦЭМ!$G$34:$G$777,СВЦЭМ!$A$34:$A$777,$A239,СВЦЭМ!$B$34:$B$777,E$225)+'СЕТ СН'!$F$12-'СЕТ СН'!$F$23</f>
        <v>-256.55381889</v>
      </c>
      <c r="F239" s="37">
        <f>SUMIFS(СВЦЭМ!$G$34:$G$777,СВЦЭМ!$A$34:$A$777,$A239,СВЦЭМ!$B$34:$B$777,F$225)+'СЕТ СН'!$F$12-'СЕТ СН'!$F$23</f>
        <v>-256.15677175000002</v>
      </c>
      <c r="G239" s="37">
        <f>SUMIFS(СВЦЭМ!$G$34:$G$777,СВЦЭМ!$A$34:$A$777,$A239,СВЦЭМ!$B$34:$B$777,G$225)+'СЕТ СН'!$F$12-'СЕТ СН'!$F$23</f>
        <v>-254.9287592</v>
      </c>
      <c r="H239" s="37">
        <f>SUMIFS(СВЦЭМ!$G$34:$G$777,СВЦЭМ!$A$34:$A$777,$A239,СВЦЭМ!$B$34:$B$777,H$225)+'СЕТ СН'!$F$12-'СЕТ СН'!$F$23</f>
        <v>-265.68633647000001</v>
      </c>
      <c r="I239" s="37">
        <f>SUMIFS(СВЦЭМ!$G$34:$G$777,СВЦЭМ!$A$34:$A$777,$A239,СВЦЭМ!$B$34:$B$777,I$225)+'СЕТ СН'!$F$12-'СЕТ СН'!$F$23</f>
        <v>-287.22418472999999</v>
      </c>
      <c r="J239" s="37">
        <f>SUMIFS(СВЦЭМ!$G$34:$G$777,СВЦЭМ!$A$34:$A$777,$A239,СВЦЭМ!$B$34:$B$777,J$225)+'СЕТ СН'!$F$12-'СЕТ СН'!$F$23</f>
        <v>-303.03071939</v>
      </c>
      <c r="K239" s="37">
        <f>SUMIFS(СВЦЭМ!$G$34:$G$777,СВЦЭМ!$A$34:$A$777,$A239,СВЦЭМ!$B$34:$B$777,K$225)+'СЕТ СН'!$F$12-'СЕТ СН'!$F$23</f>
        <v>-316.23228283999998</v>
      </c>
      <c r="L239" s="37">
        <f>SUMIFS(СВЦЭМ!$G$34:$G$777,СВЦЭМ!$A$34:$A$777,$A239,СВЦЭМ!$B$34:$B$777,L$225)+'СЕТ СН'!$F$12-'СЕТ СН'!$F$23</f>
        <v>-334.01428952000003</v>
      </c>
      <c r="M239" s="37">
        <f>SUMIFS(СВЦЭМ!$G$34:$G$777,СВЦЭМ!$A$34:$A$777,$A239,СВЦЭМ!$B$34:$B$777,M$225)+'СЕТ СН'!$F$12-'СЕТ СН'!$F$23</f>
        <v>-337.71682466999999</v>
      </c>
      <c r="N239" s="37">
        <f>SUMIFS(СВЦЭМ!$G$34:$G$777,СВЦЭМ!$A$34:$A$777,$A239,СВЦЭМ!$B$34:$B$777,N$225)+'СЕТ СН'!$F$12-'СЕТ СН'!$F$23</f>
        <v>-335.21600777000003</v>
      </c>
      <c r="O239" s="37">
        <f>SUMIFS(СВЦЭМ!$G$34:$G$777,СВЦЭМ!$A$34:$A$777,$A239,СВЦЭМ!$B$34:$B$777,O$225)+'СЕТ СН'!$F$12-'СЕТ СН'!$F$23</f>
        <v>-336.23284587000001</v>
      </c>
      <c r="P239" s="37">
        <f>SUMIFS(СВЦЭМ!$G$34:$G$777,СВЦЭМ!$A$34:$A$777,$A239,СВЦЭМ!$B$34:$B$777,P$225)+'СЕТ СН'!$F$12-'СЕТ СН'!$F$23</f>
        <v>-328.37527086</v>
      </c>
      <c r="Q239" s="37">
        <f>SUMIFS(СВЦЭМ!$G$34:$G$777,СВЦЭМ!$A$34:$A$777,$A239,СВЦЭМ!$B$34:$B$777,Q$225)+'СЕТ СН'!$F$12-'СЕТ СН'!$F$23</f>
        <v>-327.99726668</v>
      </c>
      <c r="R239" s="37">
        <f>SUMIFS(СВЦЭМ!$G$34:$G$777,СВЦЭМ!$A$34:$A$777,$A239,СВЦЭМ!$B$34:$B$777,R$225)+'СЕТ СН'!$F$12-'СЕТ СН'!$F$23</f>
        <v>-328.71884017000002</v>
      </c>
      <c r="S239" s="37">
        <f>SUMIFS(СВЦЭМ!$G$34:$G$777,СВЦЭМ!$A$34:$A$777,$A239,СВЦЭМ!$B$34:$B$777,S$225)+'СЕТ СН'!$F$12-'СЕТ СН'!$F$23</f>
        <v>-335.55199499000003</v>
      </c>
      <c r="T239" s="37">
        <f>SUMIFS(СВЦЭМ!$G$34:$G$777,СВЦЭМ!$A$34:$A$777,$A239,СВЦЭМ!$B$34:$B$777,T$225)+'СЕТ СН'!$F$12-'СЕТ СН'!$F$23</f>
        <v>-340.89888626000004</v>
      </c>
      <c r="U239" s="37">
        <f>SUMIFS(СВЦЭМ!$G$34:$G$777,СВЦЭМ!$A$34:$A$777,$A239,СВЦЭМ!$B$34:$B$777,U$225)+'СЕТ СН'!$F$12-'СЕТ СН'!$F$23</f>
        <v>-339.42803292999997</v>
      </c>
      <c r="V239" s="37">
        <f>SUMIFS(СВЦЭМ!$G$34:$G$777,СВЦЭМ!$A$34:$A$777,$A239,СВЦЭМ!$B$34:$B$777,V$225)+'СЕТ СН'!$F$12-'СЕТ СН'!$F$23</f>
        <v>-335.51219015000004</v>
      </c>
      <c r="W239" s="37">
        <f>SUMIFS(СВЦЭМ!$G$34:$G$777,СВЦЭМ!$A$34:$A$777,$A239,СВЦЭМ!$B$34:$B$777,W$225)+'СЕТ СН'!$F$12-'СЕТ СН'!$F$23</f>
        <v>-322.38109649</v>
      </c>
      <c r="X239" s="37">
        <f>SUMIFS(СВЦЭМ!$G$34:$G$777,СВЦЭМ!$A$34:$A$777,$A239,СВЦЭМ!$B$34:$B$777,X$225)+'СЕТ СН'!$F$12-'СЕТ СН'!$F$23</f>
        <v>-306.62543373</v>
      </c>
      <c r="Y239" s="37">
        <f>SUMIFS(СВЦЭМ!$G$34:$G$777,СВЦЭМ!$A$34:$A$777,$A239,СВЦЭМ!$B$34:$B$777,Y$225)+'СЕТ СН'!$F$12-'СЕТ СН'!$F$23</f>
        <v>-287.19489726</v>
      </c>
    </row>
    <row r="240" spans="1:27" ht="15.75" x14ac:dyDescent="0.2">
      <c r="A240" s="36">
        <f t="shared" si="6"/>
        <v>43084</v>
      </c>
      <c r="B240" s="37">
        <f>SUMIFS(СВЦЭМ!$G$34:$G$777,СВЦЭМ!$A$34:$A$777,$A240,СВЦЭМ!$B$34:$B$777,B$225)+'СЕТ СН'!$F$12-'СЕТ СН'!$F$23</f>
        <v>-281.27040820000002</v>
      </c>
      <c r="C240" s="37">
        <f>SUMIFS(СВЦЭМ!$G$34:$G$777,СВЦЭМ!$A$34:$A$777,$A240,СВЦЭМ!$B$34:$B$777,C$225)+'СЕТ СН'!$F$12-'СЕТ СН'!$F$23</f>
        <v>-285.41582319000003</v>
      </c>
      <c r="D240" s="37">
        <f>SUMIFS(СВЦЭМ!$G$34:$G$777,СВЦЭМ!$A$34:$A$777,$A240,СВЦЭМ!$B$34:$B$777,D$225)+'СЕТ СН'!$F$12-'СЕТ СН'!$F$23</f>
        <v>-293.55461807</v>
      </c>
      <c r="E240" s="37">
        <f>SUMIFS(СВЦЭМ!$G$34:$G$777,СВЦЭМ!$A$34:$A$777,$A240,СВЦЭМ!$B$34:$B$777,E$225)+'СЕТ СН'!$F$12-'СЕТ СН'!$F$23</f>
        <v>-289.70407870999998</v>
      </c>
      <c r="F240" s="37">
        <f>SUMIFS(СВЦЭМ!$G$34:$G$777,СВЦЭМ!$A$34:$A$777,$A240,СВЦЭМ!$B$34:$B$777,F$225)+'СЕТ СН'!$F$12-'СЕТ СН'!$F$23</f>
        <v>-268.15766009999999</v>
      </c>
      <c r="G240" s="37">
        <f>SUMIFS(СВЦЭМ!$G$34:$G$777,СВЦЭМ!$A$34:$A$777,$A240,СВЦЭМ!$B$34:$B$777,G$225)+'СЕТ СН'!$F$12-'СЕТ СН'!$F$23</f>
        <v>-261.19638250999998</v>
      </c>
      <c r="H240" s="37">
        <f>SUMIFS(СВЦЭМ!$G$34:$G$777,СВЦЭМ!$A$34:$A$777,$A240,СВЦЭМ!$B$34:$B$777,H$225)+'СЕТ СН'!$F$12-'СЕТ СН'!$F$23</f>
        <v>-274.37246314999999</v>
      </c>
      <c r="I240" s="37">
        <f>SUMIFS(СВЦЭМ!$G$34:$G$777,СВЦЭМ!$A$34:$A$777,$A240,СВЦЭМ!$B$34:$B$777,I$225)+'СЕТ СН'!$F$12-'СЕТ СН'!$F$23</f>
        <v>-294.66769326000002</v>
      </c>
      <c r="J240" s="37">
        <f>SUMIFS(СВЦЭМ!$G$34:$G$777,СВЦЭМ!$A$34:$A$777,$A240,СВЦЭМ!$B$34:$B$777,J$225)+'СЕТ СН'!$F$12-'СЕТ СН'!$F$23</f>
        <v>-304.69347153000001</v>
      </c>
      <c r="K240" s="37">
        <f>SUMIFS(СВЦЭМ!$G$34:$G$777,СВЦЭМ!$A$34:$A$777,$A240,СВЦЭМ!$B$34:$B$777,K$225)+'СЕТ СН'!$F$12-'СЕТ СН'!$F$23</f>
        <v>-318.25101583999998</v>
      </c>
      <c r="L240" s="37">
        <f>SUMIFS(СВЦЭМ!$G$34:$G$777,СВЦЭМ!$A$34:$A$777,$A240,СВЦЭМ!$B$34:$B$777,L$225)+'СЕТ СН'!$F$12-'СЕТ СН'!$F$23</f>
        <v>-333.91833629000001</v>
      </c>
      <c r="M240" s="37">
        <f>SUMIFS(СВЦЭМ!$G$34:$G$777,СВЦЭМ!$A$34:$A$777,$A240,СВЦЭМ!$B$34:$B$777,M$225)+'СЕТ СН'!$F$12-'СЕТ СН'!$F$23</f>
        <v>-339.13017869999999</v>
      </c>
      <c r="N240" s="37">
        <f>SUMIFS(СВЦЭМ!$G$34:$G$777,СВЦЭМ!$A$34:$A$777,$A240,СВЦЭМ!$B$34:$B$777,N$225)+'СЕТ СН'!$F$12-'СЕТ СН'!$F$23</f>
        <v>-337.79437560999997</v>
      </c>
      <c r="O240" s="37">
        <f>SUMIFS(СВЦЭМ!$G$34:$G$777,СВЦЭМ!$A$34:$A$777,$A240,СВЦЭМ!$B$34:$B$777,O$225)+'СЕТ СН'!$F$12-'СЕТ СН'!$F$23</f>
        <v>-333.60708332000002</v>
      </c>
      <c r="P240" s="37">
        <f>SUMIFS(СВЦЭМ!$G$34:$G$777,СВЦЭМ!$A$34:$A$777,$A240,СВЦЭМ!$B$34:$B$777,P$225)+'СЕТ СН'!$F$12-'СЕТ СН'!$F$23</f>
        <v>-327.26535702000001</v>
      </c>
      <c r="Q240" s="37">
        <f>SUMIFS(СВЦЭМ!$G$34:$G$777,СВЦЭМ!$A$34:$A$777,$A240,СВЦЭМ!$B$34:$B$777,Q$225)+'СЕТ СН'!$F$12-'СЕТ СН'!$F$23</f>
        <v>-326.16654453000001</v>
      </c>
      <c r="R240" s="37">
        <f>SUMIFS(СВЦЭМ!$G$34:$G$777,СВЦЭМ!$A$34:$A$777,$A240,СВЦЭМ!$B$34:$B$777,R$225)+'СЕТ СН'!$F$12-'СЕТ СН'!$F$23</f>
        <v>-325.82088689</v>
      </c>
      <c r="S240" s="37">
        <f>SUMIFS(СВЦЭМ!$G$34:$G$777,СВЦЭМ!$A$34:$A$777,$A240,СВЦЭМ!$B$34:$B$777,S$225)+'СЕТ СН'!$F$12-'СЕТ СН'!$F$23</f>
        <v>-332.20959472000004</v>
      </c>
      <c r="T240" s="37">
        <f>SUMIFS(СВЦЭМ!$G$34:$G$777,СВЦЭМ!$A$34:$A$777,$A240,СВЦЭМ!$B$34:$B$777,T$225)+'СЕТ СН'!$F$12-'СЕТ СН'!$F$23</f>
        <v>-339.82263799999998</v>
      </c>
      <c r="U240" s="37">
        <f>SUMIFS(СВЦЭМ!$G$34:$G$777,СВЦЭМ!$A$34:$A$777,$A240,СВЦЭМ!$B$34:$B$777,U$225)+'СЕТ СН'!$F$12-'СЕТ СН'!$F$23</f>
        <v>-338.6131876</v>
      </c>
      <c r="V240" s="37">
        <f>SUMIFS(СВЦЭМ!$G$34:$G$777,СВЦЭМ!$A$34:$A$777,$A240,СВЦЭМ!$B$34:$B$777,V$225)+'СЕТ СН'!$F$12-'СЕТ СН'!$F$23</f>
        <v>-334.29373613999996</v>
      </c>
      <c r="W240" s="37">
        <f>SUMIFS(СВЦЭМ!$G$34:$G$777,СВЦЭМ!$A$34:$A$777,$A240,СВЦЭМ!$B$34:$B$777,W$225)+'СЕТ СН'!$F$12-'СЕТ СН'!$F$23</f>
        <v>-320.93034704000002</v>
      </c>
      <c r="X240" s="37">
        <f>SUMIFS(СВЦЭМ!$G$34:$G$777,СВЦЭМ!$A$34:$A$777,$A240,СВЦЭМ!$B$34:$B$777,X$225)+'СЕТ СН'!$F$12-'СЕТ СН'!$F$23</f>
        <v>-306.64942925999998</v>
      </c>
      <c r="Y240" s="37">
        <f>SUMIFS(СВЦЭМ!$G$34:$G$777,СВЦЭМ!$A$34:$A$777,$A240,СВЦЭМ!$B$34:$B$777,Y$225)+'СЕТ СН'!$F$12-'СЕТ СН'!$F$23</f>
        <v>-286.93267286000003</v>
      </c>
    </row>
    <row r="241" spans="1:25" ht="15.75" x14ac:dyDescent="0.2">
      <c r="A241" s="36">
        <f t="shared" si="6"/>
        <v>43085</v>
      </c>
      <c r="B241" s="37">
        <f>SUMIFS(СВЦЭМ!$G$34:$G$777,СВЦЭМ!$A$34:$A$777,$A241,СВЦЭМ!$B$34:$B$777,B$225)+'СЕТ СН'!$F$12-'СЕТ СН'!$F$23</f>
        <v>-280.00878236</v>
      </c>
      <c r="C241" s="37">
        <f>SUMIFS(СВЦЭМ!$G$34:$G$777,СВЦЭМ!$A$34:$A$777,$A241,СВЦЭМ!$B$34:$B$777,C$225)+'СЕТ СН'!$F$12-'СЕТ СН'!$F$23</f>
        <v>-282.38989162000001</v>
      </c>
      <c r="D241" s="37">
        <f>SUMIFS(СВЦЭМ!$G$34:$G$777,СВЦЭМ!$A$34:$A$777,$A241,СВЦЭМ!$B$34:$B$777,D$225)+'СЕТ СН'!$F$12-'СЕТ СН'!$F$23</f>
        <v>-286.90444301000002</v>
      </c>
      <c r="E241" s="37">
        <f>SUMIFS(СВЦЭМ!$G$34:$G$777,СВЦЭМ!$A$34:$A$777,$A241,СВЦЭМ!$B$34:$B$777,E$225)+'СЕТ СН'!$F$12-'СЕТ СН'!$F$23</f>
        <v>-286.83484393999998</v>
      </c>
      <c r="F241" s="37">
        <f>SUMIFS(СВЦЭМ!$G$34:$G$777,СВЦЭМ!$A$34:$A$777,$A241,СВЦЭМ!$B$34:$B$777,F$225)+'СЕТ СН'!$F$12-'СЕТ СН'!$F$23</f>
        <v>-286.99914905000003</v>
      </c>
      <c r="G241" s="37">
        <f>SUMIFS(СВЦЭМ!$G$34:$G$777,СВЦЭМ!$A$34:$A$777,$A241,СВЦЭМ!$B$34:$B$777,G$225)+'СЕТ СН'!$F$12-'СЕТ СН'!$F$23</f>
        <v>-285.74439404999998</v>
      </c>
      <c r="H241" s="37">
        <f>SUMIFS(СВЦЭМ!$G$34:$G$777,СВЦЭМ!$A$34:$A$777,$A241,СВЦЭМ!$B$34:$B$777,H$225)+'СЕТ СН'!$F$12-'СЕТ СН'!$F$23</f>
        <v>-288.65239302999998</v>
      </c>
      <c r="I241" s="37">
        <f>SUMIFS(СВЦЭМ!$G$34:$G$777,СВЦЭМ!$A$34:$A$777,$A241,СВЦЭМ!$B$34:$B$777,I$225)+'СЕТ СН'!$F$12-'СЕТ СН'!$F$23</f>
        <v>-300.68412089999998</v>
      </c>
      <c r="J241" s="37">
        <f>SUMIFS(СВЦЭМ!$G$34:$G$777,СВЦЭМ!$A$34:$A$777,$A241,СВЦЭМ!$B$34:$B$777,J$225)+'СЕТ СН'!$F$12-'СЕТ СН'!$F$23</f>
        <v>-304.06847271999999</v>
      </c>
      <c r="K241" s="37">
        <f>SUMIFS(СВЦЭМ!$G$34:$G$777,СВЦЭМ!$A$34:$A$777,$A241,СВЦЭМ!$B$34:$B$777,K$225)+'СЕТ СН'!$F$12-'СЕТ СН'!$F$23</f>
        <v>-317.17059082999998</v>
      </c>
      <c r="L241" s="37">
        <f>SUMIFS(СВЦЭМ!$G$34:$G$777,СВЦЭМ!$A$34:$A$777,$A241,СВЦЭМ!$B$34:$B$777,L$225)+'СЕТ СН'!$F$12-'СЕТ СН'!$F$23</f>
        <v>-333.0677781</v>
      </c>
      <c r="M241" s="37">
        <f>SUMIFS(СВЦЭМ!$G$34:$G$777,СВЦЭМ!$A$34:$A$777,$A241,СВЦЭМ!$B$34:$B$777,M$225)+'СЕТ СН'!$F$12-'СЕТ СН'!$F$23</f>
        <v>-336.91401465000001</v>
      </c>
      <c r="N241" s="37">
        <f>SUMIFS(СВЦЭМ!$G$34:$G$777,СВЦЭМ!$A$34:$A$777,$A241,СВЦЭМ!$B$34:$B$777,N$225)+'СЕТ СН'!$F$12-'СЕТ СН'!$F$23</f>
        <v>-333.96431688000001</v>
      </c>
      <c r="O241" s="37">
        <f>SUMIFS(СВЦЭМ!$G$34:$G$777,СВЦЭМ!$A$34:$A$777,$A241,СВЦЭМ!$B$34:$B$777,O$225)+'СЕТ СН'!$F$12-'СЕТ СН'!$F$23</f>
        <v>-329.33992902</v>
      </c>
      <c r="P241" s="37">
        <f>SUMIFS(СВЦЭМ!$G$34:$G$777,СВЦЭМ!$A$34:$A$777,$A241,СВЦЭМ!$B$34:$B$777,P$225)+'СЕТ СН'!$F$12-'СЕТ СН'!$F$23</f>
        <v>-326.45218617</v>
      </c>
      <c r="Q241" s="37">
        <f>SUMIFS(СВЦЭМ!$G$34:$G$777,СВЦЭМ!$A$34:$A$777,$A241,СВЦЭМ!$B$34:$B$777,Q$225)+'СЕТ СН'!$F$12-'СЕТ СН'!$F$23</f>
        <v>-325.66869768999999</v>
      </c>
      <c r="R241" s="37">
        <f>SUMIFS(СВЦЭМ!$G$34:$G$777,СВЦЭМ!$A$34:$A$777,$A241,СВЦЭМ!$B$34:$B$777,R$225)+'СЕТ СН'!$F$12-'СЕТ СН'!$F$23</f>
        <v>-326.46977636999998</v>
      </c>
      <c r="S241" s="37">
        <f>SUMIFS(СВЦЭМ!$G$34:$G$777,СВЦЭМ!$A$34:$A$777,$A241,СВЦЭМ!$B$34:$B$777,S$225)+'СЕТ СН'!$F$12-'СЕТ СН'!$F$23</f>
        <v>-332.70335759</v>
      </c>
      <c r="T241" s="37">
        <f>SUMIFS(СВЦЭМ!$G$34:$G$777,СВЦЭМ!$A$34:$A$777,$A241,СВЦЭМ!$B$34:$B$777,T$225)+'СЕТ СН'!$F$12-'СЕТ СН'!$F$23</f>
        <v>-339.05083966000001</v>
      </c>
      <c r="U241" s="37">
        <f>SUMIFS(СВЦЭМ!$G$34:$G$777,СВЦЭМ!$A$34:$A$777,$A241,СВЦЭМ!$B$34:$B$777,U$225)+'СЕТ СН'!$F$12-'СЕТ СН'!$F$23</f>
        <v>-334.15616540999997</v>
      </c>
      <c r="V241" s="37">
        <f>SUMIFS(СВЦЭМ!$G$34:$G$777,СВЦЭМ!$A$34:$A$777,$A241,СВЦЭМ!$B$34:$B$777,V$225)+'СЕТ СН'!$F$12-'СЕТ СН'!$F$23</f>
        <v>-329.57450857000003</v>
      </c>
      <c r="W241" s="37">
        <f>SUMIFS(СВЦЭМ!$G$34:$G$777,СВЦЭМ!$A$34:$A$777,$A241,СВЦЭМ!$B$34:$B$777,W$225)+'СЕТ СН'!$F$12-'СЕТ СН'!$F$23</f>
        <v>-322.92801601999997</v>
      </c>
      <c r="X241" s="37">
        <f>SUMIFS(СВЦЭМ!$G$34:$G$777,СВЦЭМ!$A$34:$A$777,$A241,СВЦЭМ!$B$34:$B$777,X$225)+'СЕТ СН'!$F$12-'СЕТ СН'!$F$23</f>
        <v>-307.25348595000003</v>
      </c>
      <c r="Y241" s="37">
        <f>SUMIFS(СВЦЭМ!$G$34:$G$777,СВЦЭМ!$A$34:$A$777,$A241,СВЦЭМ!$B$34:$B$777,Y$225)+'СЕТ СН'!$F$12-'СЕТ СН'!$F$23</f>
        <v>-288.08699725999998</v>
      </c>
    </row>
    <row r="242" spans="1:25" ht="15.75" x14ac:dyDescent="0.2">
      <c r="A242" s="36">
        <f t="shared" si="6"/>
        <v>43086</v>
      </c>
      <c r="B242" s="37">
        <f>SUMIFS(СВЦЭМ!$G$34:$G$777,СВЦЭМ!$A$34:$A$777,$A242,СВЦЭМ!$B$34:$B$777,B$225)+'СЕТ СН'!$F$12-'СЕТ СН'!$F$23</f>
        <v>-280.6062829</v>
      </c>
      <c r="C242" s="37">
        <f>SUMIFS(СВЦЭМ!$G$34:$G$777,СВЦЭМ!$A$34:$A$777,$A242,СВЦЭМ!$B$34:$B$777,C$225)+'СЕТ СН'!$F$12-'СЕТ СН'!$F$23</f>
        <v>-284.55673094000002</v>
      </c>
      <c r="D242" s="37">
        <f>SUMIFS(СВЦЭМ!$G$34:$G$777,СВЦЭМ!$A$34:$A$777,$A242,СВЦЭМ!$B$34:$B$777,D$225)+'СЕТ СН'!$F$12-'СЕТ СН'!$F$23</f>
        <v>-287.63961214</v>
      </c>
      <c r="E242" s="37">
        <f>SUMIFS(СВЦЭМ!$G$34:$G$777,СВЦЭМ!$A$34:$A$777,$A242,СВЦЭМ!$B$34:$B$777,E$225)+'СЕТ СН'!$F$12-'СЕТ СН'!$F$23</f>
        <v>-288.12592955000002</v>
      </c>
      <c r="F242" s="37">
        <f>SUMIFS(СВЦЭМ!$G$34:$G$777,СВЦЭМ!$A$34:$A$777,$A242,СВЦЭМ!$B$34:$B$777,F$225)+'СЕТ СН'!$F$12-'СЕТ СН'!$F$23</f>
        <v>-288.32744810999998</v>
      </c>
      <c r="G242" s="37">
        <f>SUMIFS(СВЦЭМ!$G$34:$G$777,СВЦЭМ!$A$34:$A$777,$A242,СВЦЭМ!$B$34:$B$777,G$225)+'СЕТ СН'!$F$12-'СЕТ СН'!$F$23</f>
        <v>-287.26105996000001</v>
      </c>
      <c r="H242" s="37">
        <f>SUMIFS(СВЦЭМ!$G$34:$G$777,СВЦЭМ!$A$34:$A$777,$A242,СВЦЭМ!$B$34:$B$777,H$225)+'СЕТ СН'!$F$12-'СЕТ СН'!$F$23</f>
        <v>-285.21550101999998</v>
      </c>
      <c r="I242" s="37">
        <f>SUMIFS(СВЦЭМ!$G$34:$G$777,СВЦЭМ!$A$34:$A$777,$A242,СВЦЭМ!$B$34:$B$777,I$225)+'СЕТ СН'!$F$12-'СЕТ СН'!$F$23</f>
        <v>-281.88883086999999</v>
      </c>
      <c r="J242" s="37">
        <f>SUMIFS(СВЦЭМ!$G$34:$G$777,СВЦЭМ!$A$34:$A$777,$A242,СВЦЭМ!$B$34:$B$777,J$225)+'СЕТ СН'!$F$12-'СЕТ СН'!$F$23</f>
        <v>-292.18952504999999</v>
      </c>
      <c r="K242" s="37">
        <f>SUMIFS(СВЦЭМ!$G$34:$G$777,СВЦЭМ!$A$34:$A$777,$A242,СВЦЭМ!$B$34:$B$777,K$225)+'СЕТ СН'!$F$12-'СЕТ СН'!$F$23</f>
        <v>-315.03898723999998</v>
      </c>
      <c r="L242" s="37">
        <f>SUMIFS(СВЦЭМ!$G$34:$G$777,СВЦЭМ!$A$34:$A$777,$A242,СВЦЭМ!$B$34:$B$777,L$225)+'СЕТ СН'!$F$12-'СЕТ СН'!$F$23</f>
        <v>-336.20767266999997</v>
      </c>
      <c r="M242" s="37">
        <f>SUMIFS(СВЦЭМ!$G$34:$G$777,СВЦЭМ!$A$34:$A$777,$A242,СВЦЭМ!$B$34:$B$777,M$225)+'СЕТ СН'!$F$12-'СЕТ СН'!$F$23</f>
        <v>-339.81206663</v>
      </c>
      <c r="N242" s="37">
        <f>SUMIFS(СВЦЭМ!$G$34:$G$777,СВЦЭМ!$A$34:$A$777,$A242,СВЦЭМ!$B$34:$B$777,N$225)+'СЕТ СН'!$F$12-'СЕТ СН'!$F$23</f>
        <v>-336.09972479999999</v>
      </c>
      <c r="O242" s="37">
        <f>SUMIFS(СВЦЭМ!$G$34:$G$777,СВЦЭМ!$A$34:$A$777,$A242,СВЦЭМ!$B$34:$B$777,O$225)+'СЕТ СН'!$F$12-'СЕТ СН'!$F$23</f>
        <v>-334.98201390999998</v>
      </c>
      <c r="P242" s="37">
        <f>SUMIFS(СВЦЭМ!$G$34:$G$777,СВЦЭМ!$A$34:$A$777,$A242,СВЦЭМ!$B$34:$B$777,P$225)+'СЕТ СН'!$F$12-'СЕТ СН'!$F$23</f>
        <v>-332.15435540999999</v>
      </c>
      <c r="Q242" s="37">
        <f>SUMIFS(СВЦЭМ!$G$34:$G$777,СВЦЭМ!$A$34:$A$777,$A242,СВЦЭМ!$B$34:$B$777,Q$225)+'СЕТ СН'!$F$12-'СЕТ СН'!$F$23</f>
        <v>-330.58106480999999</v>
      </c>
      <c r="R242" s="37">
        <f>SUMIFS(СВЦЭМ!$G$34:$G$777,СВЦЭМ!$A$34:$A$777,$A242,СВЦЭМ!$B$34:$B$777,R$225)+'СЕТ СН'!$F$12-'СЕТ СН'!$F$23</f>
        <v>-330.84508804999996</v>
      </c>
      <c r="S242" s="37">
        <f>SUMIFS(СВЦЭМ!$G$34:$G$777,СВЦЭМ!$A$34:$A$777,$A242,СВЦЭМ!$B$34:$B$777,S$225)+'СЕТ СН'!$F$12-'СЕТ СН'!$F$23</f>
        <v>-339.15104666000002</v>
      </c>
      <c r="T242" s="37">
        <f>SUMIFS(СВЦЭМ!$G$34:$G$777,СВЦЭМ!$A$34:$A$777,$A242,СВЦЭМ!$B$34:$B$777,T$225)+'СЕТ СН'!$F$12-'СЕТ СН'!$F$23</f>
        <v>-334.55863396000001</v>
      </c>
      <c r="U242" s="37">
        <f>SUMIFS(СВЦЭМ!$G$34:$G$777,СВЦЭМ!$A$34:$A$777,$A242,СВЦЭМ!$B$34:$B$777,U$225)+'СЕТ СН'!$F$12-'СЕТ СН'!$F$23</f>
        <v>-333.21275111</v>
      </c>
      <c r="V242" s="37">
        <f>SUMIFS(СВЦЭМ!$G$34:$G$777,СВЦЭМ!$A$34:$A$777,$A242,СВЦЭМ!$B$34:$B$777,V$225)+'СЕТ СН'!$F$12-'СЕТ СН'!$F$23</f>
        <v>-328.62432321</v>
      </c>
      <c r="W242" s="37">
        <f>SUMIFS(СВЦЭМ!$G$34:$G$777,СВЦЭМ!$A$34:$A$777,$A242,СВЦЭМ!$B$34:$B$777,W$225)+'СЕТ СН'!$F$12-'СЕТ СН'!$F$23</f>
        <v>-316.60914718999999</v>
      </c>
      <c r="X242" s="37">
        <f>SUMIFS(СВЦЭМ!$G$34:$G$777,СВЦЭМ!$A$34:$A$777,$A242,СВЦЭМ!$B$34:$B$777,X$225)+'СЕТ СН'!$F$12-'СЕТ СН'!$F$23</f>
        <v>-305.55733461</v>
      </c>
      <c r="Y242" s="37">
        <f>SUMIFS(СВЦЭМ!$G$34:$G$777,СВЦЭМ!$A$34:$A$777,$A242,СВЦЭМ!$B$34:$B$777,Y$225)+'СЕТ СН'!$F$12-'СЕТ СН'!$F$23</f>
        <v>-295.26162892999997</v>
      </c>
    </row>
    <row r="243" spans="1:25" ht="15.75" x14ac:dyDescent="0.2">
      <c r="A243" s="36">
        <f t="shared" si="6"/>
        <v>43087</v>
      </c>
      <c r="B243" s="37">
        <f>SUMIFS(СВЦЭМ!$G$34:$G$777,СВЦЭМ!$A$34:$A$777,$A243,СВЦЭМ!$B$34:$B$777,B$225)+'СЕТ СН'!$F$12-'СЕТ СН'!$F$23</f>
        <v>-280.81193077</v>
      </c>
      <c r="C243" s="37">
        <f>SUMIFS(СВЦЭМ!$G$34:$G$777,СВЦЭМ!$A$34:$A$777,$A243,СВЦЭМ!$B$34:$B$777,C$225)+'СЕТ СН'!$F$12-'СЕТ СН'!$F$23</f>
        <v>-284.67687699999999</v>
      </c>
      <c r="D243" s="37">
        <f>SUMIFS(СВЦЭМ!$G$34:$G$777,СВЦЭМ!$A$34:$A$777,$A243,СВЦЭМ!$B$34:$B$777,D$225)+'СЕТ СН'!$F$12-'СЕТ СН'!$F$23</f>
        <v>-287.58855040999998</v>
      </c>
      <c r="E243" s="37">
        <f>SUMIFS(СВЦЭМ!$G$34:$G$777,СВЦЭМ!$A$34:$A$777,$A243,СВЦЭМ!$B$34:$B$777,E$225)+'СЕТ СН'!$F$12-'СЕТ СН'!$F$23</f>
        <v>-288.00928577000002</v>
      </c>
      <c r="F243" s="37">
        <f>SUMIFS(СВЦЭМ!$G$34:$G$777,СВЦЭМ!$A$34:$A$777,$A243,СВЦЭМ!$B$34:$B$777,F$225)+'СЕТ СН'!$F$12-'СЕТ СН'!$F$23</f>
        <v>-287.96008167000002</v>
      </c>
      <c r="G243" s="37">
        <f>SUMIFS(СВЦЭМ!$G$34:$G$777,СВЦЭМ!$A$34:$A$777,$A243,СВЦЭМ!$B$34:$B$777,G$225)+'СЕТ СН'!$F$12-'СЕТ СН'!$F$23</f>
        <v>-285.71270115999999</v>
      </c>
      <c r="H243" s="37">
        <f>SUMIFS(СВЦЭМ!$G$34:$G$777,СВЦЭМ!$A$34:$A$777,$A243,СВЦЭМ!$B$34:$B$777,H$225)+'СЕТ СН'!$F$12-'СЕТ СН'!$F$23</f>
        <v>-281.39265961000001</v>
      </c>
      <c r="I243" s="37">
        <f>SUMIFS(СВЦЭМ!$G$34:$G$777,СВЦЭМ!$A$34:$A$777,$A243,СВЦЭМ!$B$34:$B$777,I$225)+'СЕТ СН'!$F$12-'СЕТ СН'!$F$23</f>
        <v>-285.38533221</v>
      </c>
      <c r="J243" s="37">
        <f>SUMIFS(СВЦЭМ!$G$34:$G$777,СВЦЭМ!$A$34:$A$777,$A243,СВЦЭМ!$B$34:$B$777,J$225)+'СЕТ СН'!$F$12-'СЕТ СН'!$F$23</f>
        <v>-300.53292174000001</v>
      </c>
      <c r="K243" s="37">
        <f>SUMIFS(СВЦЭМ!$G$34:$G$777,СВЦЭМ!$A$34:$A$777,$A243,СВЦЭМ!$B$34:$B$777,K$225)+'СЕТ СН'!$F$12-'СЕТ СН'!$F$23</f>
        <v>-316.44341330999998</v>
      </c>
      <c r="L243" s="37">
        <f>SUMIFS(СВЦЭМ!$G$34:$G$777,СВЦЭМ!$A$34:$A$777,$A243,СВЦЭМ!$B$34:$B$777,L$225)+'СЕТ СН'!$F$12-'СЕТ СН'!$F$23</f>
        <v>-332.90880644000003</v>
      </c>
      <c r="M243" s="37">
        <f>SUMIFS(СВЦЭМ!$G$34:$G$777,СВЦЭМ!$A$34:$A$777,$A243,СВЦЭМ!$B$34:$B$777,M$225)+'СЕТ СН'!$F$12-'СЕТ СН'!$F$23</f>
        <v>-334.14985684999999</v>
      </c>
      <c r="N243" s="37">
        <f>SUMIFS(СВЦЭМ!$G$34:$G$777,СВЦЭМ!$A$34:$A$777,$A243,СВЦЭМ!$B$34:$B$777,N$225)+'СЕТ СН'!$F$12-'СЕТ СН'!$F$23</f>
        <v>-329.81247209000003</v>
      </c>
      <c r="O243" s="37">
        <f>SUMIFS(СВЦЭМ!$G$34:$G$777,СВЦЭМ!$A$34:$A$777,$A243,СВЦЭМ!$B$34:$B$777,O$225)+'СЕТ СН'!$F$12-'СЕТ СН'!$F$23</f>
        <v>-324.06220816000001</v>
      </c>
      <c r="P243" s="37">
        <f>SUMIFS(СВЦЭМ!$G$34:$G$777,СВЦЭМ!$A$34:$A$777,$A243,СВЦЭМ!$B$34:$B$777,P$225)+'СЕТ СН'!$F$12-'СЕТ СН'!$F$23</f>
        <v>-322.83166632999996</v>
      </c>
      <c r="Q243" s="37">
        <f>SUMIFS(СВЦЭМ!$G$34:$G$777,СВЦЭМ!$A$34:$A$777,$A243,СВЦЭМ!$B$34:$B$777,Q$225)+'СЕТ СН'!$F$12-'СЕТ СН'!$F$23</f>
        <v>-324.94797720999998</v>
      </c>
      <c r="R243" s="37">
        <f>SUMIFS(СВЦЭМ!$G$34:$G$777,СВЦЭМ!$A$34:$A$777,$A243,СВЦЭМ!$B$34:$B$777,R$225)+'СЕТ СН'!$F$12-'СЕТ СН'!$F$23</f>
        <v>-325.27683590000004</v>
      </c>
      <c r="S243" s="37">
        <f>SUMIFS(СВЦЭМ!$G$34:$G$777,СВЦЭМ!$A$34:$A$777,$A243,СВЦЭМ!$B$34:$B$777,S$225)+'СЕТ СН'!$F$12-'СЕТ СН'!$F$23</f>
        <v>-332.68659981999997</v>
      </c>
      <c r="T243" s="37">
        <f>SUMIFS(СВЦЭМ!$G$34:$G$777,СВЦЭМ!$A$34:$A$777,$A243,СВЦЭМ!$B$34:$B$777,T$225)+'СЕТ СН'!$F$12-'СЕТ СН'!$F$23</f>
        <v>-336.31391908000001</v>
      </c>
      <c r="U243" s="37">
        <f>SUMIFS(СВЦЭМ!$G$34:$G$777,СВЦЭМ!$A$34:$A$777,$A243,СВЦЭМ!$B$34:$B$777,U$225)+'СЕТ СН'!$F$12-'СЕТ СН'!$F$23</f>
        <v>-335.89034758000003</v>
      </c>
      <c r="V243" s="37">
        <f>SUMIFS(СВЦЭМ!$G$34:$G$777,СВЦЭМ!$A$34:$A$777,$A243,СВЦЭМ!$B$34:$B$777,V$225)+'СЕТ СН'!$F$12-'СЕТ СН'!$F$23</f>
        <v>-333.08850784000003</v>
      </c>
      <c r="W243" s="37">
        <f>SUMIFS(СВЦЭМ!$G$34:$G$777,СВЦЭМ!$A$34:$A$777,$A243,СВЦЭМ!$B$34:$B$777,W$225)+'СЕТ СН'!$F$12-'СЕТ СН'!$F$23</f>
        <v>-319.22653836000001</v>
      </c>
      <c r="X243" s="37">
        <f>SUMIFS(СВЦЭМ!$G$34:$G$777,СВЦЭМ!$A$34:$A$777,$A243,СВЦЭМ!$B$34:$B$777,X$225)+'СЕТ СН'!$F$12-'СЕТ СН'!$F$23</f>
        <v>-303.11323298999997</v>
      </c>
      <c r="Y243" s="37">
        <f>SUMIFS(СВЦЭМ!$G$34:$G$777,СВЦЭМ!$A$34:$A$777,$A243,СВЦЭМ!$B$34:$B$777,Y$225)+'СЕТ СН'!$F$12-'СЕТ СН'!$F$23</f>
        <v>-285.63310454999998</v>
      </c>
    </row>
    <row r="244" spans="1:25" ht="15.75" x14ac:dyDescent="0.2">
      <c r="A244" s="36">
        <f t="shared" si="6"/>
        <v>43088</v>
      </c>
      <c r="B244" s="37">
        <f>SUMIFS(СВЦЭМ!$G$34:$G$777,СВЦЭМ!$A$34:$A$777,$A244,СВЦЭМ!$B$34:$B$777,B$225)+'СЕТ СН'!$F$12-'СЕТ СН'!$F$23</f>
        <v>-284.03915803000001</v>
      </c>
      <c r="C244" s="37">
        <f>SUMIFS(СВЦЭМ!$G$34:$G$777,СВЦЭМ!$A$34:$A$777,$A244,СВЦЭМ!$B$34:$B$777,C$225)+'СЕТ СН'!$F$12-'СЕТ СН'!$F$23</f>
        <v>-283.00859243000002</v>
      </c>
      <c r="D244" s="37">
        <f>SUMIFS(СВЦЭМ!$G$34:$G$777,СВЦЭМ!$A$34:$A$777,$A244,СВЦЭМ!$B$34:$B$777,D$225)+'СЕТ СН'!$F$12-'СЕТ СН'!$F$23</f>
        <v>-284.48776726</v>
      </c>
      <c r="E244" s="37">
        <f>SUMIFS(СВЦЭМ!$G$34:$G$777,СВЦЭМ!$A$34:$A$777,$A244,СВЦЭМ!$B$34:$B$777,E$225)+'СЕТ СН'!$F$12-'СЕТ СН'!$F$23</f>
        <v>-285.15222943999999</v>
      </c>
      <c r="F244" s="37">
        <f>SUMIFS(СВЦЭМ!$G$34:$G$777,СВЦЭМ!$A$34:$A$777,$A244,СВЦЭМ!$B$34:$B$777,F$225)+'СЕТ СН'!$F$12-'СЕТ СН'!$F$23</f>
        <v>-285.25423719999998</v>
      </c>
      <c r="G244" s="37">
        <f>SUMIFS(СВЦЭМ!$G$34:$G$777,СВЦЭМ!$A$34:$A$777,$A244,СВЦЭМ!$B$34:$B$777,G$225)+'СЕТ СН'!$F$12-'СЕТ СН'!$F$23</f>
        <v>-284.56555066999999</v>
      </c>
      <c r="H244" s="37">
        <f>SUMIFS(СВЦЭМ!$G$34:$G$777,СВЦЭМ!$A$34:$A$777,$A244,СВЦЭМ!$B$34:$B$777,H$225)+'СЕТ СН'!$F$12-'СЕТ СН'!$F$23</f>
        <v>-284.59810458999999</v>
      </c>
      <c r="I244" s="37">
        <f>SUMIFS(СВЦЭМ!$G$34:$G$777,СВЦЭМ!$A$34:$A$777,$A244,СВЦЭМ!$B$34:$B$777,I$225)+'СЕТ СН'!$F$12-'СЕТ СН'!$F$23</f>
        <v>-298.93818812000001</v>
      </c>
      <c r="J244" s="37">
        <f>SUMIFS(СВЦЭМ!$G$34:$G$777,СВЦЭМ!$A$34:$A$777,$A244,СВЦЭМ!$B$34:$B$777,J$225)+'СЕТ СН'!$F$12-'СЕТ СН'!$F$23</f>
        <v>-309.82610468000001</v>
      </c>
      <c r="K244" s="37">
        <f>SUMIFS(СВЦЭМ!$G$34:$G$777,СВЦЭМ!$A$34:$A$777,$A244,СВЦЭМ!$B$34:$B$777,K$225)+'СЕТ СН'!$F$12-'СЕТ СН'!$F$23</f>
        <v>-326.49633767</v>
      </c>
      <c r="L244" s="37">
        <f>SUMIFS(СВЦЭМ!$G$34:$G$777,СВЦЭМ!$A$34:$A$777,$A244,СВЦЭМ!$B$34:$B$777,L$225)+'СЕТ СН'!$F$12-'СЕТ СН'!$F$23</f>
        <v>-340.71738677999997</v>
      </c>
      <c r="M244" s="37">
        <f>SUMIFS(СВЦЭМ!$G$34:$G$777,СВЦЭМ!$A$34:$A$777,$A244,СВЦЭМ!$B$34:$B$777,M$225)+'СЕТ СН'!$F$12-'СЕТ СН'!$F$23</f>
        <v>-343.23337025000001</v>
      </c>
      <c r="N244" s="37">
        <f>SUMIFS(СВЦЭМ!$G$34:$G$777,СВЦЭМ!$A$34:$A$777,$A244,СВЦЭМ!$B$34:$B$777,N$225)+'СЕТ СН'!$F$12-'СЕТ СН'!$F$23</f>
        <v>-338.72365920999999</v>
      </c>
      <c r="O244" s="37">
        <f>SUMIFS(СВЦЭМ!$G$34:$G$777,СВЦЭМ!$A$34:$A$777,$A244,СВЦЭМ!$B$34:$B$777,O$225)+'СЕТ СН'!$F$12-'СЕТ СН'!$F$23</f>
        <v>-338.91104538000002</v>
      </c>
      <c r="P244" s="37">
        <f>SUMIFS(СВЦЭМ!$G$34:$G$777,СВЦЭМ!$A$34:$A$777,$A244,СВЦЭМ!$B$34:$B$777,P$225)+'СЕТ СН'!$F$12-'СЕТ СН'!$F$23</f>
        <v>-337.0339821</v>
      </c>
      <c r="Q244" s="37">
        <f>SUMIFS(СВЦЭМ!$G$34:$G$777,СВЦЭМ!$A$34:$A$777,$A244,СВЦЭМ!$B$34:$B$777,Q$225)+'СЕТ СН'!$F$12-'СЕТ СН'!$F$23</f>
        <v>-336.05083141</v>
      </c>
      <c r="R244" s="37">
        <f>SUMIFS(СВЦЭМ!$G$34:$G$777,СВЦЭМ!$A$34:$A$777,$A244,СВЦЭМ!$B$34:$B$777,R$225)+'СЕТ СН'!$F$12-'СЕТ СН'!$F$23</f>
        <v>-337.21715624000001</v>
      </c>
      <c r="S244" s="37">
        <f>SUMIFS(СВЦЭМ!$G$34:$G$777,СВЦЭМ!$A$34:$A$777,$A244,СВЦЭМ!$B$34:$B$777,S$225)+'СЕТ СН'!$F$12-'СЕТ СН'!$F$23</f>
        <v>-342.78098061000003</v>
      </c>
      <c r="T244" s="37">
        <f>SUMIFS(СВЦЭМ!$G$34:$G$777,СВЦЭМ!$A$34:$A$777,$A244,СВЦЭМ!$B$34:$B$777,T$225)+'СЕТ СН'!$F$12-'СЕТ СН'!$F$23</f>
        <v>-341.91209714000001</v>
      </c>
      <c r="U244" s="37">
        <f>SUMIFS(СВЦЭМ!$G$34:$G$777,СВЦЭМ!$A$34:$A$777,$A244,СВЦЭМ!$B$34:$B$777,U$225)+'СЕТ СН'!$F$12-'СЕТ СН'!$F$23</f>
        <v>-341.76903897</v>
      </c>
      <c r="V244" s="37">
        <f>SUMIFS(СВЦЭМ!$G$34:$G$777,СВЦЭМ!$A$34:$A$777,$A244,СВЦЭМ!$B$34:$B$777,V$225)+'СЕТ СН'!$F$12-'СЕТ СН'!$F$23</f>
        <v>-344.36068096999998</v>
      </c>
      <c r="W244" s="37">
        <f>SUMIFS(СВЦЭМ!$G$34:$G$777,СВЦЭМ!$A$34:$A$777,$A244,СВЦЭМ!$B$34:$B$777,W$225)+'СЕТ СН'!$F$12-'СЕТ СН'!$F$23</f>
        <v>-332.85478745</v>
      </c>
      <c r="X244" s="37">
        <f>SUMIFS(СВЦЭМ!$G$34:$G$777,СВЦЭМ!$A$34:$A$777,$A244,СВЦЭМ!$B$34:$B$777,X$225)+'СЕТ СН'!$F$12-'СЕТ СН'!$F$23</f>
        <v>-314.92657860000003</v>
      </c>
      <c r="Y244" s="37">
        <f>SUMIFS(СВЦЭМ!$G$34:$G$777,СВЦЭМ!$A$34:$A$777,$A244,СВЦЭМ!$B$34:$B$777,Y$225)+'СЕТ СН'!$F$12-'СЕТ СН'!$F$23</f>
        <v>-295.25492455</v>
      </c>
    </row>
    <row r="245" spans="1:25" ht="15.75" x14ac:dyDescent="0.2">
      <c r="A245" s="36">
        <f t="shared" si="6"/>
        <v>43089</v>
      </c>
      <c r="B245" s="37">
        <f>SUMIFS(СВЦЭМ!$G$34:$G$777,СВЦЭМ!$A$34:$A$777,$A245,СВЦЭМ!$B$34:$B$777,B$225)+'СЕТ СН'!$F$12-'СЕТ СН'!$F$23</f>
        <v>-289.01242652000002</v>
      </c>
      <c r="C245" s="37">
        <f>SUMIFS(СВЦЭМ!$G$34:$G$777,СВЦЭМ!$A$34:$A$777,$A245,СВЦЭМ!$B$34:$B$777,C$225)+'СЕТ СН'!$F$12-'СЕТ СН'!$F$23</f>
        <v>-285.78816093</v>
      </c>
      <c r="D245" s="37">
        <f>SUMIFS(СВЦЭМ!$G$34:$G$777,СВЦЭМ!$A$34:$A$777,$A245,СВЦЭМ!$B$34:$B$777,D$225)+'СЕТ СН'!$F$12-'СЕТ СН'!$F$23</f>
        <v>-285.89369727000002</v>
      </c>
      <c r="E245" s="37">
        <f>SUMIFS(СВЦЭМ!$G$34:$G$777,СВЦЭМ!$A$34:$A$777,$A245,СВЦЭМ!$B$34:$B$777,E$225)+'СЕТ СН'!$F$12-'СЕТ СН'!$F$23</f>
        <v>-286.86242074</v>
      </c>
      <c r="F245" s="37">
        <f>SUMIFS(СВЦЭМ!$G$34:$G$777,СВЦЭМ!$A$34:$A$777,$A245,СВЦЭМ!$B$34:$B$777,F$225)+'СЕТ СН'!$F$12-'СЕТ СН'!$F$23</f>
        <v>-287.13540798000002</v>
      </c>
      <c r="G245" s="37">
        <f>SUMIFS(СВЦЭМ!$G$34:$G$777,СВЦЭМ!$A$34:$A$777,$A245,СВЦЭМ!$B$34:$B$777,G$225)+'СЕТ СН'!$F$12-'СЕТ СН'!$F$23</f>
        <v>-285.46377131000003</v>
      </c>
      <c r="H245" s="37">
        <f>SUMIFS(СВЦЭМ!$G$34:$G$777,СВЦЭМ!$A$34:$A$777,$A245,СВЦЭМ!$B$34:$B$777,H$225)+'СЕТ СН'!$F$12-'СЕТ СН'!$F$23</f>
        <v>-285.40709520000001</v>
      </c>
      <c r="I245" s="37">
        <f>SUMIFS(СВЦЭМ!$G$34:$G$777,СВЦЭМ!$A$34:$A$777,$A245,СВЦЭМ!$B$34:$B$777,I$225)+'СЕТ СН'!$F$12-'СЕТ СН'!$F$23</f>
        <v>-303.23075254000003</v>
      </c>
      <c r="J245" s="37">
        <f>SUMIFS(СВЦЭМ!$G$34:$G$777,СВЦЭМ!$A$34:$A$777,$A245,СВЦЭМ!$B$34:$B$777,J$225)+'СЕТ СН'!$F$12-'СЕТ СН'!$F$23</f>
        <v>-303.28046208000001</v>
      </c>
      <c r="K245" s="37">
        <f>SUMIFS(СВЦЭМ!$G$34:$G$777,СВЦЭМ!$A$34:$A$777,$A245,СВЦЭМ!$B$34:$B$777,K$225)+'СЕТ СН'!$F$12-'СЕТ СН'!$F$23</f>
        <v>-320.56876971999998</v>
      </c>
      <c r="L245" s="37">
        <f>SUMIFS(СВЦЭМ!$G$34:$G$777,СВЦЭМ!$A$34:$A$777,$A245,СВЦЭМ!$B$34:$B$777,L$225)+'СЕТ СН'!$F$12-'СЕТ СН'!$F$23</f>
        <v>-337.6787516</v>
      </c>
      <c r="M245" s="37">
        <f>SUMIFS(СВЦЭМ!$G$34:$G$777,СВЦЭМ!$A$34:$A$777,$A245,СВЦЭМ!$B$34:$B$777,M$225)+'СЕТ СН'!$F$12-'СЕТ СН'!$F$23</f>
        <v>-339.61043719999998</v>
      </c>
      <c r="N245" s="37">
        <f>SUMIFS(СВЦЭМ!$G$34:$G$777,СВЦЭМ!$A$34:$A$777,$A245,СВЦЭМ!$B$34:$B$777,N$225)+'СЕТ СН'!$F$12-'СЕТ СН'!$F$23</f>
        <v>-333.97160279000002</v>
      </c>
      <c r="O245" s="37">
        <f>SUMIFS(СВЦЭМ!$G$34:$G$777,СВЦЭМ!$A$34:$A$777,$A245,СВЦЭМ!$B$34:$B$777,O$225)+'СЕТ СН'!$F$12-'СЕТ СН'!$F$23</f>
        <v>-330.96707688999999</v>
      </c>
      <c r="P245" s="37">
        <f>SUMIFS(СВЦЭМ!$G$34:$G$777,СВЦЭМ!$A$34:$A$777,$A245,СВЦЭМ!$B$34:$B$777,P$225)+'СЕТ СН'!$F$12-'СЕТ СН'!$F$23</f>
        <v>-329.44125339000004</v>
      </c>
      <c r="Q245" s="37">
        <f>SUMIFS(СВЦЭМ!$G$34:$G$777,СВЦЭМ!$A$34:$A$777,$A245,СВЦЭМ!$B$34:$B$777,Q$225)+'СЕТ СН'!$F$12-'СЕТ СН'!$F$23</f>
        <v>-328.75812560999998</v>
      </c>
      <c r="R245" s="37">
        <f>SUMIFS(СВЦЭМ!$G$34:$G$777,СВЦЭМ!$A$34:$A$777,$A245,СВЦЭМ!$B$34:$B$777,R$225)+'СЕТ СН'!$F$12-'СЕТ СН'!$F$23</f>
        <v>-328.93477247999999</v>
      </c>
      <c r="S245" s="37">
        <f>SUMIFS(СВЦЭМ!$G$34:$G$777,СВЦЭМ!$A$34:$A$777,$A245,СВЦЭМ!$B$34:$B$777,S$225)+'СЕТ СН'!$F$12-'СЕТ СН'!$F$23</f>
        <v>-338.51487029999998</v>
      </c>
      <c r="T245" s="37">
        <f>SUMIFS(СВЦЭМ!$G$34:$G$777,СВЦЭМ!$A$34:$A$777,$A245,СВЦЭМ!$B$34:$B$777,T$225)+'СЕТ СН'!$F$12-'СЕТ СН'!$F$23</f>
        <v>-347.96768581000003</v>
      </c>
      <c r="U245" s="37">
        <f>SUMIFS(СВЦЭМ!$G$34:$G$777,СВЦЭМ!$A$34:$A$777,$A245,СВЦЭМ!$B$34:$B$777,U$225)+'СЕТ СН'!$F$12-'СЕТ СН'!$F$23</f>
        <v>-346.37991837999999</v>
      </c>
      <c r="V245" s="37">
        <f>SUMIFS(СВЦЭМ!$G$34:$G$777,СВЦЭМ!$A$34:$A$777,$A245,СВЦЭМ!$B$34:$B$777,V$225)+'СЕТ СН'!$F$12-'СЕТ СН'!$F$23</f>
        <v>-343.98047596000004</v>
      </c>
      <c r="W245" s="37">
        <f>SUMIFS(СВЦЭМ!$G$34:$G$777,СВЦЭМ!$A$34:$A$777,$A245,СВЦЭМ!$B$34:$B$777,W$225)+'СЕТ СН'!$F$12-'СЕТ СН'!$F$23</f>
        <v>-330.14013581</v>
      </c>
      <c r="X245" s="37">
        <f>SUMIFS(СВЦЭМ!$G$34:$G$777,СВЦЭМ!$A$34:$A$777,$A245,СВЦЭМ!$B$34:$B$777,X$225)+'СЕТ СН'!$F$12-'СЕТ СН'!$F$23</f>
        <v>-321.92639514000001</v>
      </c>
      <c r="Y245" s="37">
        <f>SUMIFS(СВЦЭМ!$G$34:$G$777,СВЦЭМ!$A$34:$A$777,$A245,СВЦЭМ!$B$34:$B$777,Y$225)+'СЕТ СН'!$F$12-'СЕТ СН'!$F$23</f>
        <v>-306.82891534999999</v>
      </c>
    </row>
    <row r="246" spans="1:25" ht="15.75" x14ac:dyDescent="0.2">
      <c r="A246" s="36">
        <f t="shared" si="6"/>
        <v>43090</v>
      </c>
      <c r="B246" s="37">
        <f>SUMIFS(СВЦЭМ!$G$34:$G$777,СВЦЭМ!$A$34:$A$777,$A246,СВЦЭМ!$B$34:$B$777,B$225)+'СЕТ СН'!$F$12-'СЕТ СН'!$F$23</f>
        <v>-286.91781513000001</v>
      </c>
      <c r="C246" s="37">
        <f>SUMIFS(СВЦЭМ!$G$34:$G$777,СВЦЭМ!$A$34:$A$777,$A246,СВЦЭМ!$B$34:$B$777,C$225)+'СЕТ СН'!$F$12-'СЕТ СН'!$F$23</f>
        <v>-275.78367717999998</v>
      </c>
      <c r="D246" s="37">
        <f>SUMIFS(СВЦЭМ!$G$34:$G$777,СВЦЭМ!$A$34:$A$777,$A246,СВЦЭМ!$B$34:$B$777,D$225)+'СЕТ СН'!$F$12-'СЕТ СН'!$F$23</f>
        <v>-266.71335097999997</v>
      </c>
      <c r="E246" s="37">
        <f>SUMIFS(СВЦЭМ!$G$34:$G$777,СВЦЭМ!$A$34:$A$777,$A246,СВЦЭМ!$B$34:$B$777,E$225)+'СЕТ СН'!$F$12-'СЕТ СН'!$F$23</f>
        <v>-264.44365976</v>
      </c>
      <c r="F246" s="37">
        <f>SUMIFS(СВЦЭМ!$G$34:$G$777,СВЦЭМ!$A$34:$A$777,$A246,СВЦЭМ!$B$34:$B$777,F$225)+'СЕТ СН'!$F$12-'СЕТ СН'!$F$23</f>
        <v>-263.79434402999999</v>
      </c>
      <c r="G246" s="37">
        <f>SUMIFS(СВЦЭМ!$G$34:$G$777,СВЦЭМ!$A$34:$A$777,$A246,СВЦЭМ!$B$34:$B$777,G$225)+'СЕТ СН'!$F$12-'СЕТ СН'!$F$23</f>
        <v>-268.56294764</v>
      </c>
      <c r="H246" s="37">
        <f>SUMIFS(СВЦЭМ!$G$34:$G$777,СВЦЭМ!$A$34:$A$777,$A246,СВЦЭМ!$B$34:$B$777,H$225)+'СЕТ СН'!$F$12-'СЕТ СН'!$F$23</f>
        <v>-284.36304161999999</v>
      </c>
      <c r="I246" s="37">
        <f>SUMIFS(СВЦЭМ!$G$34:$G$777,СВЦЭМ!$A$34:$A$777,$A246,СВЦЭМ!$B$34:$B$777,I$225)+'СЕТ СН'!$F$12-'СЕТ СН'!$F$23</f>
        <v>-300.50461486</v>
      </c>
      <c r="J246" s="37">
        <f>SUMIFS(СВЦЭМ!$G$34:$G$777,СВЦЭМ!$A$34:$A$777,$A246,СВЦЭМ!$B$34:$B$777,J$225)+'СЕТ СН'!$F$12-'СЕТ СН'!$F$23</f>
        <v>-308.65007666000002</v>
      </c>
      <c r="K246" s="37">
        <f>SUMIFS(СВЦЭМ!$G$34:$G$777,СВЦЭМ!$A$34:$A$777,$A246,СВЦЭМ!$B$34:$B$777,K$225)+'СЕТ СН'!$F$12-'СЕТ СН'!$F$23</f>
        <v>-322.42748779999999</v>
      </c>
      <c r="L246" s="37">
        <f>SUMIFS(СВЦЭМ!$G$34:$G$777,СВЦЭМ!$A$34:$A$777,$A246,СВЦЭМ!$B$34:$B$777,L$225)+'СЕТ СН'!$F$12-'СЕТ СН'!$F$23</f>
        <v>-335.85586144000001</v>
      </c>
      <c r="M246" s="37">
        <f>SUMIFS(СВЦЭМ!$G$34:$G$777,СВЦЭМ!$A$34:$A$777,$A246,СВЦЭМ!$B$34:$B$777,M$225)+'СЕТ СН'!$F$12-'СЕТ СН'!$F$23</f>
        <v>-339.87330399999996</v>
      </c>
      <c r="N246" s="37">
        <f>SUMIFS(СВЦЭМ!$G$34:$G$777,СВЦЭМ!$A$34:$A$777,$A246,СВЦЭМ!$B$34:$B$777,N$225)+'СЕТ СН'!$F$12-'СЕТ СН'!$F$23</f>
        <v>-346.82265617999997</v>
      </c>
      <c r="O246" s="37">
        <f>SUMIFS(СВЦЭМ!$G$34:$G$777,СВЦЭМ!$A$34:$A$777,$A246,СВЦЭМ!$B$34:$B$777,O$225)+'СЕТ СН'!$F$12-'СЕТ СН'!$F$23</f>
        <v>-349.38742466999997</v>
      </c>
      <c r="P246" s="37">
        <f>SUMIFS(СВЦЭМ!$G$34:$G$777,СВЦЭМ!$A$34:$A$777,$A246,СВЦЭМ!$B$34:$B$777,P$225)+'СЕТ СН'!$F$12-'СЕТ СН'!$F$23</f>
        <v>-346.63369051999996</v>
      </c>
      <c r="Q246" s="37">
        <f>SUMIFS(СВЦЭМ!$G$34:$G$777,СВЦЭМ!$A$34:$A$777,$A246,СВЦЭМ!$B$34:$B$777,Q$225)+'СЕТ СН'!$F$12-'СЕТ СН'!$F$23</f>
        <v>-344.96111486000001</v>
      </c>
      <c r="R246" s="37">
        <f>SUMIFS(СВЦЭМ!$G$34:$G$777,СВЦЭМ!$A$34:$A$777,$A246,СВЦЭМ!$B$34:$B$777,R$225)+'СЕТ СН'!$F$12-'СЕТ СН'!$F$23</f>
        <v>-345.68313017000003</v>
      </c>
      <c r="S246" s="37">
        <f>SUMIFS(СВЦЭМ!$G$34:$G$777,СВЦЭМ!$A$34:$A$777,$A246,СВЦЭМ!$B$34:$B$777,S$225)+'СЕТ СН'!$F$12-'СЕТ СН'!$F$23</f>
        <v>-355.62875464000001</v>
      </c>
      <c r="T246" s="37">
        <f>SUMIFS(СВЦЭМ!$G$34:$G$777,СВЦЭМ!$A$34:$A$777,$A246,СВЦЭМ!$B$34:$B$777,T$225)+'СЕТ СН'!$F$12-'СЕТ СН'!$F$23</f>
        <v>-362.56782182000001</v>
      </c>
      <c r="U246" s="37">
        <f>SUMIFS(СВЦЭМ!$G$34:$G$777,СВЦЭМ!$A$34:$A$777,$A246,СВЦЭМ!$B$34:$B$777,U$225)+'СЕТ СН'!$F$12-'СЕТ СН'!$F$23</f>
        <v>-361.08278156</v>
      </c>
      <c r="V246" s="37">
        <f>SUMIFS(СВЦЭМ!$G$34:$G$777,СВЦЭМ!$A$34:$A$777,$A246,СВЦЭМ!$B$34:$B$777,V$225)+'СЕТ СН'!$F$12-'СЕТ СН'!$F$23</f>
        <v>-356.74766899999997</v>
      </c>
      <c r="W246" s="37">
        <f>SUMIFS(СВЦЭМ!$G$34:$G$777,СВЦЭМ!$A$34:$A$777,$A246,СВЦЭМ!$B$34:$B$777,W$225)+'СЕТ СН'!$F$12-'СЕТ СН'!$F$23</f>
        <v>-341.30437697000002</v>
      </c>
      <c r="X246" s="37">
        <f>SUMIFS(СВЦЭМ!$G$34:$G$777,СВЦЭМ!$A$34:$A$777,$A246,СВЦЭМ!$B$34:$B$777,X$225)+'СЕТ СН'!$F$12-'СЕТ СН'!$F$23</f>
        <v>-323.39178218000001</v>
      </c>
      <c r="Y246" s="37">
        <f>SUMIFS(СВЦЭМ!$G$34:$G$777,СВЦЭМ!$A$34:$A$777,$A246,СВЦЭМ!$B$34:$B$777,Y$225)+'СЕТ СН'!$F$12-'СЕТ СН'!$F$23</f>
        <v>-304.11560097</v>
      </c>
    </row>
    <row r="247" spans="1:25" ht="15.75" x14ac:dyDescent="0.2">
      <c r="A247" s="36">
        <f t="shared" si="6"/>
        <v>43091</v>
      </c>
      <c r="B247" s="37">
        <f>SUMIFS(СВЦЭМ!$G$34:$G$777,СВЦЭМ!$A$34:$A$777,$A247,СВЦЭМ!$B$34:$B$777,B$225)+'СЕТ СН'!$F$12-'СЕТ СН'!$F$23</f>
        <v>-281.80658562999997</v>
      </c>
      <c r="C247" s="37">
        <f>SUMIFS(СВЦЭМ!$G$34:$G$777,СВЦЭМ!$A$34:$A$777,$A247,СВЦЭМ!$B$34:$B$777,C$225)+'СЕТ СН'!$F$12-'СЕТ СН'!$F$23</f>
        <v>-276.14400417000002</v>
      </c>
      <c r="D247" s="37">
        <f>SUMIFS(СВЦЭМ!$G$34:$G$777,СВЦЭМ!$A$34:$A$777,$A247,СВЦЭМ!$B$34:$B$777,D$225)+'СЕТ СН'!$F$12-'СЕТ СН'!$F$23</f>
        <v>-271.58375166000002</v>
      </c>
      <c r="E247" s="37">
        <f>SUMIFS(СВЦЭМ!$G$34:$G$777,СВЦЭМ!$A$34:$A$777,$A247,СВЦЭМ!$B$34:$B$777,E$225)+'СЕТ СН'!$F$12-'СЕТ СН'!$F$23</f>
        <v>-269.31410170999999</v>
      </c>
      <c r="F247" s="37">
        <f>SUMIFS(СВЦЭМ!$G$34:$G$777,СВЦЭМ!$A$34:$A$777,$A247,СВЦЭМ!$B$34:$B$777,F$225)+'СЕТ СН'!$F$12-'СЕТ СН'!$F$23</f>
        <v>-268.44353088999998</v>
      </c>
      <c r="G247" s="37">
        <f>SUMIFS(СВЦЭМ!$G$34:$G$777,СВЦЭМ!$A$34:$A$777,$A247,СВЦЭМ!$B$34:$B$777,G$225)+'СЕТ СН'!$F$12-'СЕТ СН'!$F$23</f>
        <v>-271.36596028000002</v>
      </c>
      <c r="H247" s="37">
        <f>SUMIFS(СВЦЭМ!$G$34:$G$777,СВЦЭМ!$A$34:$A$777,$A247,СВЦЭМ!$B$34:$B$777,H$225)+'СЕТ СН'!$F$12-'СЕТ СН'!$F$23</f>
        <v>-285.98999871000001</v>
      </c>
      <c r="I247" s="37">
        <f>SUMIFS(СВЦЭМ!$G$34:$G$777,СВЦЭМ!$A$34:$A$777,$A247,СВЦЭМ!$B$34:$B$777,I$225)+'СЕТ СН'!$F$12-'СЕТ СН'!$F$23</f>
        <v>-303.63519403999999</v>
      </c>
      <c r="J247" s="37">
        <f>SUMIFS(СВЦЭМ!$G$34:$G$777,СВЦЭМ!$A$34:$A$777,$A247,СВЦЭМ!$B$34:$B$777,J$225)+'СЕТ СН'!$F$12-'СЕТ СН'!$F$23</f>
        <v>-315.66776959999999</v>
      </c>
      <c r="K247" s="37">
        <f>SUMIFS(СВЦЭМ!$G$34:$G$777,СВЦЭМ!$A$34:$A$777,$A247,СВЦЭМ!$B$34:$B$777,K$225)+'СЕТ СН'!$F$12-'СЕТ СН'!$F$23</f>
        <v>-332.30042402000004</v>
      </c>
      <c r="L247" s="37">
        <f>SUMIFS(СВЦЭМ!$G$34:$G$777,СВЦЭМ!$A$34:$A$777,$A247,СВЦЭМ!$B$34:$B$777,L$225)+'СЕТ СН'!$F$12-'СЕТ СН'!$F$23</f>
        <v>-346.77071391999999</v>
      </c>
      <c r="M247" s="37">
        <f>SUMIFS(СВЦЭМ!$G$34:$G$777,СВЦЭМ!$A$34:$A$777,$A247,СВЦЭМ!$B$34:$B$777,M$225)+'СЕТ СН'!$F$12-'СЕТ СН'!$F$23</f>
        <v>-349.57164309999996</v>
      </c>
      <c r="N247" s="37">
        <f>SUMIFS(СВЦЭМ!$G$34:$G$777,СВЦЭМ!$A$34:$A$777,$A247,СВЦЭМ!$B$34:$B$777,N$225)+'СЕТ СН'!$F$12-'СЕТ СН'!$F$23</f>
        <v>-344.3337363</v>
      </c>
      <c r="O247" s="37">
        <f>SUMIFS(СВЦЭМ!$G$34:$G$777,СВЦЭМ!$A$34:$A$777,$A247,СВЦЭМ!$B$34:$B$777,O$225)+'СЕТ СН'!$F$12-'СЕТ СН'!$F$23</f>
        <v>-340.46947465</v>
      </c>
      <c r="P247" s="37">
        <f>SUMIFS(СВЦЭМ!$G$34:$G$777,СВЦЭМ!$A$34:$A$777,$A247,СВЦЭМ!$B$34:$B$777,P$225)+'СЕТ СН'!$F$12-'СЕТ СН'!$F$23</f>
        <v>-337.65242390000003</v>
      </c>
      <c r="Q247" s="37">
        <f>SUMIFS(СВЦЭМ!$G$34:$G$777,СВЦЭМ!$A$34:$A$777,$A247,СВЦЭМ!$B$34:$B$777,Q$225)+'СЕТ СН'!$F$12-'СЕТ СН'!$F$23</f>
        <v>-338.24741696000001</v>
      </c>
      <c r="R247" s="37">
        <f>SUMIFS(СВЦЭМ!$G$34:$G$777,СВЦЭМ!$A$34:$A$777,$A247,СВЦЭМ!$B$34:$B$777,R$225)+'СЕТ СН'!$F$12-'СЕТ СН'!$F$23</f>
        <v>-338.19949326</v>
      </c>
      <c r="S247" s="37">
        <f>SUMIFS(СВЦЭМ!$G$34:$G$777,СВЦЭМ!$A$34:$A$777,$A247,СВЦЭМ!$B$34:$B$777,S$225)+'СЕТ СН'!$F$12-'СЕТ СН'!$F$23</f>
        <v>-343.77892072999998</v>
      </c>
      <c r="T247" s="37">
        <f>SUMIFS(СВЦЭМ!$G$34:$G$777,СВЦЭМ!$A$34:$A$777,$A247,СВЦЭМ!$B$34:$B$777,T$225)+'СЕТ СН'!$F$12-'СЕТ СН'!$F$23</f>
        <v>-352.54288484</v>
      </c>
      <c r="U247" s="37">
        <f>SUMIFS(СВЦЭМ!$G$34:$G$777,СВЦЭМ!$A$34:$A$777,$A247,СВЦЭМ!$B$34:$B$777,U$225)+'СЕТ СН'!$F$12-'СЕТ СН'!$F$23</f>
        <v>-351.11227835</v>
      </c>
      <c r="V247" s="37">
        <f>SUMIFS(СВЦЭМ!$G$34:$G$777,СВЦЭМ!$A$34:$A$777,$A247,СВЦЭМ!$B$34:$B$777,V$225)+'СЕТ СН'!$F$12-'СЕТ СН'!$F$23</f>
        <v>-348.18753000999999</v>
      </c>
      <c r="W247" s="37">
        <f>SUMIFS(СВЦЭМ!$G$34:$G$777,СВЦЭМ!$A$34:$A$777,$A247,СВЦЭМ!$B$34:$B$777,W$225)+'СЕТ СН'!$F$12-'СЕТ СН'!$F$23</f>
        <v>-334.97875980000003</v>
      </c>
      <c r="X247" s="37">
        <f>SUMIFS(СВЦЭМ!$G$34:$G$777,СВЦЭМ!$A$34:$A$777,$A247,СВЦЭМ!$B$34:$B$777,X$225)+'СЕТ СН'!$F$12-'СЕТ СН'!$F$23</f>
        <v>-319.93183210000001</v>
      </c>
      <c r="Y247" s="37">
        <f>SUMIFS(СВЦЭМ!$G$34:$G$777,СВЦЭМ!$A$34:$A$777,$A247,СВЦЭМ!$B$34:$B$777,Y$225)+'СЕТ СН'!$F$12-'СЕТ СН'!$F$23</f>
        <v>-302.17959547999999</v>
      </c>
    </row>
    <row r="248" spans="1:25" ht="15.75" x14ac:dyDescent="0.2">
      <c r="A248" s="36">
        <f t="shared" si="6"/>
        <v>43092</v>
      </c>
      <c r="B248" s="37">
        <f>SUMIFS(СВЦЭМ!$G$34:$G$777,СВЦЭМ!$A$34:$A$777,$A248,СВЦЭМ!$B$34:$B$777,B$225)+'СЕТ СН'!$F$12-'СЕТ СН'!$F$23</f>
        <v>-291.12175006000001</v>
      </c>
      <c r="C248" s="37">
        <f>SUMIFS(СВЦЭМ!$G$34:$G$777,СВЦЭМ!$A$34:$A$777,$A248,СВЦЭМ!$B$34:$B$777,C$225)+'СЕТ СН'!$F$12-'СЕТ СН'!$F$23</f>
        <v>-283.17192976000001</v>
      </c>
      <c r="D248" s="37">
        <f>SUMIFS(СВЦЭМ!$G$34:$G$777,СВЦЭМ!$A$34:$A$777,$A248,СВЦЭМ!$B$34:$B$777,D$225)+'СЕТ СН'!$F$12-'СЕТ СН'!$F$23</f>
        <v>-275.40941591000001</v>
      </c>
      <c r="E248" s="37">
        <f>SUMIFS(СВЦЭМ!$G$34:$G$777,СВЦЭМ!$A$34:$A$777,$A248,СВЦЭМ!$B$34:$B$777,E$225)+'СЕТ СН'!$F$12-'СЕТ СН'!$F$23</f>
        <v>-274.41573698000002</v>
      </c>
      <c r="F248" s="37">
        <f>SUMIFS(СВЦЭМ!$G$34:$G$777,СВЦЭМ!$A$34:$A$777,$A248,СВЦЭМ!$B$34:$B$777,F$225)+'СЕТ СН'!$F$12-'СЕТ СН'!$F$23</f>
        <v>-273.51921339</v>
      </c>
      <c r="G248" s="37">
        <f>SUMIFS(СВЦЭМ!$G$34:$G$777,СВЦЭМ!$A$34:$A$777,$A248,СВЦЭМ!$B$34:$B$777,G$225)+'СЕТ СН'!$F$12-'СЕТ СН'!$F$23</f>
        <v>-273.32213968000002</v>
      </c>
      <c r="H248" s="37">
        <f>SUMIFS(СВЦЭМ!$G$34:$G$777,СВЦЭМ!$A$34:$A$777,$A248,СВЦЭМ!$B$34:$B$777,H$225)+'СЕТ СН'!$F$12-'СЕТ СН'!$F$23</f>
        <v>-275.28190761000002</v>
      </c>
      <c r="I248" s="37">
        <f>SUMIFS(СВЦЭМ!$G$34:$G$777,СВЦЭМ!$A$34:$A$777,$A248,СВЦЭМ!$B$34:$B$777,I$225)+'СЕТ СН'!$F$12-'СЕТ СН'!$F$23</f>
        <v>-290.04914844000001</v>
      </c>
      <c r="J248" s="37">
        <f>SUMIFS(СВЦЭМ!$G$34:$G$777,СВЦЭМ!$A$34:$A$777,$A248,СВЦЭМ!$B$34:$B$777,J$225)+'СЕТ СН'!$F$12-'СЕТ СН'!$F$23</f>
        <v>-307.99395430999999</v>
      </c>
      <c r="K248" s="37">
        <f>SUMIFS(СВЦЭМ!$G$34:$G$777,СВЦЭМ!$A$34:$A$777,$A248,СВЦЭМ!$B$34:$B$777,K$225)+'СЕТ СН'!$F$12-'СЕТ СН'!$F$23</f>
        <v>-330.35402374</v>
      </c>
      <c r="L248" s="37">
        <f>SUMIFS(СВЦЭМ!$G$34:$G$777,СВЦЭМ!$A$34:$A$777,$A248,СВЦЭМ!$B$34:$B$777,L$225)+'СЕТ СН'!$F$12-'СЕТ СН'!$F$23</f>
        <v>-350.18985219000001</v>
      </c>
      <c r="M248" s="37">
        <f>SUMIFS(СВЦЭМ!$G$34:$G$777,СВЦЭМ!$A$34:$A$777,$A248,СВЦЭМ!$B$34:$B$777,M$225)+'СЕТ СН'!$F$12-'СЕТ СН'!$F$23</f>
        <v>-352.77085912999996</v>
      </c>
      <c r="N248" s="37">
        <f>SUMIFS(СВЦЭМ!$G$34:$G$777,СВЦЭМ!$A$34:$A$777,$A248,СВЦЭМ!$B$34:$B$777,N$225)+'СЕТ СН'!$F$12-'СЕТ СН'!$F$23</f>
        <v>-348.51032192000002</v>
      </c>
      <c r="O248" s="37">
        <f>SUMIFS(СВЦЭМ!$G$34:$G$777,СВЦЭМ!$A$34:$A$777,$A248,СВЦЭМ!$B$34:$B$777,O$225)+'СЕТ СН'!$F$12-'СЕТ СН'!$F$23</f>
        <v>-342.96284398</v>
      </c>
      <c r="P248" s="37">
        <f>SUMIFS(СВЦЭМ!$G$34:$G$777,СВЦЭМ!$A$34:$A$777,$A248,СВЦЭМ!$B$34:$B$777,P$225)+'СЕТ СН'!$F$12-'СЕТ СН'!$F$23</f>
        <v>-339.27030765999996</v>
      </c>
      <c r="Q248" s="37">
        <f>SUMIFS(СВЦЭМ!$G$34:$G$777,СВЦЭМ!$A$34:$A$777,$A248,СВЦЭМ!$B$34:$B$777,Q$225)+'СЕТ СН'!$F$12-'СЕТ СН'!$F$23</f>
        <v>-338.65966831000003</v>
      </c>
      <c r="R248" s="37">
        <f>SUMIFS(СВЦЭМ!$G$34:$G$777,СВЦЭМ!$A$34:$A$777,$A248,СВЦЭМ!$B$34:$B$777,R$225)+'СЕТ СН'!$F$12-'СЕТ СН'!$F$23</f>
        <v>-339.25187847999996</v>
      </c>
      <c r="S248" s="37">
        <f>SUMIFS(СВЦЭМ!$G$34:$G$777,СВЦЭМ!$A$34:$A$777,$A248,СВЦЭМ!$B$34:$B$777,S$225)+'СЕТ СН'!$F$12-'СЕТ СН'!$F$23</f>
        <v>-348.99824813999999</v>
      </c>
      <c r="T248" s="37">
        <f>SUMIFS(СВЦЭМ!$G$34:$G$777,СВЦЭМ!$A$34:$A$777,$A248,СВЦЭМ!$B$34:$B$777,T$225)+'СЕТ СН'!$F$12-'СЕТ СН'!$F$23</f>
        <v>-357.00870567999999</v>
      </c>
      <c r="U248" s="37">
        <f>SUMIFS(СВЦЭМ!$G$34:$G$777,СВЦЭМ!$A$34:$A$777,$A248,СВЦЭМ!$B$34:$B$777,U$225)+'СЕТ СН'!$F$12-'СЕТ СН'!$F$23</f>
        <v>-355.25633425000001</v>
      </c>
      <c r="V248" s="37">
        <f>SUMIFS(СВЦЭМ!$G$34:$G$777,СВЦЭМ!$A$34:$A$777,$A248,СВЦЭМ!$B$34:$B$777,V$225)+'СЕТ СН'!$F$12-'СЕТ СН'!$F$23</f>
        <v>-350.44291320000002</v>
      </c>
      <c r="W248" s="37">
        <f>SUMIFS(СВЦЭМ!$G$34:$G$777,СВЦЭМ!$A$34:$A$777,$A248,СВЦЭМ!$B$34:$B$777,W$225)+'СЕТ СН'!$F$12-'СЕТ СН'!$F$23</f>
        <v>-336.51975873999999</v>
      </c>
      <c r="X248" s="37">
        <f>SUMIFS(СВЦЭМ!$G$34:$G$777,СВЦЭМ!$A$34:$A$777,$A248,СВЦЭМ!$B$34:$B$777,X$225)+'СЕТ СН'!$F$12-'СЕТ СН'!$F$23</f>
        <v>-319.90302680999997</v>
      </c>
      <c r="Y248" s="37">
        <f>SUMIFS(СВЦЭМ!$G$34:$G$777,СВЦЭМ!$A$34:$A$777,$A248,СВЦЭМ!$B$34:$B$777,Y$225)+'СЕТ СН'!$F$12-'СЕТ СН'!$F$23</f>
        <v>-309.92252029000002</v>
      </c>
    </row>
    <row r="249" spans="1:25" ht="15.75" x14ac:dyDescent="0.2">
      <c r="A249" s="36">
        <f t="shared" si="6"/>
        <v>43093</v>
      </c>
      <c r="B249" s="37">
        <f>SUMIFS(СВЦЭМ!$G$34:$G$777,СВЦЭМ!$A$34:$A$777,$A249,СВЦЭМ!$B$34:$B$777,B$225)+'СЕТ СН'!$F$12-'СЕТ СН'!$F$23</f>
        <v>-290.85177088</v>
      </c>
      <c r="C249" s="37">
        <f>SUMIFS(СВЦЭМ!$G$34:$G$777,СВЦЭМ!$A$34:$A$777,$A249,СВЦЭМ!$B$34:$B$777,C$225)+'СЕТ СН'!$F$12-'СЕТ СН'!$F$23</f>
        <v>-282.88860054999998</v>
      </c>
      <c r="D249" s="37">
        <f>SUMIFS(СВЦЭМ!$G$34:$G$777,СВЦЭМ!$A$34:$A$777,$A249,СВЦЭМ!$B$34:$B$777,D$225)+'СЕТ СН'!$F$12-'СЕТ СН'!$F$23</f>
        <v>-273.97172683999997</v>
      </c>
      <c r="E249" s="37">
        <f>SUMIFS(СВЦЭМ!$G$34:$G$777,СВЦЭМ!$A$34:$A$777,$A249,СВЦЭМ!$B$34:$B$777,E$225)+'СЕТ СН'!$F$12-'СЕТ СН'!$F$23</f>
        <v>-273.24330431999999</v>
      </c>
      <c r="F249" s="37">
        <f>SUMIFS(СВЦЭМ!$G$34:$G$777,СВЦЭМ!$A$34:$A$777,$A249,СВЦЭМ!$B$34:$B$777,F$225)+'СЕТ СН'!$F$12-'СЕТ СН'!$F$23</f>
        <v>-272.94331284999998</v>
      </c>
      <c r="G249" s="37">
        <f>SUMIFS(СВЦЭМ!$G$34:$G$777,СВЦЭМ!$A$34:$A$777,$A249,СВЦЭМ!$B$34:$B$777,G$225)+'СЕТ СН'!$F$12-'СЕТ СН'!$F$23</f>
        <v>-272.70627581999997</v>
      </c>
      <c r="H249" s="37">
        <f>SUMIFS(СВЦЭМ!$G$34:$G$777,СВЦЭМ!$A$34:$A$777,$A249,СВЦЭМ!$B$34:$B$777,H$225)+'СЕТ СН'!$F$12-'СЕТ СН'!$F$23</f>
        <v>-274.59090063999997</v>
      </c>
      <c r="I249" s="37">
        <f>SUMIFS(СВЦЭМ!$G$34:$G$777,СВЦЭМ!$A$34:$A$777,$A249,СВЦЭМ!$B$34:$B$777,I$225)+'СЕТ СН'!$F$12-'СЕТ СН'!$F$23</f>
        <v>-285.93327955000001</v>
      </c>
      <c r="J249" s="37">
        <f>SUMIFS(СВЦЭМ!$G$34:$G$777,СВЦЭМ!$A$34:$A$777,$A249,СВЦЭМ!$B$34:$B$777,J$225)+'СЕТ СН'!$F$12-'СЕТ СН'!$F$23</f>
        <v>-301.09435360999998</v>
      </c>
      <c r="K249" s="37">
        <f>SUMIFS(СВЦЭМ!$G$34:$G$777,СВЦЭМ!$A$34:$A$777,$A249,СВЦЭМ!$B$34:$B$777,K$225)+'СЕТ СН'!$F$12-'СЕТ СН'!$F$23</f>
        <v>-324.78646287000004</v>
      </c>
      <c r="L249" s="37">
        <f>SUMIFS(СВЦЭМ!$G$34:$G$777,СВЦЭМ!$A$34:$A$777,$A249,СВЦЭМ!$B$34:$B$777,L$225)+'СЕТ СН'!$F$12-'СЕТ СН'!$F$23</f>
        <v>-345.38381558000003</v>
      </c>
      <c r="M249" s="37">
        <f>SUMIFS(СВЦЭМ!$G$34:$G$777,СВЦЭМ!$A$34:$A$777,$A249,СВЦЭМ!$B$34:$B$777,M$225)+'СЕТ СН'!$F$12-'СЕТ СН'!$F$23</f>
        <v>-350.71234318</v>
      </c>
      <c r="N249" s="37">
        <f>SUMIFS(СВЦЭМ!$G$34:$G$777,СВЦЭМ!$A$34:$A$777,$A249,СВЦЭМ!$B$34:$B$777,N$225)+'СЕТ СН'!$F$12-'СЕТ СН'!$F$23</f>
        <v>-347.70928361</v>
      </c>
      <c r="O249" s="37">
        <f>SUMIFS(СВЦЭМ!$G$34:$G$777,СВЦЭМ!$A$34:$A$777,$A249,СВЦЭМ!$B$34:$B$777,O$225)+'СЕТ СН'!$F$12-'СЕТ СН'!$F$23</f>
        <v>-344.62094304999999</v>
      </c>
      <c r="P249" s="37">
        <f>SUMIFS(СВЦЭМ!$G$34:$G$777,СВЦЭМ!$A$34:$A$777,$A249,СВЦЭМ!$B$34:$B$777,P$225)+'СЕТ СН'!$F$12-'СЕТ СН'!$F$23</f>
        <v>-343.26821469000004</v>
      </c>
      <c r="Q249" s="37">
        <f>SUMIFS(СВЦЭМ!$G$34:$G$777,СВЦЭМ!$A$34:$A$777,$A249,СВЦЭМ!$B$34:$B$777,Q$225)+'СЕТ СН'!$F$12-'СЕТ СН'!$F$23</f>
        <v>-342.57075347</v>
      </c>
      <c r="R249" s="37">
        <f>SUMIFS(СВЦЭМ!$G$34:$G$777,СВЦЭМ!$A$34:$A$777,$A249,СВЦЭМ!$B$34:$B$777,R$225)+'СЕТ СН'!$F$12-'СЕТ СН'!$F$23</f>
        <v>-343.02055583999999</v>
      </c>
      <c r="S249" s="37">
        <f>SUMIFS(СВЦЭМ!$G$34:$G$777,СВЦЭМ!$A$34:$A$777,$A249,СВЦЭМ!$B$34:$B$777,S$225)+'СЕТ СН'!$F$12-'СЕТ СН'!$F$23</f>
        <v>-351.41380895999998</v>
      </c>
      <c r="T249" s="37">
        <f>SUMIFS(СВЦЭМ!$G$34:$G$777,СВЦЭМ!$A$34:$A$777,$A249,СВЦЭМ!$B$34:$B$777,T$225)+'СЕТ СН'!$F$12-'СЕТ СН'!$F$23</f>
        <v>-361.43400124999999</v>
      </c>
      <c r="U249" s="37">
        <f>SUMIFS(СВЦЭМ!$G$34:$G$777,СВЦЭМ!$A$34:$A$777,$A249,СВЦЭМ!$B$34:$B$777,U$225)+'СЕТ СН'!$F$12-'СЕТ СН'!$F$23</f>
        <v>-360.23981779999997</v>
      </c>
      <c r="V249" s="37">
        <f>SUMIFS(СВЦЭМ!$G$34:$G$777,СВЦЭМ!$A$34:$A$777,$A249,СВЦЭМ!$B$34:$B$777,V$225)+'СЕТ СН'!$F$12-'СЕТ СН'!$F$23</f>
        <v>-356.07997198999999</v>
      </c>
      <c r="W249" s="37">
        <f>SUMIFS(СВЦЭМ!$G$34:$G$777,СВЦЭМ!$A$34:$A$777,$A249,СВЦЭМ!$B$34:$B$777,W$225)+'СЕТ СН'!$F$12-'СЕТ СН'!$F$23</f>
        <v>-342.65648392000003</v>
      </c>
      <c r="X249" s="37">
        <f>SUMIFS(СВЦЭМ!$G$34:$G$777,СВЦЭМ!$A$34:$A$777,$A249,СВЦЭМ!$B$34:$B$777,X$225)+'СЕТ СН'!$F$12-'СЕТ СН'!$F$23</f>
        <v>-323.83363954000004</v>
      </c>
      <c r="Y249" s="37">
        <f>SUMIFS(СВЦЭМ!$G$34:$G$777,СВЦЭМ!$A$34:$A$777,$A249,СВЦЭМ!$B$34:$B$777,Y$225)+'СЕТ СН'!$F$12-'СЕТ СН'!$F$23</f>
        <v>-306.41432048000001</v>
      </c>
    </row>
    <row r="250" spans="1:25" ht="15.75" x14ac:dyDescent="0.2">
      <c r="A250" s="36">
        <f t="shared" si="6"/>
        <v>43094</v>
      </c>
      <c r="B250" s="37">
        <f>SUMIFS(СВЦЭМ!$G$34:$G$777,СВЦЭМ!$A$34:$A$777,$A250,СВЦЭМ!$B$34:$B$777,B$225)+'СЕТ СН'!$F$12-'СЕТ СН'!$F$23</f>
        <v>-283.86231958000002</v>
      </c>
      <c r="C250" s="37">
        <f>SUMIFS(СВЦЭМ!$G$34:$G$777,СВЦЭМ!$A$34:$A$777,$A250,СВЦЭМ!$B$34:$B$777,C$225)+'СЕТ СН'!$F$12-'СЕТ СН'!$F$23</f>
        <v>-275.83729546000001</v>
      </c>
      <c r="D250" s="37">
        <f>SUMIFS(СВЦЭМ!$G$34:$G$777,СВЦЭМ!$A$34:$A$777,$A250,СВЦЭМ!$B$34:$B$777,D$225)+'СЕТ СН'!$F$12-'СЕТ СН'!$F$23</f>
        <v>-265.35039222</v>
      </c>
      <c r="E250" s="37">
        <f>SUMIFS(СВЦЭМ!$G$34:$G$777,СВЦЭМ!$A$34:$A$777,$A250,СВЦЭМ!$B$34:$B$777,E$225)+'СЕТ СН'!$F$12-'СЕТ СН'!$F$23</f>
        <v>-262.86939546000002</v>
      </c>
      <c r="F250" s="37">
        <f>SUMIFS(СВЦЭМ!$G$34:$G$777,СВЦЭМ!$A$34:$A$777,$A250,СВЦЭМ!$B$34:$B$777,F$225)+'СЕТ СН'!$F$12-'СЕТ СН'!$F$23</f>
        <v>-262.76593692</v>
      </c>
      <c r="G250" s="37">
        <f>SUMIFS(СВЦЭМ!$G$34:$G$777,СВЦЭМ!$A$34:$A$777,$A250,СВЦЭМ!$B$34:$B$777,G$225)+'СЕТ СН'!$F$12-'СЕТ СН'!$F$23</f>
        <v>-266.16954568</v>
      </c>
      <c r="H250" s="37">
        <f>SUMIFS(СВЦЭМ!$G$34:$G$777,СВЦЭМ!$A$34:$A$777,$A250,СВЦЭМ!$B$34:$B$777,H$225)+'СЕТ СН'!$F$12-'СЕТ СН'!$F$23</f>
        <v>-279.83705670000001</v>
      </c>
      <c r="I250" s="37">
        <f>SUMIFS(СВЦЭМ!$G$34:$G$777,СВЦЭМ!$A$34:$A$777,$A250,СВЦЭМ!$B$34:$B$777,I$225)+'СЕТ СН'!$F$12-'СЕТ СН'!$F$23</f>
        <v>-303.79353509999999</v>
      </c>
      <c r="J250" s="37">
        <f>SUMIFS(СВЦЭМ!$G$34:$G$777,СВЦЭМ!$A$34:$A$777,$A250,СВЦЭМ!$B$34:$B$777,J$225)+'СЕТ СН'!$F$12-'СЕТ СН'!$F$23</f>
        <v>-312.31850795000003</v>
      </c>
      <c r="K250" s="37">
        <f>SUMIFS(СВЦЭМ!$G$34:$G$777,СВЦЭМ!$A$34:$A$777,$A250,СВЦЭМ!$B$34:$B$777,K$225)+'СЕТ СН'!$F$12-'СЕТ СН'!$F$23</f>
        <v>-330.17279943</v>
      </c>
      <c r="L250" s="37">
        <f>SUMIFS(СВЦЭМ!$G$34:$G$777,СВЦЭМ!$A$34:$A$777,$A250,СВЦЭМ!$B$34:$B$777,L$225)+'СЕТ СН'!$F$12-'СЕТ СН'!$F$23</f>
        <v>-345.96167176</v>
      </c>
      <c r="M250" s="37">
        <f>SUMIFS(СВЦЭМ!$G$34:$G$777,СВЦЭМ!$A$34:$A$777,$A250,СВЦЭМ!$B$34:$B$777,M$225)+'СЕТ СН'!$F$12-'СЕТ СН'!$F$23</f>
        <v>-348.09655796999999</v>
      </c>
      <c r="N250" s="37">
        <f>SUMIFS(СВЦЭМ!$G$34:$G$777,СВЦЭМ!$A$34:$A$777,$A250,СВЦЭМ!$B$34:$B$777,N$225)+'СЕТ СН'!$F$12-'СЕТ СН'!$F$23</f>
        <v>-344.21651667000003</v>
      </c>
      <c r="O250" s="37">
        <f>SUMIFS(СВЦЭМ!$G$34:$G$777,СВЦЭМ!$A$34:$A$777,$A250,СВЦЭМ!$B$34:$B$777,O$225)+'СЕТ СН'!$F$12-'СЕТ СН'!$F$23</f>
        <v>-341.90741614000001</v>
      </c>
      <c r="P250" s="37">
        <f>SUMIFS(СВЦЭМ!$G$34:$G$777,СВЦЭМ!$A$34:$A$777,$A250,СВЦЭМ!$B$34:$B$777,P$225)+'СЕТ СН'!$F$12-'СЕТ СН'!$F$23</f>
        <v>-340.36073067999996</v>
      </c>
      <c r="Q250" s="37">
        <f>SUMIFS(СВЦЭМ!$G$34:$G$777,СВЦЭМ!$A$34:$A$777,$A250,СВЦЭМ!$B$34:$B$777,Q$225)+'СЕТ СН'!$F$12-'СЕТ СН'!$F$23</f>
        <v>-340.04713996999999</v>
      </c>
      <c r="R250" s="37">
        <f>SUMIFS(СВЦЭМ!$G$34:$G$777,СВЦЭМ!$A$34:$A$777,$A250,СВЦЭМ!$B$34:$B$777,R$225)+'СЕТ СН'!$F$12-'СЕТ СН'!$F$23</f>
        <v>-339.27946994000001</v>
      </c>
      <c r="S250" s="37">
        <f>SUMIFS(СВЦЭМ!$G$34:$G$777,СВЦЭМ!$A$34:$A$777,$A250,СВЦЭМ!$B$34:$B$777,S$225)+'СЕТ СН'!$F$12-'СЕТ СН'!$F$23</f>
        <v>-345.88775729999998</v>
      </c>
      <c r="T250" s="37">
        <f>SUMIFS(СВЦЭМ!$G$34:$G$777,СВЦЭМ!$A$34:$A$777,$A250,СВЦЭМ!$B$34:$B$777,T$225)+'СЕТ СН'!$F$12-'СЕТ СН'!$F$23</f>
        <v>-354.23980390999998</v>
      </c>
      <c r="U250" s="37">
        <f>SUMIFS(СВЦЭМ!$G$34:$G$777,СВЦЭМ!$A$34:$A$777,$A250,СВЦЭМ!$B$34:$B$777,U$225)+'СЕТ СН'!$F$12-'СЕТ СН'!$F$23</f>
        <v>-353.66008564000003</v>
      </c>
      <c r="V250" s="37">
        <f>SUMIFS(СВЦЭМ!$G$34:$G$777,СВЦЭМ!$A$34:$A$777,$A250,СВЦЭМ!$B$34:$B$777,V$225)+'СЕТ СН'!$F$12-'СЕТ СН'!$F$23</f>
        <v>-349.46852146000003</v>
      </c>
      <c r="W250" s="37">
        <f>SUMIFS(СВЦЭМ!$G$34:$G$777,СВЦЭМ!$A$34:$A$777,$A250,СВЦЭМ!$B$34:$B$777,W$225)+'СЕТ СН'!$F$12-'СЕТ СН'!$F$23</f>
        <v>-334.88816194000003</v>
      </c>
      <c r="X250" s="37">
        <f>SUMIFS(СВЦЭМ!$G$34:$G$777,СВЦЭМ!$A$34:$A$777,$A250,СВЦЭМ!$B$34:$B$777,X$225)+'СЕТ СН'!$F$12-'СЕТ СН'!$F$23</f>
        <v>-317.37652550000001</v>
      </c>
      <c r="Y250" s="37">
        <f>SUMIFS(СВЦЭМ!$G$34:$G$777,СВЦЭМ!$A$34:$A$777,$A250,СВЦЭМ!$B$34:$B$777,Y$225)+'СЕТ СН'!$F$12-'СЕТ СН'!$F$23</f>
        <v>-300.32487656000001</v>
      </c>
    </row>
    <row r="251" spans="1:25" ht="15.75" x14ac:dyDescent="0.2">
      <c r="A251" s="36">
        <f t="shared" si="6"/>
        <v>43095</v>
      </c>
      <c r="B251" s="37">
        <f>SUMIFS(СВЦЭМ!$G$34:$G$777,СВЦЭМ!$A$34:$A$777,$A251,СВЦЭМ!$B$34:$B$777,B$225)+'СЕТ СН'!$F$12-'СЕТ СН'!$F$23</f>
        <v>-285.68799099</v>
      </c>
      <c r="C251" s="37">
        <f>SUMIFS(СВЦЭМ!$G$34:$G$777,СВЦЭМ!$A$34:$A$777,$A251,СВЦЭМ!$B$34:$B$777,C$225)+'СЕТ СН'!$F$12-'СЕТ СН'!$F$23</f>
        <v>-276.48124802000001</v>
      </c>
      <c r="D251" s="37">
        <f>SUMIFS(СВЦЭМ!$G$34:$G$777,СВЦЭМ!$A$34:$A$777,$A251,СВЦЭМ!$B$34:$B$777,D$225)+'СЕТ СН'!$F$12-'СЕТ СН'!$F$23</f>
        <v>-267.57402123000003</v>
      </c>
      <c r="E251" s="37">
        <f>SUMIFS(СВЦЭМ!$G$34:$G$777,СВЦЭМ!$A$34:$A$777,$A251,СВЦЭМ!$B$34:$B$777,E$225)+'СЕТ СН'!$F$12-'СЕТ СН'!$F$23</f>
        <v>-266.75992473999997</v>
      </c>
      <c r="F251" s="37">
        <f>SUMIFS(СВЦЭМ!$G$34:$G$777,СВЦЭМ!$A$34:$A$777,$A251,СВЦЭМ!$B$34:$B$777,F$225)+'СЕТ СН'!$F$12-'СЕТ СН'!$F$23</f>
        <v>-265.77641958999999</v>
      </c>
      <c r="G251" s="37">
        <f>SUMIFS(СВЦЭМ!$G$34:$G$777,СВЦЭМ!$A$34:$A$777,$A251,СВЦЭМ!$B$34:$B$777,G$225)+'СЕТ СН'!$F$12-'СЕТ СН'!$F$23</f>
        <v>-268.18740917999997</v>
      </c>
      <c r="H251" s="37">
        <f>SUMIFS(СВЦЭМ!$G$34:$G$777,СВЦЭМ!$A$34:$A$777,$A251,СВЦЭМ!$B$34:$B$777,H$225)+'СЕТ СН'!$F$12-'СЕТ СН'!$F$23</f>
        <v>-280.30984117000003</v>
      </c>
      <c r="I251" s="37">
        <f>SUMIFS(СВЦЭМ!$G$34:$G$777,СВЦЭМ!$A$34:$A$777,$A251,СВЦЭМ!$B$34:$B$777,I$225)+'СЕТ СН'!$F$12-'СЕТ СН'!$F$23</f>
        <v>-300.31336709999999</v>
      </c>
      <c r="J251" s="37">
        <f>SUMIFS(СВЦЭМ!$G$34:$G$777,СВЦЭМ!$A$34:$A$777,$A251,СВЦЭМ!$B$34:$B$777,J$225)+'СЕТ СН'!$F$12-'СЕТ СН'!$F$23</f>
        <v>-311.75591178000002</v>
      </c>
      <c r="K251" s="37">
        <f>SUMIFS(СВЦЭМ!$G$34:$G$777,СВЦЭМ!$A$34:$A$777,$A251,СВЦЭМ!$B$34:$B$777,K$225)+'СЕТ СН'!$F$12-'СЕТ СН'!$F$23</f>
        <v>-330.16728860000001</v>
      </c>
      <c r="L251" s="37">
        <f>SUMIFS(СВЦЭМ!$G$34:$G$777,СВЦЭМ!$A$34:$A$777,$A251,СВЦЭМ!$B$34:$B$777,L$225)+'СЕТ СН'!$F$12-'СЕТ СН'!$F$23</f>
        <v>-345.40034030999999</v>
      </c>
      <c r="M251" s="37">
        <f>SUMIFS(СВЦЭМ!$G$34:$G$777,СВЦЭМ!$A$34:$A$777,$A251,СВЦЭМ!$B$34:$B$777,M$225)+'СЕТ СН'!$F$12-'СЕТ СН'!$F$23</f>
        <v>-346.96510059000002</v>
      </c>
      <c r="N251" s="37">
        <f>SUMIFS(СВЦЭМ!$G$34:$G$777,СВЦЭМ!$A$34:$A$777,$A251,СВЦЭМ!$B$34:$B$777,N$225)+'СЕТ СН'!$F$12-'СЕТ СН'!$F$23</f>
        <v>-343.06623141</v>
      </c>
      <c r="O251" s="37">
        <f>SUMIFS(СВЦЭМ!$G$34:$G$777,СВЦЭМ!$A$34:$A$777,$A251,СВЦЭМ!$B$34:$B$777,O$225)+'СЕТ СН'!$F$12-'СЕТ СН'!$F$23</f>
        <v>-340.93671040000004</v>
      </c>
      <c r="P251" s="37">
        <f>SUMIFS(СВЦЭМ!$G$34:$G$777,СВЦЭМ!$A$34:$A$777,$A251,СВЦЭМ!$B$34:$B$777,P$225)+'СЕТ СН'!$F$12-'СЕТ СН'!$F$23</f>
        <v>-336.42203472</v>
      </c>
      <c r="Q251" s="37">
        <f>SUMIFS(СВЦЭМ!$G$34:$G$777,СВЦЭМ!$A$34:$A$777,$A251,СВЦЭМ!$B$34:$B$777,Q$225)+'СЕТ СН'!$F$12-'СЕТ СН'!$F$23</f>
        <v>-335.90362011000002</v>
      </c>
      <c r="R251" s="37">
        <f>SUMIFS(СВЦЭМ!$G$34:$G$777,СВЦЭМ!$A$34:$A$777,$A251,СВЦЭМ!$B$34:$B$777,R$225)+'СЕТ СН'!$F$12-'СЕТ СН'!$F$23</f>
        <v>-335.85168202</v>
      </c>
      <c r="S251" s="37">
        <f>SUMIFS(СВЦЭМ!$G$34:$G$777,СВЦЭМ!$A$34:$A$777,$A251,СВЦЭМ!$B$34:$B$777,S$225)+'СЕТ СН'!$F$12-'СЕТ СН'!$F$23</f>
        <v>-343.60013484000001</v>
      </c>
      <c r="T251" s="37">
        <f>SUMIFS(СВЦЭМ!$G$34:$G$777,СВЦЭМ!$A$34:$A$777,$A251,СВЦЭМ!$B$34:$B$777,T$225)+'СЕТ СН'!$F$12-'СЕТ СН'!$F$23</f>
        <v>-352.94319580000001</v>
      </c>
      <c r="U251" s="37">
        <f>SUMIFS(СВЦЭМ!$G$34:$G$777,СВЦЭМ!$A$34:$A$777,$A251,СВЦЭМ!$B$34:$B$777,U$225)+'СЕТ СН'!$F$12-'СЕТ СН'!$F$23</f>
        <v>-351.88482535000003</v>
      </c>
      <c r="V251" s="37">
        <f>SUMIFS(СВЦЭМ!$G$34:$G$777,СВЦЭМ!$A$34:$A$777,$A251,СВЦЭМ!$B$34:$B$777,V$225)+'СЕТ СН'!$F$12-'СЕТ СН'!$F$23</f>
        <v>-347.78115486000002</v>
      </c>
      <c r="W251" s="37">
        <f>SUMIFS(СВЦЭМ!$G$34:$G$777,СВЦЭМ!$A$34:$A$777,$A251,СВЦЭМ!$B$34:$B$777,W$225)+'СЕТ СН'!$F$12-'СЕТ СН'!$F$23</f>
        <v>-334.12443658999996</v>
      </c>
      <c r="X251" s="37">
        <f>SUMIFS(СВЦЭМ!$G$34:$G$777,СВЦЭМ!$A$34:$A$777,$A251,СВЦЭМ!$B$34:$B$777,X$225)+'СЕТ СН'!$F$12-'СЕТ СН'!$F$23</f>
        <v>-314.95781724</v>
      </c>
      <c r="Y251" s="37">
        <f>SUMIFS(СВЦЭМ!$G$34:$G$777,СВЦЭМ!$A$34:$A$777,$A251,СВЦЭМ!$B$34:$B$777,Y$225)+'СЕТ СН'!$F$12-'СЕТ СН'!$F$23</f>
        <v>-298.47035870000002</v>
      </c>
    </row>
    <row r="252" spans="1:25" ht="15.75" x14ac:dyDescent="0.2">
      <c r="A252" s="36">
        <f t="shared" si="6"/>
        <v>43096</v>
      </c>
      <c r="B252" s="37">
        <f>SUMIFS(СВЦЭМ!$G$34:$G$777,СВЦЭМ!$A$34:$A$777,$A252,СВЦЭМ!$B$34:$B$777,B$225)+'СЕТ СН'!$F$12-'СЕТ СН'!$F$23</f>
        <v>-285.92173699</v>
      </c>
      <c r="C252" s="37">
        <f>SUMIFS(СВЦЭМ!$G$34:$G$777,СВЦЭМ!$A$34:$A$777,$A252,СВЦЭМ!$B$34:$B$777,C$225)+'СЕТ СН'!$F$12-'СЕТ СН'!$F$23</f>
        <v>-275.93489010000002</v>
      </c>
      <c r="D252" s="37">
        <f>SUMIFS(СВЦЭМ!$G$34:$G$777,СВЦЭМ!$A$34:$A$777,$A252,СВЦЭМ!$B$34:$B$777,D$225)+'СЕТ СН'!$F$12-'СЕТ СН'!$F$23</f>
        <v>-266.03476926000002</v>
      </c>
      <c r="E252" s="37">
        <f>SUMIFS(СВЦЭМ!$G$34:$G$777,СВЦЭМ!$A$34:$A$777,$A252,СВЦЭМ!$B$34:$B$777,E$225)+'СЕТ СН'!$F$12-'СЕТ СН'!$F$23</f>
        <v>-263.03801073</v>
      </c>
      <c r="F252" s="37">
        <f>SUMIFS(СВЦЭМ!$G$34:$G$777,СВЦЭМ!$A$34:$A$777,$A252,СВЦЭМ!$B$34:$B$777,F$225)+'СЕТ СН'!$F$12-'СЕТ СН'!$F$23</f>
        <v>-262.89960483999999</v>
      </c>
      <c r="G252" s="37">
        <f>SUMIFS(СВЦЭМ!$G$34:$G$777,СВЦЭМ!$A$34:$A$777,$A252,СВЦЭМ!$B$34:$B$777,G$225)+'СЕТ СН'!$F$12-'СЕТ СН'!$F$23</f>
        <v>-267.59228812999999</v>
      </c>
      <c r="H252" s="37">
        <f>SUMIFS(СВЦЭМ!$G$34:$G$777,СВЦЭМ!$A$34:$A$777,$A252,СВЦЭМ!$B$34:$B$777,H$225)+'СЕТ СН'!$F$12-'СЕТ СН'!$F$23</f>
        <v>-282.18829842999997</v>
      </c>
      <c r="I252" s="37">
        <f>SUMIFS(СВЦЭМ!$G$34:$G$777,СВЦЭМ!$A$34:$A$777,$A252,СВЦЭМ!$B$34:$B$777,I$225)+'СЕТ СН'!$F$12-'СЕТ СН'!$F$23</f>
        <v>-301.01043053000001</v>
      </c>
      <c r="J252" s="37">
        <f>SUMIFS(СВЦЭМ!$G$34:$G$777,СВЦЭМ!$A$34:$A$777,$A252,СВЦЭМ!$B$34:$B$777,J$225)+'СЕТ СН'!$F$12-'СЕТ СН'!$F$23</f>
        <v>-314.08492194000002</v>
      </c>
      <c r="K252" s="37">
        <f>SUMIFS(СВЦЭМ!$G$34:$G$777,СВЦЭМ!$A$34:$A$777,$A252,СВЦЭМ!$B$34:$B$777,K$225)+'СЕТ СН'!$F$12-'СЕТ СН'!$F$23</f>
        <v>-332.40479296000001</v>
      </c>
      <c r="L252" s="37">
        <f>SUMIFS(СВЦЭМ!$G$34:$G$777,СВЦЭМ!$A$34:$A$777,$A252,СВЦЭМ!$B$34:$B$777,L$225)+'СЕТ СН'!$F$12-'СЕТ СН'!$F$23</f>
        <v>-346.16714027</v>
      </c>
      <c r="M252" s="37">
        <f>SUMIFS(СВЦЭМ!$G$34:$G$777,СВЦЭМ!$A$34:$A$777,$A252,СВЦЭМ!$B$34:$B$777,M$225)+'СЕТ СН'!$F$12-'СЕТ СН'!$F$23</f>
        <v>-348.78068797000003</v>
      </c>
      <c r="N252" s="37">
        <f>SUMIFS(СВЦЭМ!$G$34:$G$777,СВЦЭМ!$A$34:$A$777,$A252,СВЦЭМ!$B$34:$B$777,N$225)+'СЕТ СН'!$F$12-'СЕТ СН'!$F$23</f>
        <v>-347.70043805</v>
      </c>
      <c r="O252" s="37">
        <f>SUMIFS(СВЦЭМ!$G$34:$G$777,СВЦЭМ!$A$34:$A$777,$A252,СВЦЭМ!$B$34:$B$777,O$225)+'СЕТ СН'!$F$12-'СЕТ СН'!$F$23</f>
        <v>-344.89425578999999</v>
      </c>
      <c r="P252" s="37">
        <f>SUMIFS(СВЦЭМ!$G$34:$G$777,СВЦЭМ!$A$34:$A$777,$A252,СВЦЭМ!$B$34:$B$777,P$225)+'СЕТ СН'!$F$12-'СЕТ СН'!$F$23</f>
        <v>-340.48214429999996</v>
      </c>
      <c r="Q252" s="37">
        <f>SUMIFS(СВЦЭМ!$G$34:$G$777,СВЦЭМ!$A$34:$A$777,$A252,СВЦЭМ!$B$34:$B$777,Q$225)+'СЕТ СН'!$F$12-'СЕТ СН'!$F$23</f>
        <v>-338.54062506000002</v>
      </c>
      <c r="R252" s="37">
        <f>SUMIFS(СВЦЭМ!$G$34:$G$777,СВЦЭМ!$A$34:$A$777,$A252,СВЦЭМ!$B$34:$B$777,R$225)+'СЕТ СН'!$F$12-'СЕТ СН'!$F$23</f>
        <v>-339.13215030999999</v>
      </c>
      <c r="S252" s="37">
        <f>SUMIFS(СВЦЭМ!$G$34:$G$777,СВЦЭМ!$A$34:$A$777,$A252,СВЦЭМ!$B$34:$B$777,S$225)+'СЕТ СН'!$F$12-'СЕТ СН'!$F$23</f>
        <v>-348.01828043</v>
      </c>
      <c r="T252" s="37">
        <f>SUMIFS(СВЦЭМ!$G$34:$G$777,СВЦЭМ!$A$34:$A$777,$A252,СВЦЭМ!$B$34:$B$777,T$225)+'СЕТ СН'!$F$12-'СЕТ СН'!$F$23</f>
        <v>-354.44655996</v>
      </c>
      <c r="U252" s="37">
        <f>SUMIFS(СВЦЭМ!$G$34:$G$777,СВЦЭМ!$A$34:$A$777,$A252,СВЦЭМ!$B$34:$B$777,U$225)+'СЕТ СН'!$F$12-'СЕТ СН'!$F$23</f>
        <v>-353.56895528999996</v>
      </c>
      <c r="V252" s="37">
        <f>SUMIFS(СВЦЭМ!$G$34:$G$777,СВЦЭМ!$A$34:$A$777,$A252,СВЦЭМ!$B$34:$B$777,V$225)+'СЕТ СН'!$F$12-'СЕТ СН'!$F$23</f>
        <v>-351.01282993999996</v>
      </c>
      <c r="W252" s="37">
        <f>SUMIFS(СВЦЭМ!$G$34:$G$777,СВЦЭМ!$A$34:$A$777,$A252,СВЦЭМ!$B$34:$B$777,W$225)+'СЕТ СН'!$F$12-'СЕТ СН'!$F$23</f>
        <v>-337.66273748000003</v>
      </c>
      <c r="X252" s="37">
        <f>SUMIFS(СВЦЭМ!$G$34:$G$777,СВЦЭМ!$A$34:$A$777,$A252,СВЦЭМ!$B$34:$B$777,X$225)+'СЕТ СН'!$F$12-'СЕТ СН'!$F$23</f>
        <v>-321.28177706000002</v>
      </c>
      <c r="Y252" s="37">
        <f>SUMIFS(СВЦЭМ!$G$34:$G$777,СВЦЭМ!$A$34:$A$777,$A252,СВЦЭМ!$B$34:$B$777,Y$225)+'СЕТ СН'!$F$12-'СЕТ СН'!$F$23</f>
        <v>-302.97399142</v>
      </c>
    </row>
    <row r="253" spans="1:25" ht="15.75" x14ac:dyDescent="0.2">
      <c r="A253" s="36">
        <f t="shared" si="6"/>
        <v>43097</v>
      </c>
      <c r="B253" s="37">
        <f>SUMIFS(СВЦЭМ!$G$34:$G$777,СВЦЭМ!$A$34:$A$777,$A253,СВЦЭМ!$B$34:$B$777,B$225)+'СЕТ СН'!$F$12-'СЕТ СН'!$F$23</f>
        <v>-289.09450074</v>
      </c>
      <c r="C253" s="37">
        <f>SUMIFS(СВЦЭМ!$G$34:$G$777,СВЦЭМ!$A$34:$A$777,$A253,СВЦЭМ!$B$34:$B$777,C$225)+'СЕТ СН'!$F$12-'СЕТ СН'!$F$23</f>
        <v>-287.38413969999999</v>
      </c>
      <c r="D253" s="37">
        <f>SUMIFS(СВЦЭМ!$G$34:$G$777,СВЦЭМ!$A$34:$A$777,$A253,СВЦЭМ!$B$34:$B$777,D$225)+'СЕТ СН'!$F$12-'СЕТ СН'!$F$23</f>
        <v>-285.87398531000002</v>
      </c>
      <c r="E253" s="37">
        <f>SUMIFS(СВЦЭМ!$G$34:$G$777,СВЦЭМ!$A$34:$A$777,$A253,СВЦЭМ!$B$34:$B$777,E$225)+'СЕТ СН'!$F$12-'СЕТ СН'!$F$23</f>
        <v>-286.67922162000002</v>
      </c>
      <c r="F253" s="37">
        <f>SUMIFS(СВЦЭМ!$G$34:$G$777,СВЦЭМ!$A$34:$A$777,$A253,СВЦЭМ!$B$34:$B$777,F$225)+'СЕТ СН'!$F$12-'СЕТ СН'!$F$23</f>
        <v>-286.91919539000003</v>
      </c>
      <c r="G253" s="37">
        <f>SUMIFS(СВЦЭМ!$G$34:$G$777,СВЦЭМ!$A$34:$A$777,$A253,СВЦЭМ!$B$34:$B$777,G$225)+'СЕТ СН'!$F$12-'СЕТ СН'!$F$23</f>
        <v>-285.36583927999999</v>
      </c>
      <c r="H253" s="37">
        <f>SUMIFS(СВЦЭМ!$G$34:$G$777,СВЦЭМ!$A$34:$A$777,$A253,СВЦЭМ!$B$34:$B$777,H$225)+'СЕТ СН'!$F$12-'СЕТ СН'!$F$23</f>
        <v>-287.75982263999998</v>
      </c>
      <c r="I253" s="37">
        <f>SUMIFS(СВЦЭМ!$G$34:$G$777,СВЦЭМ!$A$34:$A$777,$A253,СВЦЭМ!$B$34:$B$777,I$225)+'СЕТ СН'!$F$12-'СЕТ СН'!$F$23</f>
        <v>-307.13941409</v>
      </c>
      <c r="J253" s="37">
        <f>SUMIFS(СВЦЭМ!$G$34:$G$777,СВЦЭМ!$A$34:$A$777,$A253,СВЦЭМ!$B$34:$B$777,J$225)+'СЕТ СН'!$F$12-'СЕТ СН'!$F$23</f>
        <v>-321.14666997</v>
      </c>
      <c r="K253" s="37">
        <f>SUMIFS(СВЦЭМ!$G$34:$G$777,СВЦЭМ!$A$34:$A$777,$A253,СВЦЭМ!$B$34:$B$777,K$225)+'СЕТ СН'!$F$12-'СЕТ СН'!$F$23</f>
        <v>-335.80369705999999</v>
      </c>
      <c r="L253" s="37">
        <f>SUMIFS(СВЦЭМ!$G$34:$G$777,СВЦЭМ!$A$34:$A$777,$A253,СВЦЭМ!$B$34:$B$777,L$225)+'СЕТ СН'!$F$12-'СЕТ СН'!$F$23</f>
        <v>-338.23736817999998</v>
      </c>
      <c r="M253" s="37">
        <f>SUMIFS(СВЦЭМ!$G$34:$G$777,СВЦЭМ!$A$34:$A$777,$A253,СВЦЭМ!$B$34:$B$777,M$225)+'СЕТ СН'!$F$12-'СЕТ СН'!$F$23</f>
        <v>-334.98915245000001</v>
      </c>
      <c r="N253" s="37">
        <f>SUMIFS(СВЦЭМ!$G$34:$G$777,СВЦЭМ!$A$34:$A$777,$A253,СВЦЭМ!$B$34:$B$777,N$225)+'СЕТ СН'!$F$12-'СЕТ СН'!$F$23</f>
        <v>-330.64581476000001</v>
      </c>
      <c r="O253" s="37">
        <f>SUMIFS(СВЦЭМ!$G$34:$G$777,СВЦЭМ!$A$34:$A$777,$A253,СВЦЭМ!$B$34:$B$777,O$225)+'СЕТ СН'!$F$12-'СЕТ СН'!$F$23</f>
        <v>-327.78265279999999</v>
      </c>
      <c r="P253" s="37">
        <f>SUMIFS(СВЦЭМ!$G$34:$G$777,СВЦЭМ!$A$34:$A$777,$A253,СВЦЭМ!$B$34:$B$777,P$225)+'СЕТ СН'!$F$12-'СЕТ СН'!$F$23</f>
        <v>-326.48802692999999</v>
      </c>
      <c r="Q253" s="37">
        <f>SUMIFS(СВЦЭМ!$G$34:$G$777,СВЦЭМ!$A$34:$A$777,$A253,СВЦЭМ!$B$34:$B$777,Q$225)+'СЕТ СН'!$F$12-'СЕТ СН'!$F$23</f>
        <v>-324.08152952</v>
      </c>
      <c r="R253" s="37">
        <f>SUMIFS(СВЦЭМ!$G$34:$G$777,СВЦЭМ!$A$34:$A$777,$A253,СВЦЭМ!$B$34:$B$777,R$225)+'СЕТ СН'!$F$12-'СЕТ СН'!$F$23</f>
        <v>-321.60670526000001</v>
      </c>
      <c r="S253" s="37">
        <f>SUMIFS(СВЦЭМ!$G$34:$G$777,СВЦЭМ!$A$34:$A$777,$A253,СВЦЭМ!$B$34:$B$777,S$225)+'СЕТ СН'!$F$12-'СЕТ СН'!$F$23</f>
        <v>-324.16621627999996</v>
      </c>
      <c r="T253" s="37">
        <f>SUMIFS(СВЦЭМ!$G$34:$G$777,СВЦЭМ!$A$34:$A$777,$A253,СВЦЭМ!$B$34:$B$777,T$225)+'СЕТ СН'!$F$12-'СЕТ СН'!$F$23</f>
        <v>-325.06363408000004</v>
      </c>
      <c r="U253" s="37">
        <f>SUMIFS(СВЦЭМ!$G$34:$G$777,СВЦЭМ!$A$34:$A$777,$A253,СВЦЭМ!$B$34:$B$777,U$225)+'СЕТ СН'!$F$12-'СЕТ СН'!$F$23</f>
        <v>-325.24788787</v>
      </c>
      <c r="V253" s="37">
        <f>SUMIFS(СВЦЭМ!$G$34:$G$777,СВЦЭМ!$A$34:$A$777,$A253,СВЦЭМ!$B$34:$B$777,V$225)+'СЕТ СН'!$F$12-'СЕТ СН'!$F$23</f>
        <v>-329.07889901999999</v>
      </c>
      <c r="W253" s="37">
        <f>SUMIFS(СВЦЭМ!$G$34:$G$777,СВЦЭМ!$A$34:$A$777,$A253,СВЦЭМ!$B$34:$B$777,W$225)+'СЕТ СН'!$F$12-'СЕТ СН'!$F$23</f>
        <v>-328.41667044999997</v>
      </c>
      <c r="X253" s="37">
        <f>SUMIFS(СВЦЭМ!$G$34:$G$777,СВЦЭМ!$A$34:$A$777,$A253,СВЦЭМ!$B$34:$B$777,X$225)+'СЕТ СН'!$F$12-'СЕТ СН'!$F$23</f>
        <v>-337.48959883999999</v>
      </c>
      <c r="Y253" s="37">
        <f>SUMIFS(СВЦЭМ!$G$34:$G$777,СВЦЭМ!$A$34:$A$777,$A253,СВЦЭМ!$B$34:$B$777,Y$225)+'СЕТ СН'!$F$12-'СЕТ СН'!$F$23</f>
        <v>-323.64681942999999</v>
      </c>
    </row>
    <row r="254" spans="1:25" ht="15.75" x14ac:dyDescent="0.2">
      <c r="A254" s="36">
        <f t="shared" si="6"/>
        <v>43098</v>
      </c>
      <c r="B254" s="37">
        <f>SUMIFS(СВЦЭМ!$G$34:$G$777,СВЦЭМ!$A$34:$A$777,$A254,СВЦЭМ!$B$34:$B$777,B$225)+'СЕТ СН'!$F$12-'СЕТ СН'!$F$23</f>
        <v>-302.40906646000002</v>
      </c>
      <c r="C254" s="37">
        <f>SUMIFS(СВЦЭМ!$G$34:$G$777,СВЦЭМ!$A$34:$A$777,$A254,СВЦЭМ!$B$34:$B$777,C$225)+'СЕТ СН'!$F$12-'СЕТ СН'!$F$23</f>
        <v>-291.90004850000003</v>
      </c>
      <c r="D254" s="37">
        <f>SUMIFS(СВЦЭМ!$G$34:$G$777,СВЦЭМ!$A$34:$A$777,$A254,СВЦЭМ!$B$34:$B$777,D$225)+'СЕТ СН'!$F$12-'СЕТ СН'!$F$23</f>
        <v>-286.44276932999998</v>
      </c>
      <c r="E254" s="37">
        <f>SUMIFS(СВЦЭМ!$G$34:$G$777,СВЦЭМ!$A$34:$A$777,$A254,СВЦЭМ!$B$34:$B$777,E$225)+'СЕТ СН'!$F$12-'СЕТ СН'!$F$23</f>
        <v>-287.05377515999999</v>
      </c>
      <c r="F254" s="37">
        <f>SUMIFS(СВЦЭМ!$G$34:$G$777,СВЦЭМ!$A$34:$A$777,$A254,СВЦЭМ!$B$34:$B$777,F$225)+'СЕТ СН'!$F$12-'СЕТ СН'!$F$23</f>
        <v>-287.30524423999998</v>
      </c>
      <c r="G254" s="37">
        <f>SUMIFS(СВЦЭМ!$G$34:$G$777,СВЦЭМ!$A$34:$A$777,$A254,СВЦЭМ!$B$34:$B$777,G$225)+'СЕТ СН'!$F$12-'СЕТ СН'!$F$23</f>
        <v>-286.32833269000002</v>
      </c>
      <c r="H254" s="37">
        <f>SUMIFS(СВЦЭМ!$G$34:$G$777,СВЦЭМ!$A$34:$A$777,$A254,СВЦЭМ!$B$34:$B$777,H$225)+'СЕТ СН'!$F$12-'СЕТ СН'!$F$23</f>
        <v>-295.41272644999998</v>
      </c>
      <c r="I254" s="37">
        <f>SUMIFS(СВЦЭМ!$G$34:$G$777,СВЦЭМ!$A$34:$A$777,$A254,СВЦЭМ!$B$34:$B$777,I$225)+'СЕТ СН'!$F$12-'СЕТ СН'!$F$23</f>
        <v>-312.56110123000002</v>
      </c>
      <c r="J254" s="37">
        <f>SUMIFS(СВЦЭМ!$G$34:$G$777,СВЦЭМ!$A$34:$A$777,$A254,СВЦЭМ!$B$34:$B$777,J$225)+'СЕТ СН'!$F$12-'СЕТ СН'!$F$23</f>
        <v>-326.39239873999998</v>
      </c>
      <c r="K254" s="37">
        <f>SUMIFS(СВЦЭМ!$G$34:$G$777,СВЦЭМ!$A$34:$A$777,$A254,СВЦЭМ!$B$34:$B$777,K$225)+'СЕТ СН'!$F$12-'СЕТ СН'!$F$23</f>
        <v>-338.66287254999997</v>
      </c>
      <c r="L254" s="37">
        <f>SUMIFS(СВЦЭМ!$G$34:$G$777,СВЦЭМ!$A$34:$A$777,$A254,СВЦЭМ!$B$34:$B$777,L$225)+'СЕТ СН'!$F$12-'СЕТ СН'!$F$23</f>
        <v>-338.99578716999997</v>
      </c>
      <c r="M254" s="37">
        <f>SUMIFS(СВЦЭМ!$G$34:$G$777,СВЦЭМ!$A$34:$A$777,$A254,СВЦЭМ!$B$34:$B$777,M$225)+'СЕТ СН'!$F$12-'СЕТ СН'!$F$23</f>
        <v>-335.65165065999997</v>
      </c>
      <c r="N254" s="37">
        <f>SUMIFS(СВЦЭМ!$G$34:$G$777,СВЦЭМ!$A$34:$A$777,$A254,СВЦЭМ!$B$34:$B$777,N$225)+'СЕТ СН'!$F$12-'СЕТ СН'!$F$23</f>
        <v>-331.24534270000004</v>
      </c>
      <c r="O254" s="37">
        <f>SUMIFS(СВЦЭМ!$G$34:$G$777,СВЦЭМ!$A$34:$A$777,$A254,СВЦЭМ!$B$34:$B$777,O$225)+'СЕТ СН'!$F$12-'СЕТ СН'!$F$23</f>
        <v>-331.48327963999998</v>
      </c>
      <c r="P254" s="37">
        <f>SUMIFS(СВЦЭМ!$G$34:$G$777,СВЦЭМ!$A$34:$A$777,$A254,СВЦЭМ!$B$34:$B$777,P$225)+'СЕТ СН'!$F$12-'СЕТ СН'!$F$23</f>
        <v>-331.50606328000003</v>
      </c>
      <c r="Q254" s="37">
        <f>SUMIFS(СВЦЭМ!$G$34:$G$777,СВЦЭМ!$A$34:$A$777,$A254,СВЦЭМ!$B$34:$B$777,Q$225)+'СЕТ СН'!$F$12-'СЕТ СН'!$F$23</f>
        <v>-329.72118664000004</v>
      </c>
      <c r="R254" s="37">
        <f>SUMIFS(СВЦЭМ!$G$34:$G$777,СВЦЭМ!$A$34:$A$777,$A254,СВЦЭМ!$B$34:$B$777,R$225)+'СЕТ СН'!$F$12-'СЕТ СН'!$F$23</f>
        <v>-327.94619077999999</v>
      </c>
      <c r="S254" s="37">
        <f>SUMIFS(СВЦЭМ!$G$34:$G$777,СВЦЭМ!$A$34:$A$777,$A254,СВЦЭМ!$B$34:$B$777,S$225)+'СЕТ СН'!$F$12-'СЕТ СН'!$F$23</f>
        <v>-332.29137545000003</v>
      </c>
      <c r="T254" s="37">
        <f>SUMIFS(СВЦЭМ!$G$34:$G$777,СВЦЭМ!$A$34:$A$777,$A254,СВЦЭМ!$B$34:$B$777,T$225)+'СЕТ СН'!$F$12-'СЕТ СН'!$F$23</f>
        <v>-334.66048140999999</v>
      </c>
      <c r="U254" s="37">
        <f>SUMIFS(СВЦЭМ!$G$34:$G$777,СВЦЭМ!$A$34:$A$777,$A254,СВЦЭМ!$B$34:$B$777,U$225)+'СЕТ СН'!$F$12-'СЕТ СН'!$F$23</f>
        <v>-333.43119107999996</v>
      </c>
      <c r="V254" s="37">
        <f>SUMIFS(СВЦЭМ!$G$34:$G$777,СВЦЭМ!$A$34:$A$777,$A254,СВЦЭМ!$B$34:$B$777,V$225)+'СЕТ СН'!$F$12-'СЕТ СН'!$F$23</f>
        <v>-338.04572701000001</v>
      </c>
      <c r="W254" s="37">
        <f>SUMIFS(СВЦЭМ!$G$34:$G$777,СВЦЭМ!$A$34:$A$777,$A254,СВЦЭМ!$B$34:$B$777,W$225)+'СЕТ СН'!$F$12-'СЕТ СН'!$F$23</f>
        <v>-333.46822219000001</v>
      </c>
      <c r="X254" s="37">
        <f>SUMIFS(СВЦЭМ!$G$34:$G$777,СВЦЭМ!$A$34:$A$777,$A254,СВЦЭМ!$B$34:$B$777,X$225)+'СЕТ СН'!$F$12-'СЕТ СН'!$F$23</f>
        <v>-326.73587957000001</v>
      </c>
      <c r="Y254" s="37">
        <f>SUMIFS(СВЦЭМ!$G$34:$G$777,СВЦЭМ!$A$34:$A$777,$A254,СВЦЭМ!$B$34:$B$777,Y$225)+'СЕТ СН'!$F$12-'СЕТ СН'!$F$23</f>
        <v>-313.00147870000001</v>
      </c>
    </row>
    <row r="255" spans="1:25" ht="15.75" x14ac:dyDescent="0.2">
      <c r="A255" s="36">
        <f t="shared" si="6"/>
        <v>43099</v>
      </c>
      <c r="B255" s="37">
        <f>SUMIFS(СВЦЭМ!$G$34:$G$777,СВЦЭМ!$A$34:$A$777,$A255,СВЦЭМ!$B$34:$B$777,B$225)+'СЕТ СН'!$F$12-'СЕТ СН'!$F$23</f>
        <v>-309.96116558</v>
      </c>
      <c r="C255" s="37">
        <f>SUMIFS(СВЦЭМ!$G$34:$G$777,СВЦЭМ!$A$34:$A$777,$A255,СВЦЭМ!$B$34:$B$777,C$225)+'СЕТ СН'!$F$12-'СЕТ СН'!$F$23</f>
        <v>-298.11482438000002</v>
      </c>
      <c r="D255" s="37">
        <f>SUMIFS(СВЦЭМ!$G$34:$G$777,СВЦЭМ!$A$34:$A$777,$A255,СВЦЭМ!$B$34:$B$777,D$225)+'СЕТ СН'!$F$12-'СЕТ СН'!$F$23</f>
        <v>-290.32847743000002</v>
      </c>
      <c r="E255" s="37">
        <f>SUMIFS(СВЦЭМ!$G$34:$G$777,СВЦЭМ!$A$34:$A$777,$A255,СВЦЭМ!$B$34:$B$777,E$225)+'СЕТ СН'!$F$12-'СЕТ СН'!$F$23</f>
        <v>-288.44312624999998</v>
      </c>
      <c r="F255" s="37">
        <f>SUMIFS(СВЦЭМ!$G$34:$G$777,СВЦЭМ!$A$34:$A$777,$A255,СВЦЭМ!$B$34:$B$777,F$225)+'СЕТ СН'!$F$12-'СЕТ СН'!$F$23</f>
        <v>-288.52316496999998</v>
      </c>
      <c r="G255" s="37">
        <f>SUMIFS(СВЦЭМ!$G$34:$G$777,СВЦЭМ!$A$34:$A$777,$A255,СВЦЭМ!$B$34:$B$777,G$225)+'СЕТ СН'!$F$12-'СЕТ СН'!$F$23</f>
        <v>-289.32287531999998</v>
      </c>
      <c r="H255" s="37">
        <f>SUMIFS(СВЦЭМ!$G$34:$G$777,СВЦЭМ!$A$34:$A$777,$A255,СВЦЭМ!$B$34:$B$777,H$225)+'СЕТ СН'!$F$12-'СЕТ СН'!$F$23</f>
        <v>-293.2188587</v>
      </c>
      <c r="I255" s="37">
        <f>SUMIFS(СВЦЭМ!$G$34:$G$777,СВЦЭМ!$A$34:$A$777,$A255,СВЦЭМ!$B$34:$B$777,I$225)+'СЕТ СН'!$F$12-'СЕТ СН'!$F$23</f>
        <v>-305.05900023999999</v>
      </c>
      <c r="J255" s="37">
        <f>SUMIFS(СВЦЭМ!$G$34:$G$777,СВЦЭМ!$A$34:$A$777,$A255,СВЦЭМ!$B$34:$B$777,J$225)+'СЕТ СН'!$F$12-'СЕТ СН'!$F$23</f>
        <v>-321.38106493999999</v>
      </c>
      <c r="K255" s="37">
        <f>SUMIFS(СВЦЭМ!$G$34:$G$777,СВЦЭМ!$A$34:$A$777,$A255,СВЦЭМ!$B$34:$B$777,K$225)+'СЕТ СН'!$F$12-'СЕТ СН'!$F$23</f>
        <v>-338.72534934999999</v>
      </c>
      <c r="L255" s="37">
        <f>SUMIFS(СВЦЭМ!$G$34:$G$777,СВЦЭМ!$A$34:$A$777,$A255,СВЦЭМ!$B$34:$B$777,L$225)+'СЕТ СН'!$F$12-'СЕТ СН'!$F$23</f>
        <v>-341.87544980000001</v>
      </c>
      <c r="M255" s="37">
        <f>SUMIFS(СВЦЭМ!$G$34:$G$777,СВЦЭМ!$A$34:$A$777,$A255,СВЦЭМ!$B$34:$B$777,M$225)+'СЕТ СН'!$F$12-'СЕТ СН'!$F$23</f>
        <v>-339.50073456000001</v>
      </c>
      <c r="N255" s="37">
        <f>SUMIFS(СВЦЭМ!$G$34:$G$777,СВЦЭМ!$A$34:$A$777,$A255,СВЦЭМ!$B$34:$B$777,N$225)+'СЕТ СН'!$F$12-'СЕТ СН'!$F$23</f>
        <v>-336.74311956999998</v>
      </c>
      <c r="O255" s="37">
        <f>SUMIFS(СВЦЭМ!$G$34:$G$777,СВЦЭМ!$A$34:$A$777,$A255,СВЦЭМ!$B$34:$B$777,O$225)+'СЕТ СН'!$F$12-'СЕТ СН'!$F$23</f>
        <v>-334.28614789</v>
      </c>
      <c r="P255" s="37">
        <f>SUMIFS(СВЦЭМ!$G$34:$G$777,СВЦЭМ!$A$34:$A$777,$A255,СВЦЭМ!$B$34:$B$777,P$225)+'СЕТ СН'!$F$12-'СЕТ СН'!$F$23</f>
        <v>-333.73541545</v>
      </c>
      <c r="Q255" s="37">
        <f>SUMIFS(СВЦЭМ!$G$34:$G$777,СВЦЭМ!$A$34:$A$777,$A255,СВЦЭМ!$B$34:$B$777,Q$225)+'СЕТ СН'!$F$12-'СЕТ СН'!$F$23</f>
        <v>-330.98849509000001</v>
      </c>
      <c r="R255" s="37">
        <f>SUMIFS(СВЦЭМ!$G$34:$G$777,СВЦЭМ!$A$34:$A$777,$A255,СВЦЭМ!$B$34:$B$777,R$225)+'СЕТ СН'!$F$12-'СЕТ СН'!$F$23</f>
        <v>-332.43781948000003</v>
      </c>
      <c r="S255" s="37">
        <f>SUMIFS(СВЦЭМ!$G$34:$G$777,СВЦЭМ!$A$34:$A$777,$A255,СВЦЭМ!$B$34:$B$777,S$225)+'СЕТ СН'!$F$12-'СЕТ СН'!$F$23</f>
        <v>-338.12966671999999</v>
      </c>
      <c r="T255" s="37">
        <f>SUMIFS(СВЦЭМ!$G$34:$G$777,СВЦЭМ!$A$34:$A$777,$A255,СВЦЭМ!$B$34:$B$777,T$225)+'СЕТ СН'!$F$12-'СЕТ СН'!$F$23</f>
        <v>-338.77745308999999</v>
      </c>
      <c r="U255" s="37">
        <f>SUMIFS(СВЦЭМ!$G$34:$G$777,СВЦЭМ!$A$34:$A$777,$A255,СВЦЭМ!$B$34:$B$777,U$225)+'СЕТ СН'!$F$12-'СЕТ СН'!$F$23</f>
        <v>-338.78117940000004</v>
      </c>
      <c r="V255" s="37">
        <f>SUMIFS(СВЦЭМ!$G$34:$G$777,СВЦЭМ!$A$34:$A$777,$A255,СВЦЭМ!$B$34:$B$777,V$225)+'СЕТ СН'!$F$12-'СЕТ СН'!$F$23</f>
        <v>-343.73855248000001</v>
      </c>
      <c r="W255" s="37">
        <f>SUMIFS(СВЦЭМ!$G$34:$G$777,СВЦЭМ!$A$34:$A$777,$A255,СВЦЭМ!$B$34:$B$777,W$225)+'СЕТ СН'!$F$12-'СЕТ СН'!$F$23</f>
        <v>-339.17490836000002</v>
      </c>
      <c r="X255" s="37">
        <f>SUMIFS(СВЦЭМ!$G$34:$G$777,СВЦЭМ!$A$34:$A$777,$A255,СВЦЭМ!$B$34:$B$777,X$225)+'СЕТ СН'!$F$12-'СЕТ СН'!$F$23</f>
        <v>-332.22445547000001</v>
      </c>
      <c r="Y255" s="37">
        <f>SUMIFS(СВЦЭМ!$G$34:$G$777,СВЦЭМ!$A$34:$A$777,$A255,СВЦЭМ!$B$34:$B$777,Y$225)+'СЕТ СН'!$F$12-'СЕТ СН'!$F$23</f>
        <v>-312.44010575999999</v>
      </c>
    </row>
    <row r="256" spans="1:25" ht="15.75" x14ac:dyDescent="0.2">
      <c r="A256" s="36">
        <f t="shared" si="6"/>
        <v>43100</v>
      </c>
      <c r="B256" s="37">
        <f>SUMIFS(СВЦЭМ!$G$34:$G$777,СВЦЭМ!$A$34:$A$777,$A256,СВЦЭМ!$B$34:$B$777,B$225)+'СЕТ СН'!$F$12-'СЕТ СН'!$F$23</f>
        <v>-300.81626683000002</v>
      </c>
      <c r="C256" s="37">
        <f>SUMIFS(СВЦЭМ!$G$34:$G$777,СВЦЭМ!$A$34:$A$777,$A256,СВЦЭМ!$B$34:$B$777,C$225)+'СЕТ СН'!$F$12-'СЕТ СН'!$F$23</f>
        <v>-293.47040212000002</v>
      </c>
      <c r="D256" s="37">
        <f>SUMIFS(СВЦЭМ!$G$34:$G$777,СВЦЭМ!$A$34:$A$777,$A256,СВЦЭМ!$B$34:$B$777,D$225)+'СЕТ СН'!$F$12-'СЕТ СН'!$F$23</f>
        <v>-288.22493150999998</v>
      </c>
      <c r="E256" s="37">
        <f>SUMIFS(СВЦЭМ!$G$34:$G$777,СВЦЭМ!$A$34:$A$777,$A256,СВЦЭМ!$B$34:$B$777,E$225)+'СЕТ СН'!$F$12-'СЕТ СН'!$F$23</f>
        <v>-289.83870467999998</v>
      </c>
      <c r="F256" s="37">
        <f>SUMIFS(СВЦЭМ!$G$34:$G$777,СВЦЭМ!$A$34:$A$777,$A256,СВЦЭМ!$B$34:$B$777,F$225)+'СЕТ СН'!$F$12-'СЕТ СН'!$F$23</f>
        <v>-290.35956073</v>
      </c>
      <c r="G256" s="37">
        <f>SUMIFS(СВЦЭМ!$G$34:$G$777,СВЦЭМ!$A$34:$A$777,$A256,СВЦЭМ!$B$34:$B$777,G$225)+'СЕТ СН'!$F$12-'СЕТ СН'!$F$23</f>
        <v>-290.15640753999998</v>
      </c>
      <c r="H256" s="37">
        <f>SUMIFS(СВЦЭМ!$G$34:$G$777,СВЦЭМ!$A$34:$A$777,$A256,СВЦЭМ!$B$34:$B$777,H$225)+'СЕТ СН'!$F$12-'СЕТ СН'!$F$23</f>
        <v>-288.85524020000003</v>
      </c>
      <c r="I256" s="37">
        <f>SUMIFS(СВЦЭМ!$G$34:$G$777,СВЦЭМ!$A$34:$A$777,$A256,СВЦЭМ!$B$34:$B$777,I$225)+'СЕТ СН'!$F$12-'СЕТ СН'!$F$23</f>
        <v>-296.76881018</v>
      </c>
      <c r="J256" s="37">
        <f>SUMIFS(СВЦЭМ!$G$34:$G$777,СВЦЭМ!$A$34:$A$777,$A256,СВЦЭМ!$B$34:$B$777,J$225)+'СЕТ СН'!$F$12-'СЕТ СН'!$F$23</f>
        <v>-311.38476496999999</v>
      </c>
      <c r="K256" s="37">
        <f>SUMIFS(СВЦЭМ!$G$34:$G$777,СВЦЭМ!$A$34:$A$777,$A256,СВЦЭМ!$B$34:$B$777,K$225)+'СЕТ СН'!$F$12-'СЕТ СН'!$F$23</f>
        <v>-327.69561457999998</v>
      </c>
      <c r="L256" s="37">
        <f>SUMIFS(СВЦЭМ!$G$34:$G$777,СВЦЭМ!$A$34:$A$777,$A256,СВЦЭМ!$B$34:$B$777,L$225)+'СЕТ СН'!$F$12-'СЕТ СН'!$F$23</f>
        <v>-333.82026029999997</v>
      </c>
      <c r="M256" s="37">
        <f>SUMIFS(СВЦЭМ!$G$34:$G$777,СВЦЭМ!$A$34:$A$777,$A256,СВЦЭМ!$B$34:$B$777,M$225)+'СЕТ СН'!$F$12-'СЕТ СН'!$F$23</f>
        <v>-334.04940305000002</v>
      </c>
      <c r="N256" s="37">
        <f>SUMIFS(СВЦЭМ!$G$34:$G$777,СВЦЭМ!$A$34:$A$777,$A256,СВЦЭМ!$B$34:$B$777,N$225)+'СЕТ СН'!$F$12-'СЕТ СН'!$F$23</f>
        <v>-332.40266529999997</v>
      </c>
      <c r="O256" s="37">
        <f>SUMIFS(СВЦЭМ!$G$34:$G$777,СВЦЭМ!$A$34:$A$777,$A256,СВЦЭМ!$B$34:$B$777,O$225)+'СЕТ СН'!$F$12-'СЕТ СН'!$F$23</f>
        <v>-328.65544748000002</v>
      </c>
      <c r="P256" s="37">
        <f>SUMIFS(СВЦЭМ!$G$34:$G$777,СВЦЭМ!$A$34:$A$777,$A256,СВЦЭМ!$B$34:$B$777,P$225)+'СЕТ СН'!$F$12-'СЕТ СН'!$F$23</f>
        <v>-327.30088053999998</v>
      </c>
      <c r="Q256" s="37">
        <f>SUMIFS(СВЦЭМ!$G$34:$G$777,СВЦЭМ!$A$34:$A$777,$A256,СВЦЭМ!$B$34:$B$777,Q$225)+'СЕТ СН'!$F$12-'СЕТ СН'!$F$23</f>
        <v>-326.57053385</v>
      </c>
      <c r="R256" s="37">
        <f>SUMIFS(СВЦЭМ!$G$34:$G$777,СВЦЭМ!$A$34:$A$777,$A256,СВЦЭМ!$B$34:$B$777,R$225)+'СЕТ СН'!$F$12-'СЕТ СН'!$F$23</f>
        <v>-327.67457972</v>
      </c>
      <c r="S256" s="37">
        <f>SUMIFS(СВЦЭМ!$G$34:$G$777,СВЦЭМ!$A$34:$A$777,$A256,СВЦЭМ!$B$34:$B$777,S$225)+'СЕТ СН'!$F$12-'СЕТ СН'!$F$23</f>
        <v>-336.22756984</v>
      </c>
      <c r="T256" s="37">
        <f>SUMIFS(СВЦЭМ!$G$34:$G$777,СВЦЭМ!$A$34:$A$777,$A256,СВЦЭМ!$B$34:$B$777,T$225)+'СЕТ СН'!$F$12-'СЕТ СН'!$F$23</f>
        <v>-344.46508732999996</v>
      </c>
      <c r="U256" s="37">
        <f>SUMIFS(СВЦЭМ!$G$34:$G$777,СВЦЭМ!$A$34:$A$777,$A256,СВЦЭМ!$B$34:$B$777,U$225)+'СЕТ СН'!$F$12-'СЕТ СН'!$F$23</f>
        <v>-344.11608746000002</v>
      </c>
      <c r="V256" s="37">
        <f>SUMIFS(СВЦЭМ!$G$34:$G$777,СВЦЭМ!$A$34:$A$777,$A256,СВЦЭМ!$B$34:$B$777,V$225)+'СЕТ СН'!$F$12-'СЕТ СН'!$F$23</f>
        <v>-347.00642198000003</v>
      </c>
      <c r="W256" s="37">
        <f>SUMIFS(СВЦЭМ!$G$34:$G$777,СВЦЭМ!$A$34:$A$777,$A256,СВЦЭМ!$B$34:$B$777,W$225)+'СЕТ СН'!$F$12-'СЕТ СН'!$F$23</f>
        <v>-353.67650077999997</v>
      </c>
      <c r="X256" s="37">
        <f>SUMIFS(СВЦЭМ!$G$34:$G$777,СВЦЭМ!$A$34:$A$777,$A256,СВЦЭМ!$B$34:$B$777,X$225)+'СЕТ СН'!$F$12-'СЕТ СН'!$F$23</f>
        <v>-345.60468979000001</v>
      </c>
      <c r="Y256" s="37">
        <f>SUMIFS(СВЦЭМ!$G$34:$G$777,СВЦЭМ!$A$34:$A$777,$A256,СВЦЭМ!$B$34:$B$777,Y$225)+'СЕТ СН'!$F$12-'СЕТ СН'!$F$23</f>
        <v>-329.11831501</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7"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18"/>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7" customFormat="1" ht="12.75" customHeight="1" x14ac:dyDescent="0.2">
      <c r="A260" s="119"/>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01.12.2017</v>
      </c>
      <c r="B261" s="37">
        <f>SUMIFS(СВЦЭМ!$H$34:$H$777,СВЦЭМ!$A$34:$A$777,$A261,СВЦЭМ!$B$34:$B$777,B$260)+'СЕТ СН'!$F$12-'СЕТ СН'!$F$23</f>
        <v>2.7281108500000073</v>
      </c>
      <c r="C261" s="37">
        <f>SUMIFS(СВЦЭМ!$H$34:$H$777,СВЦЭМ!$A$34:$A$777,$A261,СВЦЭМ!$B$34:$B$777,C$260)+'СЕТ СН'!$F$12-'СЕТ СН'!$F$23</f>
        <v>35.313734009999962</v>
      </c>
      <c r="D261" s="37">
        <f>SUMIFS(СВЦЭМ!$H$34:$H$777,СВЦЭМ!$A$34:$A$777,$A261,СВЦЭМ!$B$34:$B$777,D$260)+'СЕТ СН'!$F$12-'СЕТ СН'!$F$23</f>
        <v>34.380090610000025</v>
      </c>
      <c r="E261" s="37">
        <f>SUMIFS(СВЦЭМ!$H$34:$H$777,СВЦЭМ!$A$34:$A$777,$A261,СВЦЭМ!$B$34:$B$777,E$260)+'СЕТ СН'!$F$12-'СЕТ СН'!$F$23</f>
        <v>40.228124760000014</v>
      </c>
      <c r="F261" s="37">
        <f>SUMIFS(СВЦЭМ!$H$34:$H$777,СВЦЭМ!$A$34:$A$777,$A261,СВЦЭМ!$B$34:$B$777,F$260)+'СЕТ СН'!$F$12-'СЕТ СН'!$F$23</f>
        <v>43.258315730000049</v>
      </c>
      <c r="G261" s="37">
        <f>SUMIFS(СВЦЭМ!$H$34:$H$777,СВЦЭМ!$A$34:$A$777,$A261,СВЦЭМ!$B$34:$B$777,G$260)+'СЕТ СН'!$F$12-'СЕТ СН'!$F$23</f>
        <v>32.717379039999969</v>
      </c>
      <c r="H261" s="37">
        <f>SUMIFS(СВЦЭМ!$H$34:$H$777,СВЦЭМ!$A$34:$A$777,$A261,СВЦЭМ!$B$34:$B$777,H$260)+'СЕТ СН'!$F$12-'СЕТ СН'!$F$23</f>
        <v>-2.3428881600000295</v>
      </c>
      <c r="I261" s="37">
        <f>SUMIFS(СВЦЭМ!$H$34:$H$777,СВЦЭМ!$A$34:$A$777,$A261,СВЦЭМ!$B$34:$B$777,I$260)+'СЕТ СН'!$F$12-'СЕТ СН'!$F$23</f>
        <v>-43.842748320000055</v>
      </c>
      <c r="J261" s="37">
        <f>SUMIFS(СВЦЭМ!$H$34:$H$777,СВЦЭМ!$A$34:$A$777,$A261,СВЦЭМ!$B$34:$B$777,J$260)+'СЕТ СН'!$F$12-'СЕТ СН'!$F$23</f>
        <v>-74.241667749999976</v>
      </c>
      <c r="K261" s="37">
        <f>SUMIFS(СВЦЭМ!$H$34:$H$777,СВЦЭМ!$A$34:$A$777,$A261,СВЦЭМ!$B$34:$B$777,K$260)+'СЕТ СН'!$F$12-'СЕТ СН'!$F$23</f>
        <v>-101.50698942000002</v>
      </c>
      <c r="L261" s="37">
        <f>SUMIFS(СВЦЭМ!$H$34:$H$777,СВЦЭМ!$A$34:$A$777,$A261,СВЦЭМ!$B$34:$B$777,L$260)+'СЕТ СН'!$F$12-'СЕТ СН'!$F$23</f>
        <v>-123.656451</v>
      </c>
      <c r="M261" s="37">
        <f>SUMIFS(СВЦЭМ!$H$34:$H$777,СВЦЭМ!$A$34:$A$777,$A261,СВЦЭМ!$B$34:$B$777,M$260)+'СЕТ СН'!$F$12-'СЕТ СН'!$F$23</f>
        <v>-126.85564194</v>
      </c>
      <c r="N261" s="37">
        <f>SUMIFS(СВЦЭМ!$H$34:$H$777,СВЦЭМ!$A$34:$A$777,$A261,СВЦЭМ!$B$34:$B$777,N$260)+'СЕТ СН'!$F$12-'СЕТ СН'!$F$23</f>
        <v>-113.61646887000001</v>
      </c>
      <c r="O261" s="37">
        <f>SUMIFS(СВЦЭМ!$H$34:$H$777,СВЦЭМ!$A$34:$A$777,$A261,СВЦЭМ!$B$34:$B$777,O$260)+'СЕТ СН'!$F$12-'СЕТ СН'!$F$23</f>
        <v>-110.57822750999998</v>
      </c>
      <c r="P261" s="37">
        <f>SUMIFS(СВЦЭМ!$H$34:$H$777,СВЦЭМ!$A$34:$A$777,$A261,СВЦЭМ!$B$34:$B$777,P$260)+'СЕТ СН'!$F$12-'СЕТ СН'!$F$23</f>
        <v>-108.09642349000001</v>
      </c>
      <c r="Q261" s="37">
        <f>SUMIFS(СВЦЭМ!$H$34:$H$777,СВЦЭМ!$A$34:$A$777,$A261,СВЦЭМ!$B$34:$B$777,Q$260)+'СЕТ СН'!$F$12-'СЕТ СН'!$F$23</f>
        <v>-106.91010471999999</v>
      </c>
      <c r="R261" s="37">
        <f>SUMIFS(СВЦЭМ!$H$34:$H$777,СВЦЭМ!$A$34:$A$777,$A261,СВЦЭМ!$B$34:$B$777,R$260)+'СЕТ СН'!$F$12-'СЕТ СН'!$F$23</f>
        <v>-103.63811056999998</v>
      </c>
      <c r="S261" s="37">
        <f>SUMIFS(СВЦЭМ!$H$34:$H$777,СВЦЭМ!$A$34:$A$777,$A261,СВЦЭМ!$B$34:$B$777,S$260)+'СЕТ СН'!$F$12-'СЕТ СН'!$F$23</f>
        <v>-118.96025957000001</v>
      </c>
      <c r="T261" s="37">
        <f>SUMIFS(СВЦЭМ!$H$34:$H$777,СВЦЭМ!$A$34:$A$777,$A261,СВЦЭМ!$B$34:$B$777,T$260)+'СЕТ СН'!$F$12-'СЕТ СН'!$F$23</f>
        <v>-137.00531215000001</v>
      </c>
      <c r="U261" s="37">
        <f>SUMIFS(СВЦЭМ!$H$34:$H$777,СВЦЭМ!$A$34:$A$777,$A261,СВЦЭМ!$B$34:$B$777,U$260)+'СЕТ СН'!$F$12-'СЕТ СН'!$F$23</f>
        <v>-136.05831697999997</v>
      </c>
      <c r="V261" s="37">
        <f>SUMIFS(СВЦЭМ!$H$34:$H$777,СВЦЭМ!$A$34:$A$777,$A261,СВЦЭМ!$B$34:$B$777,V$260)+'СЕТ СН'!$F$12-'СЕТ СН'!$F$23</f>
        <v>-131.42760622999998</v>
      </c>
      <c r="W261" s="37">
        <f>SUMIFS(СВЦЭМ!$H$34:$H$777,СВЦЭМ!$A$34:$A$777,$A261,СВЦЭМ!$B$34:$B$777,W$260)+'СЕТ СН'!$F$12-'СЕТ СН'!$F$23</f>
        <v>-91.213940390000005</v>
      </c>
      <c r="X261" s="37">
        <f>SUMIFS(СВЦЭМ!$H$34:$H$777,СВЦЭМ!$A$34:$A$777,$A261,СВЦЭМ!$B$34:$B$777,X$260)+'СЕТ СН'!$F$12-'СЕТ СН'!$F$23</f>
        <v>-55.218066639999961</v>
      </c>
      <c r="Y261" s="37">
        <f>SUMIFS(СВЦЭМ!$H$34:$H$777,СВЦЭМ!$A$34:$A$777,$A261,СВЦЭМ!$B$34:$B$777,Y$260)+'СЕТ СН'!$F$12-'СЕТ СН'!$F$23</f>
        <v>-18.628823119999993</v>
      </c>
      <c r="AA261" s="46"/>
    </row>
    <row r="262" spans="1:27" ht="15.75" x14ac:dyDescent="0.2">
      <c r="A262" s="36">
        <f>A261+1</f>
        <v>43071</v>
      </c>
      <c r="B262" s="37">
        <f>SUMIFS(СВЦЭМ!$H$34:$H$777,СВЦЭМ!$A$34:$A$777,$A262,СВЦЭМ!$B$34:$B$777,B$260)+'СЕТ СН'!$F$12-'СЕТ СН'!$F$23</f>
        <v>1.269451379999964</v>
      </c>
      <c r="C262" s="37">
        <f>SUMIFS(СВЦЭМ!$H$34:$H$777,СВЦЭМ!$A$34:$A$777,$A262,СВЦЭМ!$B$34:$B$777,C$260)+'СЕТ СН'!$F$12-'СЕТ СН'!$F$23</f>
        <v>44.904356030000031</v>
      </c>
      <c r="D262" s="37">
        <f>SUMIFS(СВЦЭМ!$H$34:$H$777,СВЦЭМ!$A$34:$A$777,$A262,СВЦЭМ!$B$34:$B$777,D$260)+'СЕТ СН'!$F$12-'СЕТ СН'!$F$23</f>
        <v>47.001581949999945</v>
      </c>
      <c r="E262" s="37">
        <f>SUMIFS(СВЦЭМ!$H$34:$H$777,СВЦЭМ!$A$34:$A$777,$A262,СВЦЭМ!$B$34:$B$777,E$260)+'СЕТ СН'!$F$12-'СЕТ СН'!$F$23</f>
        <v>45.870495470000037</v>
      </c>
      <c r="F262" s="37">
        <f>SUMIFS(СВЦЭМ!$H$34:$H$777,СВЦЭМ!$A$34:$A$777,$A262,СВЦЭМ!$B$34:$B$777,F$260)+'СЕТ СН'!$F$12-'СЕТ СН'!$F$23</f>
        <v>46.235106630000018</v>
      </c>
      <c r="G262" s="37">
        <f>SUMIFS(СВЦЭМ!$H$34:$H$777,СВЦЭМ!$A$34:$A$777,$A262,СВЦЭМ!$B$34:$B$777,G$260)+'СЕТ СН'!$F$12-'СЕТ СН'!$F$23</f>
        <v>46.911759729999972</v>
      </c>
      <c r="H262" s="37">
        <f>SUMIFS(СВЦЭМ!$H$34:$H$777,СВЦЭМ!$A$34:$A$777,$A262,СВЦЭМ!$B$34:$B$777,H$260)+'СЕТ СН'!$F$12-'СЕТ СН'!$F$23</f>
        <v>43.362768439999968</v>
      </c>
      <c r="I262" s="37">
        <f>SUMIFS(СВЦЭМ!$H$34:$H$777,СВЦЭМ!$A$34:$A$777,$A262,СВЦЭМ!$B$34:$B$777,I$260)+'СЕТ СН'!$F$12-'СЕТ СН'!$F$23</f>
        <v>-2.5207857499999591</v>
      </c>
      <c r="J262" s="37">
        <f>SUMIFS(СВЦЭМ!$H$34:$H$777,СВЦЭМ!$A$34:$A$777,$A262,СВЦЭМ!$B$34:$B$777,J$260)+'СЕТ СН'!$F$12-'СЕТ СН'!$F$23</f>
        <v>-47.65478250000001</v>
      </c>
      <c r="K262" s="37">
        <f>SUMIFS(СВЦЭМ!$H$34:$H$777,СВЦЭМ!$A$34:$A$777,$A262,СВЦЭМ!$B$34:$B$777,K$260)+'СЕТ СН'!$F$12-'СЕТ СН'!$F$23</f>
        <v>-71.936842979999994</v>
      </c>
      <c r="L262" s="37">
        <f>SUMIFS(СВЦЭМ!$H$34:$H$777,СВЦЭМ!$A$34:$A$777,$A262,СВЦЭМ!$B$34:$B$777,L$260)+'СЕТ СН'!$F$12-'СЕТ СН'!$F$23</f>
        <v>-131.44920535</v>
      </c>
      <c r="M262" s="37">
        <f>SUMIFS(СВЦЭМ!$H$34:$H$777,СВЦЭМ!$A$34:$A$777,$A262,СВЦЭМ!$B$34:$B$777,M$260)+'СЕТ СН'!$F$12-'СЕТ СН'!$F$23</f>
        <v>-138.80816742000002</v>
      </c>
      <c r="N262" s="37">
        <f>SUMIFS(СВЦЭМ!$H$34:$H$777,СВЦЭМ!$A$34:$A$777,$A262,СВЦЭМ!$B$34:$B$777,N$260)+'СЕТ СН'!$F$12-'СЕТ СН'!$F$23</f>
        <v>-141.70334228000002</v>
      </c>
      <c r="O262" s="37">
        <f>SUMIFS(СВЦЭМ!$H$34:$H$777,СВЦЭМ!$A$34:$A$777,$A262,СВЦЭМ!$B$34:$B$777,O$260)+'СЕТ СН'!$F$12-'СЕТ СН'!$F$23</f>
        <v>-145.52546787</v>
      </c>
      <c r="P262" s="37">
        <f>SUMIFS(СВЦЭМ!$H$34:$H$777,СВЦЭМ!$A$34:$A$777,$A262,СВЦЭМ!$B$34:$B$777,P$260)+'СЕТ СН'!$F$12-'СЕТ СН'!$F$23</f>
        <v>-149.69135180000001</v>
      </c>
      <c r="Q262" s="37">
        <f>SUMIFS(СВЦЭМ!$H$34:$H$777,СВЦЭМ!$A$34:$A$777,$A262,СВЦЭМ!$B$34:$B$777,Q$260)+'СЕТ СН'!$F$12-'СЕТ СН'!$F$23</f>
        <v>-147.79554917000002</v>
      </c>
      <c r="R262" s="37">
        <f>SUMIFS(СВЦЭМ!$H$34:$H$777,СВЦЭМ!$A$34:$A$777,$A262,СВЦЭМ!$B$34:$B$777,R$260)+'СЕТ СН'!$F$12-'СЕТ СН'!$F$23</f>
        <v>-145.70916020999999</v>
      </c>
      <c r="S262" s="37">
        <f>SUMIFS(СВЦЭМ!$H$34:$H$777,СВЦЭМ!$A$34:$A$777,$A262,СВЦЭМ!$B$34:$B$777,S$260)+'СЕТ СН'!$F$12-'СЕТ СН'!$F$23</f>
        <v>-135.85239294000002</v>
      </c>
      <c r="T262" s="37">
        <f>SUMIFS(СВЦЭМ!$H$34:$H$777,СВЦЭМ!$A$34:$A$777,$A262,СВЦЭМ!$B$34:$B$777,T$260)+'СЕТ СН'!$F$12-'СЕТ СН'!$F$23</f>
        <v>-117.37814049999997</v>
      </c>
      <c r="U262" s="37">
        <f>SUMIFS(СВЦЭМ!$H$34:$H$777,СВЦЭМ!$A$34:$A$777,$A262,СВЦЭМ!$B$34:$B$777,U$260)+'СЕТ СН'!$F$12-'СЕТ СН'!$F$23</f>
        <v>-96.966701680000028</v>
      </c>
      <c r="V262" s="37">
        <f>SUMIFS(СВЦЭМ!$H$34:$H$777,СВЦЭМ!$A$34:$A$777,$A262,СВЦЭМ!$B$34:$B$777,V$260)+'СЕТ СН'!$F$12-'СЕТ СН'!$F$23</f>
        <v>-96.043311809999977</v>
      </c>
      <c r="W262" s="37">
        <f>SUMIFS(СВЦЭМ!$H$34:$H$777,СВЦЭМ!$A$34:$A$777,$A262,СВЦЭМ!$B$34:$B$777,W$260)+'СЕТ СН'!$F$12-'СЕТ СН'!$F$23</f>
        <v>-78.665387310000028</v>
      </c>
      <c r="X262" s="37">
        <f>SUMIFS(СВЦЭМ!$H$34:$H$777,СВЦЭМ!$A$34:$A$777,$A262,СВЦЭМ!$B$34:$B$777,X$260)+'СЕТ СН'!$F$12-'СЕТ СН'!$F$23</f>
        <v>-45.288475459999972</v>
      </c>
      <c r="Y262" s="37">
        <f>SUMIFS(СВЦЭМ!$H$34:$H$777,СВЦЭМ!$A$34:$A$777,$A262,СВЦЭМ!$B$34:$B$777,Y$260)+'СЕТ СН'!$F$12-'СЕТ СН'!$F$23</f>
        <v>-25.194222970000055</v>
      </c>
    </row>
    <row r="263" spans="1:27" ht="15.75" x14ac:dyDescent="0.2">
      <c r="A263" s="36">
        <f t="shared" ref="A263:A291" si="7">A262+1</f>
        <v>43072</v>
      </c>
      <c r="B263" s="37">
        <f>SUMIFS(СВЦЭМ!$H$34:$H$777,СВЦЭМ!$A$34:$A$777,$A263,СВЦЭМ!$B$34:$B$777,B$260)+'СЕТ СН'!$F$12-'СЕТ СН'!$F$23</f>
        <v>3.0582740400000148</v>
      </c>
      <c r="C263" s="37">
        <f>SUMIFS(СВЦЭМ!$H$34:$H$777,СВЦЭМ!$A$34:$A$777,$A263,СВЦЭМ!$B$34:$B$777,C$260)+'СЕТ СН'!$F$12-'СЕТ СН'!$F$23</f>
        <v>46.161469460000035</v>
      </c>
      <c r="D263" s="37">
        <f>SUMIFS(СВЦЭМ!$H$34:$H$777,СВЦЭМ!$A$34:$A$777,$A263,СВЦЭМ!$B$34:$B$777,D$260)+'СЕТ СН'!$F$12-'СЕТ СН'!$F$23</f>
        <v>48.450962620000041</v>
      </c>
      <c r="E263" s="37">
        <f>SUMIFS(СВЦЭМ!$H$34:$H$777,СВЦЭМ!$A$34:$A$777,$A263,СВЦЭМ!$B$34:$B$777,E$260)+'СЕТ СН'!$F$12-'СЕТ СН'!$F$23</f>
        <v>47.12274954999998</v>
      </c>
      <c r="F263" s="37">
        <f>SUMIFS(СВЦЭМ!$H$34:$H$777,СВЦЭМ!$A$34:$A$777,$A263,СВЦЭМ!$B$34:$B$777,F$260)+'СЕТ СН'!$F$12-'СЕТ СН'!$F$23</f>
        <v>46.12227170999995</v>
      </c>
      <c r="G263" s="37">
        <f>SUMIFS(СВЦЭМ!$H$34:$H$777,СВЦЭМ!$A$34:$A$777,$A263,СВЦЭМ!$B$34:$B$777,G$260)+'СЕТ СН'!$F$12-'СЕТ СН'!$F$23</f>
        <v>47.569815930000004</v>
      </c>
      <c r="H263" s="37">
        <f>SUMIFS(СВЦЭМ!$H$34:$H$777,СВЦЭМ!$A$34:$A$777,$A263,СВЦЭМ!$B$34:$B$777,H$260)+'СЕТ СН'!$F$12-'СЕТ СН'!$F$23</f>
        <v>43.159653889999959</v>
      </c>
      <c r="I263" s="37">
        <f>SUMIFS(СВЦЭМ!$H$34:$H$777,СВЦЭМ!$A$34:$A$777,$A263,СВЦЭМ!$B$34:$B$777,I$260)+'СЕТ СН'!$F$12-'СЕТ СН'!$F$23</f>
        <v>-4.8536327000000483</v>
      </c>
      <c r="J263" s="37">
        <f>SUMIFS(СВЦЭМ!$H$34:$H$777,СВЦЭМ!$A$34:$A$777,$A263,СВЦЭМ!$B$34:$B$777,J$260)+'СЕТ СН'!$F$12-'СЕТ СН'!$F$23</f>
        <v>-50.564052179999976</v>
      </c>
      <c r="K263" s="37">
        <f>SUMIFS(СВЦЭМ!$H$34:$H$777,СВЦЭМ!$A$34:$A$777,$A263,СВЦЭМ!$B$34:$B$777,K$260)+'СЕТ СН'!$F$12-'СЕТ СН'!$F$23</f>
        <v>-90.641918159999989</v>
      </c>
      <c r="L263" s="37">
        <f>SUMIFS(СВЦЭМ!$H$34:$H$777,СВЦЭМ!$A$34:$A$777,$A263,СВЦЭМ!$B$34:$B$777,L$260)+'СЕТ СН'!$F$12-'СЕТ СН'!$F$23</f>
        <v>-132.39806850999997</v>
      </c>
      <c r="M263" s="37">
        <f>SUMIFS(СВЦЭМ!$H$34:$H$777,СВЦЭМ!$A$34:$A$777,$A263,СВЦЭМ!$B$34:$B$777,M$260)+'СЕТ СН'!$F$12-'СЕТ СН'!$F$23</f>
        <v>-137.77692459999997</v>
      </c>
      <c r="N263" s="37">
        <f>SUMIFS(СВЦЭМ!$H$34:$H$777,СВЦЭМ!$A$34:$A$777,$A263,СВЦЭМ!$B$34:$B$777,N$260)+'СЕТ СН'!$F$12-'СЕТ СН'!$F$23</f>
        <v>-141.74886000999999</v>
      </c>
      <c r="O263" s="37">
        <f>SUMIFS(СВЦЭМ!$H$34:$H$777,СВЦЭМ!$A$34:$A$777,$A263,СВЦЭМ!$B$34:$B$777,O$260)+'СЕТ СН'!$F$12-'СЕТ СН'!$F$23</f>
        <v>-142.57122039000001</v>
      </c>
      <c r="P263" s="37">
        <f>SUMIFS(СВЦЭМ!$H$34:$H$777,СВЦЭМ!$A$34:$A$777,$A263,СВЦЭМ!$B$34:$B$777,P$260)+'СЕТ СН'!$F$12-'СЕТ СН'!$F$23</f>
        <v>-144.58571961000001</v>
      </c>
      <c r="Q263" s="37">
        <f>SUMIFS(СВЦЭМ!$H$34:$H$777,СВЦЭМ!$A$34:$A$777,$A263,СВЦЭМ!$B$34:$B$777,Q$260)+'СЕТ СН'!$F$12-'СЕТ СН'!$F$23</f>
        <v>-145.09217711999997</v>
      </c>
      <c r="R263" s="37">
        <f>SUMIFS(СВЦЭМ!$H$34:$H$777,СВЦЭМ!$A$34:$A$777,$A263,СВЦЭМ!$B$34:$B$777,R$260)+'СЕТ СН'!$F$12-'СЕТ СН'!$F$23</f>
        <v>-144.18324266000002</v>
      </c>
      <c r="S263" s="37">
        <f>SUMIFS(СВЦЭМ!$H$34:$H$777,СВЦЭМ!$A$34:$A$777,$A263,СВЦЭМ!$B$34:$B$777,S$260)+'СЕТ СН'!$F$12-'СЕТ СН'!$F$23</f>
        <v>-133.99921741000003</v>
      </c>
      <c r="T263" s="37">
        <f>SUMIFS(СВЦЭМ!$H$34:$H$777,СВЦЭМ!$A$34:$A$777,$A263,СВЦЭМ!$B$34:$B$777,T$260)+'СЕТ СН'!$F$12-'СЕТ СН'!$F$23</f>
        <v>-107.23831858</v>
      </c>
      <c r="U263" s="37">
        <f>SUMIFS(СВЦЭМ!$H$34:$H$777,СВЦЭМ!$A$34:$A$777,$A263,СВЦЭМ!$B$34:$B$777,U$260)+'СЕТ СН'!$F$12-'СЕТ СН'!$F$23</f>
        <v>-73.141957230000003</v>
      </c>
      <c r="V263" s="37">
        <f>SUMIFS(СВЦЭМ!$H$34:$H$777,СВЦЭМ!$A$34:$A$777,$A263,СВЦЭМ!$B$34:$B$777,V$260)+'СЕТ СН'!$F$12-'СЕТ СН'!$F$23</f>
        <v>-87.38496151999999</v>
      </c>
      <c r="W263" s="37">
        <f>SUMIFS(СВЦЭМ!$H$34:$H$777,СВЦЭМ!$A$34:$A$777,$A263,СВЦЭМ!$B$34:$B$777,W$260)+'СЕТ СН'!$F$12-'СЕТ СН'!$F$23</f>
        <v>-74.940805249999983</v>
      </c>
      <c r="X263" s="37">
        <f>SUMIFS(СВЦЭМ!$H$34:$H$777,СВЦЭМ!$A$34:$A$777,$A263,СВЦЭМ!$B$34:$B$777,X$260)+'СЕТ СН'!$F$12-'СЕТ СН'!$F$23</f>
        <v>-41.551258589999975</v>
      </c>
      <c r="Y263" s="37">
        <f>SUMIFS(СВЦЭМ!$H$34:$H$777,СВЦЭМ!$A$34:$A$777,$A263,СВЦЭМ!$B$34:$B$777,Y$260)+'СЕТ СН'!$F$12-'СЕТ СН'!$F$23</f>
        <v>-20.051373269999999</v>
      </c>
    </row>
    <row r="264" spans="1:27" ht="15.75" x14ac:dyDescent="0.2">
      <c r="A264" s="36">
        <f t="shared" si="7"/>
        <v>43073</v>
      </c>
      <c r="B264" s="37">
        <f>SUMIFS(СВЦЭМ!$H$34:$H$777,СВЦЭМ!$A$34:$A$777,$A264,СВЦЭМ!$B$34:$B$777,B$260)+'СЕТ СН'!$F$12-'СЕТ СН'!$F$23</f>
        <v>5.7732978200000389</v>
      </c>
      <c r="C264" s="37">
        <f>SUMIFS(СВЦЭМ!$H$34:$H$777,СВЦЭМ!$A$34:$A$777,$A264,СВЦЭМ!$B$34:$B$777,C$260)+'СЕТ СН'!$F$12-'СЕТ СН'!$F$23</f>
        <v>22.03479533999996</v>
      </c>
      <c r="D264" s="37">
        <f>SUMIFS(СВЦЭМ!$H$34:$H$777,СВЦЭМ!$A$34:$A$777,$A264,СВЦЭМ!$B$34:$B$777,D$260)+'СЕТ СН'!$F$12-'СЕТ СН'!$F$23</f>
        <v>39.458759259999965</v>
      </c>
      <c r="E264" s="37">
        <f>SUMIFS(СВЦЭМ!$H$34:$H$777,СВЦЭМ!$A$34:$A$777,$A264,СВЦЭМ!$B$34:$B$777,E$260)+'СЕТ СН'!$F$12-'СЕТ СН'!$F$23</f>
        <v>42.638258830000041</v>
      </c>
      <c r="F264" s="37">
        <f>SUMIFS(СВЦЭМ!$H$34:$H$777,СВЦЭМ!$A$34:$A$777,$A264,СВЦЭМ!$B$34:$B$777,F$260)+'СЕТ СН'!$F$12-'СЕТ СН'!$F$23</f>
        <v>40.342435460000047</v>
      </c>
      <c r="G264" s="37">
        <f>SUMIFS(СВЦЭМ!$H$34:$H$777,СВЦЭМ!$A$34:$A$777,$A264,СВЦЭМ!$B$34:$B$777,G$260)+'СЕТ СН'!$F$12-'СЕТ СН'!$F$23</f>
        <v>34.798634539999966</v>
      </c>
      <c r="H264" s="37">
        <f>SUMIFS(СВЦЭМ!$H$34:$H$777,СВЦЭМ!$A$34:$A$777,$A264,СВЦЭМ!$B$34:$B$777,H$260)+'СЕТ СН'!$F$12-'СЕТ СН'!$F$23</f>
        <v>13.413266280000016</v>
      </c>
      <c r="I264" s="37">
        <f>SUMIFS(СВЦЭМ!$H$34:$H$777,СВЦЭМ!$A$34:$A$777,$A264,СВЦЭМ!$B$34:$B$777,I$260)+'СЕТ СН'!$F$12-'СЕТ СН'!$F$23</f>
        <v>-25.549453350000022</v>
      </c>
      <c r="J264" s="37">
        <f>SUMIFS(СВЦЭМ!$H$34:$H$777,СВЦЭМ!$A$34:$A$777,$A264,СВЦЭМ!$B$34:$B$777,J$260)+'СЕТ СН'!$F$12-'СЕТ СН'!$F$23</f>
        <v>-41.629339459999983</v>
      </c>
      <c r="K264" s="37">
        <f>SUMIFS(СВЦЭМ!$H$34:$H$777,СВЦЭМ!$A$34:$A$777,$A264,СВЦЭМ!$B$34:$B$777,K$260)+'СЕТ СН'!$F$12-'СЕТ СН'!$F$23</f>
        <v>-94.204183680000028</v>
      </c>
      <c r="L264" s="37">
        <f>SUMIFS(СВЦЭМ!$H$34:$H$777,СВЦЭМ!$A$34:$A$777,$A264,СВЦЭМ!$B$34:$B$777,L$260)+'СЕТ СН'!$F$12-'СЕТ СН'!$F$23</f>
        <v>-123.07422213000001</v>
      </c>
      <c r="M264" s="37">
        <f>SUMIFS(СВЦЭМ!$H$34:$H$777,СВЦЭМ!$A$34:$A$777,$A264,СВЦЭМ!$B$34:$B$777,M$260)+'СЕТ СН'!$F$12-'СЕТ СН'!$F$23</f>
        <v>-135.87648621</v>
      </c>
      <c r="N264" s="37">
        <f>SUMIFS(СВЦЭМ!$H$34:$H$777,СВЦЭМ!$A$34:$A$777,$A264,СВЦЭМ!$B$34:$B$777,N$260)+'СЕТ СН'!$F$12-'СЕТ СН'!$F$23</f>
        <v>-106.81393839999998</v>
      </c>
      <c r="O264" s="37">
        <f>SUMIFS(СВЦЭМ!$H$34:$H$777,СВЦЭМ!$A$34:$A$777,$A264,СВЦЭМ!$B$34:$B$777,O$260)+'СЕТ СН'!$F$12-'СЕТ СН'!$F$23</f>
        <v>-103.29648542000001</v>
      </c>
      <c r="P264" s="37">
        <f>SUMIFS(СВЦЭМ!$H$34:$H$777,СВЦЭМ!$A$34:$A$777,$A264,СВЦЭМ!$B$34:$B$777,P$260)+'СЕТ СН'!$F$12-'СЕТ СН'!$F$23</f>
        <v>-99.015130090000014</v>
      </c>
      <c r="Q264" s="37">
        <f>SUMIFS(СВЦЭМ!$H$34:$H$777,СВЦЭМ!$A$34:$A$777,$A264,СВЦЭМ!$B$34:$B$777,Q$260)+'СЕТ СН'!$F$12-'СЕТ СН'!$F$23</f>
        <v>-98.30288846000002</v>
      </c>
      <c r="R264" s="37">
        <f>SUMIFS(СВЦЭМ!$H$34:$H$777,СВЦЭМ!$A$34:$A$777,$A264,СВЦЭМ!$B$34:$B$777,R$260)+'СЕТ СН'!$F$12-'СЕТ СН'!$F$23</f>
        <v>-95.597804540000027</v>
      </c>
      <c r="S264" s="37">
        <f>SUMIFS(СВЦЭМ!$H$34:$H$777,СВЦЭМ!$A$34:$A$777,$A264,СВЦЭМ!$B$34:$B$777,S$260)+'СЕТ СН'!$F$12-'СЕТ СН'!$F$23</f>
        <v>-133.82377461999999</v>
      </c>
      <c r="T264" s="37">
        <f>SUMIFS(СВЦЭМ!$H$34:$H$777,СВЦЭМ!$A$34:$A$777,$A264,СВЦЭМ!$B$34:$B$777,T$260)+'СЕТ СН'!$F$12-'СЕТ СН'!$F$23</f>
        <v>-132.54010827000002</v>
      </c>
      <c r="U264" s="37">
        <f>SUMIFS(СВЦЭМ!$H$34:$H$777,СВЦЭМ!$A$34:$A$777,$A264,СВЦЭМ!$B$34:$B$777,U$260)+'СЕТ СН'!$F$12-'СЕТ СН'!$F$23</f>
        <v>-140.55234357000001</v>
      </c>
      <c r="V264" s="37">
        <f>SUMIFS(СВЦЭМ!$H$34:$H$777,СВЦЭМ!$A$34:$A$777,$A264,СВЦЭМ!$B$34:$B$777,V$260)+'СЕТ СН'!$F$12-'СЕТ СН'!$F$23</f>
        <v>-140.54675858000002</v>
      </c>
      <c r="W264" s="37">
        <f>SUMIFS(СВЦЭМ!$H$34:$H$777,СВЦЭМ!$A$34:$A$777,$A264,СВЦЭМ!$B$34:$B$777,W$260)+'СЕТ СН'!$F$12-'СЕТ СН'!$F$23</f>
        <v>-102.11814483000001</v>
      </c>
      <c r="X264" s="37">
        <f>SUMIFS(СВЦЭМ!$H$34:$H$777,СВЦЭМ!$A$34:$A$777,$A264,СВЦЭМ!$B$34:$B$777,X$260)+'СЕТ СН'!$F$12-'СЕТ СН'!$F$23</f>
        <v>-60.556592189999947</v>
      </c>
      <c r="Y264" s="37">
        <f>SUMIFS(СВЦЭМ!$H$34:$H$777,СВЦЭМ!$A$34:$A$777,$A264,СВЦЭМ!$B$34:$B$777,Y$260)+'СЕТ СН'!$F$12-'СЕТ СН'!$F$23</f>
        <v>-34.497526139999991</v>
      </c>
    </row>
    <row r="265" spans="1:27" ht="15.75" x14ac:dyDescent="0.2">
      <c r="A265" s="36">
        <f t="shared" si="7"/>
        <v>43074</v>
      </c>
      <c r="B265" s="37">
        <f>SUMIFS(СВЦЭМ!$H$34:$H$777,СВЦЭМ!$A$34:$A$777,$A265,СВЦЭМ!$B$34:$B$777,B$260)+'СЕТ СН'!$F$12-'СЕТ СН'!$F$23</f>
        <v>1.6764367299999776</v>
      </c>
      <c r="C265" s="37">
        <f>SUMIFS(СВЦЭМ!$H$34:$H$777,СВЦЭМ!$A$34:$A$777,$A265,СВЦЭМ!$B$34:$B$777,C$260)+'СЕТ СН'!$F$12-'СЕТ СН'!$F$23</f>
        <v>21.427781190000019</v>
      </c>
      <c r="D265" s="37">
        <f>SUMIFS(СВЦЭМ!$H$34:$H$777,СВЦЭМ!$A$34:$A$777,$A265,СВЦЭМ!$B$34:$B$777,D$260)+'СЕТ СН'!$F$12-'СЕТ СН'!$F$23</f>
        <v>43.369377859999986</v>
      </c>
      <c r="E265" s="37">
        <f>SUMIFS(СВЦЭМ!$H$34:$H$777,СВЦЭМ!$A$34:$A$777,$A265,СВЦЭМ!$B$34:$B$777,E$260)+'СЕТ СН'!$F$12-'СЕТ СН'!$F$23</f>
        <v>51.590359479999961</v>
      </c>
      <c r="F265" s="37">
        <f>SUMIFS(СВЦЭМ!$H$34:$H$777,СВЦЭМ!$A$34:$A$777,$A265,СВЦЭМ!$B$34:$B$777,F$260)+'СЕТ СН'!$F$12-'СЕТ СН'!$F$23</f>
        <v>47.303256619999956</v>
      </c>
      <c r="G265" s="37">
        <f>SUMIFS(СВЦЭМ!$H$34:$H$777,СВЦЭМ!$A$34:$A$777,$A265,СВЦЭМ!$B$34:$B$777,G$260)+'СЕТ СН'!$F$12-'СЕТ СН'!$F$23</f>
        <v>38.654444629999944</v>
      </c>
      <c r="H265" s="37">
        <f>SUMIFS(СВЦЭМ!$H$34:$H$777,СВЦЭМ!$A$34:$A$777,$A265,СВЦЭМ!$B$34:$B$777,H$260)+'СЕТ СН'!$F$12-'СЕТ СН'!$F$23</f>
        <v>2.4829813999999715</v>
      </c>
      <c r="I265" s="37">
        <f>SUMIFS(СВЦЭМ!$H$34:$H$777,СВЦЭМ!$A$34:$A$777,$A265,СВЦЭМ!$B$34:$B$777,I$260)+'СЕТ СН'!$F$12-'СЕТ СН'!$F$23</f>
        <v>-13.36105613999996</v>
      </c>
      <c r="J265" s="37">
        <f>SUMIFS(СВЦЭМ!$H$34:$H$777,СВЦЭМ!$A$34:$A$777,$A265,СВЦЭМ!$B$34:$B$777,J$260)+'СЕТ СН'!$F$12-'СЕТ СН'!$F$23</f>
        <v>-43.118171820000043</v>
      </c>
      <c r="K265" s="37">
        <f>SUMIFS(СВЦЭМ!$H$34:$H$777,СВЦЭМ!$A$34:$A$777,$A265,СВЦЭМ!$B$34:$B$777,K$260)+'СЕТ СН'!$F$12-'СЕТ СН'!$F$23</f>
        <v>-77.409296789999985</v>
      </c>
      <c r="L265" s="37">
        <f>SUMIFS(СВЦЭМ!$H$34:$H$777,СВЦЭМ!$A$34:$A$777,$A265,СВЦЭМ!$B$34:$B$777,L$260)+'СЕТ СН'!$F$12-'СЕТ СН'!$F$23</f>
        <v>-110.13835831</v>
      </c>
      <c r="M265" s="37">
        <f>SUMIFS(СВЦЭМ!$H$34:$H$777,СВЦЭМ!$A$34:$A$777,$A265,СВЦЭМ!$B$34:$B$777,M$260)+'СЕТ СН'!$F$12-'СЕТ СН'!$F$23</f>
        <v>-117.43402443000002</v>
      </c>
      <c r="N265" s="37">
        <f>SUMIFS(СВЦЭМ!$H$34:$H$777,СВЦЭМ!$A$34:$A$777,$A265,СВЦЭМ!$B$34:$B$777,N$260)+'СЕТ СН'!$F$12-'СЕТ СН'!$F$23</f>
        <v>-110.16098658999999</v>
      </c>
      <c r="O265" s="37">
        <f>SUMIFS(СВЦЭМ!$H$34:$H$777,СВЦЭМ!$A$34:$A$777,$A265,СВЦЭМ!$B$34:$B$777,O$260)+'СЕТ СН'!$F$12-'СЕТ СН'!$F$23</f>
        <v>-105.53647047999999</v>
      </c>
      <c r="P265" s="37">
        <f>SUMIFS(СВЦЭМ!$H$34:$H$777,СВЦЭМ!$A$34:$A$777,$A265,СВЦЭМ!$B$34:$B$777,P$260)+'СЕТ СН'!$F$12-'СЕТ СН'!$F$23</f>
        <v>-101.51610708999999</v>
      </c>
      <c r="Q265" s="37">
        <f>SUMIFS(СВЦЭМ!$H$34:$H$777,СВЦЭМ!$A$34:$A$777,$A265,СВЦЭМ!$B$34:$B$777,Q$260)+'СЕТ СН'!$F$12-'СЕТ СН'!$F$23</f>
        <v>-98.300347740000007</v>
      </c>
      <c r="R265" s="37">
        <f>SUMIFS(СВЦЭМ!$H$34:$H$777,СВЦЭМ!$A$34:$A$777,$A265,СВЦЭМ!$B$34:$B$777,R$260)+'СЕТ СН'!$F$12-'СЕТ СН'!$F$23</f>
        <v>-102.37519550000002</v>
      </c>
      <c r="S265" s="37">
        <f>SUMIFS(СВЦЭМ!$H$34:$H$777,СВЦЭМ!$A$34:$A$777,$A265,СВЦЭМ!$B$34:$B$777,S$260)+'СЕТ СН'!$F$12-'СЕТ СН'!$F$23</f>
        <v>-116.07174755</v>
      </c>
      <c r="T265" s="37">
        <f>SUMIFS(СВЦЭМ!$H$34:$H$777,СВЦЭМ!$A$34:$A$777,$A265,СВЦЭМ!$B$34:$B$777,T$260)+'СЕТ СН'!$F$12-'СЕТ СН'!$F$23</f>
        <v>-133.32031389000002</v>
      </c>
      <c r="U265" s="37">
        <f>SUMIFS(СВЦЭМ!$H$34:$H$777,СВЦЭМ!$A$34:$A$777,$A265,СВЦЭМ!$B$34:$B$777,U$260)+'СЕТ СН'!$F$12-'СЕТ СН'!$F$23</f>
        <v>-129.53551011000002</v>
      </c>
      <c r="V265" s="37">
        <f>SUMIFS(СВЦЭМ!$H$34:$H$777,СВЦЭМ!$A$34:$A$777,$A265,СВЦЭМ!$B$34:$B$777,V$260)+'СЕТ СН'!$F$12-'СЕТ СН'!$F$23</f>
        <v>-119.98015411</v>
      </c>
      <c r="W265" s="37">
        <f>SUMIFS(СВЦЭМ!$H$34:$H$777,СВЦЭМ!$A$34:$A$777,$A265,СВЦЭМ!$B$34:$B$777,W$260)+'СЕТ СН'!$F$12-'СЕТ СН'!$F$23</f>
        <v>-91.280297510000025</v>
      </c>
      <c r="X265" s="37">
        <f>SUMIFS(СВЦЭМ!$H$34:$H$777,СВЦЭМ!$A$34:$A$777,$A265,СВЦЭМ!$B$34:$B$777,X$260)+'СЕТ СН'!$F$12-'СЕТ СН'!$F$23</f>
        <v>-56.05799533000004</v>
      </c>
      <c r="Y265" s="37">
        <f>SUMIFS(СВЦЭМ!$H$34:$H$777,СВЦЭМ!$A$34:$A$777,$A265,СВЦЭМ!$B$34:$B$777,Y$260)+'СЕТ СН'!$F$12-'СЕТ СН'!$F$23</f>
        <v>-14.537165240000036</v>
      </c>
    </row>
    <row r="266" spans="1:27" ht="15.75" x14ac:dyDescent="0.2">
      <c r="A266" s="36">
        <f t="shared" si="7"/>
        <v>43075</v>
      </c>
      <c r="B266" s="37">
        <f>SUMIFS(СВЦЭМ!$H$34:$H$777,СВЦЭМ!$A$34:$A$777,$A266,СВЦЭМ!$B$34:$B$777,B$260)+'СЕТ СН'!$F$12-'СЕТ СН'!$F$23</f>
        <v>6.7507405600000538</v>
      </c>
      <c r="C266" s="37">
        <f>SUMIFS(СВЦЭМ!$H$34:$H$777,СВЦЭМ!$A$34:$A$777,$A266,СВЦЭМ!$B$34:$B$777,C$260)+'СЕТ СН'!$F$12-'СЕТ СН'!$F$23</f>
        <v>25.666415519999987</v>
      </c>
      <c r="D266" s="37">
        <f>SUMIFS(СВЦЭМ!$H$34:$H$777,СВЦЭМ!$A$34:$A$777,$A266,СВЦЭМ!$B$34:$B$777,D$260)+'СЕТ СН'!$F$12-'СЕТ СН'!$F$23</f>
        <v>49.880000419999988</v>
      </c>
      <c r="E266" s="37">
        <f>SUMIFS(СВЦЭМ!$H$34:$H$777,СВЦЭМ!$A$34:$A$777,$A266,СВЦЭМ!$B$34:$B$777,E$260)+'СЕТ СН'!$F$12-'СЕТ СН'!$F$23</f>
        <v>54.938786049999976</v>
      </c>
      <c r="F266" s="37">
        <f>SUMIFS(СВЦЭМ!$H$34:$H$777,СВЦЭМ!$A$34:$A$777,$A266,СВЦЭМ!$B$34:$B$777,F$260)+'СЕТ СН'!$F$12-'СЕТ СН'!$F$23</f>
        <v>54.384171130000027</v>
      </c>
      <c r="G266" s="37">
        <f>SUMIFS(СВЦЭМ!$H$34:$H$777,СВЦЭМ!$A$34:$A$777,$A266,СВЦЭМ!$B$34:$B$777,G$260)+'СЕТ СН'!$F$12-'СЕТ СН'!$F$23</f>
        <v>45.663799759999961</v>
      </c>
      <c r="H266" s="37">
        <f>SUMIFS(СВЦЭМ!$H$34:$H$777,СВЦЭМ!$A$34:$A$777,$A266,СВЦЭМ!$B$34:$B$777,H$260)+'СЕТ СН'!$F$12-'СЕТ СН'!$F$23</f>
        <v>9.7516726600000538</v>
      </c>
      <c r="I266" s="37">
        <f>SUMIFS(СВЦЭМ!$H$34:$H$777,СВЦЭМ!$A$34:$A$777,$A266,СВЦЭМ!$B$34:$B$777,I$260)+'СЕТ СН'!$F$12-'СЕТ СН'!$F$23</f>
        <v>-3.480565179999985</v>
      </c>
      <c r="J266" s="37">
        <f>SUMIFS(СВЦЭМ!$H$34:$H$777,СВЦЭМ!$A$34:$A$777,$A266,СВЦЭМ!$B$34:$B$777,J$260)+'СЕТ СН'!$F$12-'СЕТ СН'!$F$23</f>
        <v>-30.68843344000004</v>
      </c>
      <c r="K266" s="37">
        <f>SUMIFS(СВЦЭМ!$H$34:$H$777,СВЦЭМ!$A$34:$A$777,$A266,СВЦЭМ!$B$34:$B$777,K$260)+'СЕТ СН'!$F$12-'СЕТ СН'!$F$23</f>
        <v>-48.627165890000015</v>
      </c>
      <c r="L266" s="37">
        <f>SUMIFS(СВЦЭМ!$H$34:$H$777,СВЦЭМ!$A$34:$A$777,$A266,СВЦЭМ!$B$34:$B$777,L$260)+'СЕТ СН'!$F$12-'СЕТ СН'!$F$23</f>
        <v>-80.27357778999999</v>
      </c>
      <c r="M266" s="37">
        <f>SUMIFS(СВЦЭМ!$H$34:$H$777,СВЦЭМ!$A$34:$A$777,$A266,СВЦЭМ!$B$34:$B$777,M$260)+'СЕТ СН'!$F$12-'СЕТ СН'!$F$23</f>
        <v>-83.636056820000022</v>
      </c>
      <c r="N266" s="37">
        <f>SUMIFS(СВЦЭМ!$H$34:$H$777,СВЦЭМ!$A$34:$A$777,$A266,СВЦЭМ!$B$34:$B$777,N$260)+'СЕТ СН'!$F$12-'СЕТ СН'!$F$23</f>
        <v>-85.145370379999974</v>
      </c>
      <c r="O266" s="37">
        <f>SUMIFS(СВЦЭМ!$H$34:$H$777,СВЦЭМ!$A$34:$A$777,$A266,СВЦЭМ!$B$34:$B$777,O$260)+'СЕТ СН'!$F$12-'СЕТ СН'!$F$23</f>
        <v>-85.186999720000017</v>
      </c>
      <c r="P266" s="37">
        <f>SUMIFS(СВЦЭМ!$H$34:$H$777,СВЦЭМ!$A$34:$A$777,$A266,СВЦЭМ!$B$34:$B$777,P$260)+'СЕТ СН'!$F$12-'СЕТ СН'!$F$23</f>
        <v>-80.601160760000027</v>
      </c>
      <c r="Q266" s="37">
        <f>SUMIFS(СВЦЭМ!$H$34:$H$777,СВЦЭМ!$A$34:$A$777,$A266,СВЦЭМ!$B$34:$B$777,Q$260)+'СЕТ СН'!$F$12-'СЕТ СН'!$F$23</f>
        <v>-78.864806980000026</v>
      </c>
      <c r="R266" s="37">
        <f>SUMIFS(СВЦЭМ!$H$34:$H$777,СВЦЭМ!$A$34:$A$777,$A266,СВЦЭМ!$B$34:$B$777,R$260)+'СЕТ СН'!$F$12-'СЕТ СН'!$F$23</f>
        <v>-78.856007449999993</v>
      </c>
      <c r="S266" s="37">
        <f>SUMIFS(СВЦЭМ!$H$34:$H$777,СВЦЭМ!$A$34:$A$777,$A266,СВЦЭМ!$B$34:$B$777,S$260)+'СЕТ СН'!$F$12-'СЕТ СН'!$F$23</f>
        <v>-91.992302259999974</v>
      </c>
      <c r="T266" s="37">
        <f>SUMIFS(СВЦЭМ!$H$34:$H$777,СВЦЭМ!$A$34:$A$777,$A266,СВЦЭМ!$B$34:$B$777,T$260)+'СЕТ СН'!$F$12-'СЕТ СН'!$F$23</f>
        <v>-107.76906600000001</v>
      </c>
      <c r="U266" s="37">
        <f>SUMIFS(СВЦЭМ!$H$34:$H$777,СВЦЭМ!$A$34:$A$777,$A266,СВЦЭМ!$B$34:$B$777,U$260)+'СЕТ СН'!$F$12-'СЕТ СН'!$F$23</f>
        <v>-105.70320258999999</v>
      </c>
      <c r="V266" s="37">
        <f>SUMIFS(СВЦЭМ!$H$34:$H$777,СВЦЭМ!$A$34:$A$777,$A266,СВЦЭМ!$B$34:$B$777,V$260)+'СЕТ СН'!$F$12-'СЕТ СН'!$F$23</f>
        <v>-98.67305454000001</v>
      </c>
      <c r="W266" s="37">
        <f>SUMIFS(СВЦЭМ!$H$34:$H$777,СВЦЭМ!$A$34:$A$777,$A266,СВЦЭМ!$B$34:$B$777,W$260)+'СЕТ СН'!$F$12-'СЕТ СН'!$F$23</f>
        <v>-69.915357970000002</v>
      </c>
      <c r="X266" s="37">
        <f>SUMIFS(СВЦЭМ!$H$34:$H$777,СВЦЭМ!$A$34:$A$777,$A266,СВЦЭМ!$B$34:$B$777,X$260)+'СЕТ СН'!$F$12-'СЕТ СН'!$F$23</f>
        <v>-31.057930329999976</v>
      </c>
      <c r="Y266" s="37">
        <f>SUMIFS(СВЦЭМ!$H$34:$H$777,СВЦЭМ!$A$34:$A$777,$A266,СВЦЭМ!$B$34:$B$777,Y$260)+'СЕТ СН'!$F$12-'СЕТ СН'!$F$23</f>
        <v>3.236622280000006</v>
      </c>
    </row>
    <row r="267" spans="1:27" ht="15.75" x14ac:dyDescent="0.2">
      <c r="A267" s="36">
        <f t="shared" si="7"/>
        <v>43076</v>
      </c>
      <c r="B267" s="37">
        <f>SUMIFS(СВЦЭМ!$H$34:$H$777,СВЦЭМ!$A$34:$A$777,$A267,СВЦЭМ!$B$34:$B$777,B$260)+'СЕТ СН'!$F$12-'СЕТ СН'!$F$23</f>
        <v>16.473998290000054</v>
      </c>
      <c r="C267" s="37">
        <f>SUMIFS(СВЦЭМ!$H$34:$H$777,СВЦЭМ!$A$34:$A$777,$A267,СВЦЭМ!$B$34:$B$777,C$260)+'СЕТ СН'!$F$12-'СЕТ СН'!$F$23</f>
        <v>46.04106096999999</v>
      </c>
      <c r="D267" s="37">
        <f>SUMIFS(СВЦЭМ!$H$34:$H$777,СВЦЭМ!$A$34:$A$777,$A267,СВЦЭМ!$B$34:$B$777,D$260)+'СЕТ СН'!$F$12-'СЕТ СН'!$F$23</f>
        <v>61.91141325000001</v>
      </c>
      <c r="E267" s="37">
        <f>SUMIFS(СВЦЭМ!$H$34:$H$777,СВЦЭМ!$A$34:$A$777,$A267,СВЦЭМ!$B$34:$B$777,E$260)+'СЕТ СН'!$F$12-'СЕТ СН'!$F$23</f>
        <v>66.761867199999983</v>
      </c>
      <c r="F267" s="37">
        <f>SUMIFS(СВЦЭМ!$H$34:$H$777,СВЦЭМ!$A$34:$A$777,$A267,СВЦЭМ!$B$34:$B$777,F$260)+'СЕТ СН'!$F$12-'СЕТ СН'!$F$23</f>
        <v>67.769137229999956</v>
      </c>
      <c r="G267" s="37">
        <f>SUMIFS(СВЦЭМ!$H$34:$H$777,СВЦЭМ!$A$34:$A$777,$A267,СВЦЭМ!$B$34:$B$777,G$260)+'СЕТ СН'!$F$12-'СЕТ СН'!$F$23</f>
        <v>65.502587390000031</v>
      </c>
      <c r="H267" s="37">
        <f>SUMIFS(СВЦЭМ!$H$34:$H$777,СВЦЭМ!$A$34:$A$777,$A267,СВЦЭМ!$B$34:$B$777,H$260)+'СЕТ СН'!$F$12-'СЕТ СН'!$F$23</f>
        <v>37.20887545000005</v>
      </c>
      <c r="I267" s="37">
        <f>SUMIFS(СВЦЭМ!$H$34:$H$777,СВЦЭМ!$A$34:$A$777,$A267,СВЦЭМ!$B$34:$B$777,I$260)+'СЕТ СН'!$F$12-'СЕТ СН'!$F$23</f>
        <v>4.608638199999973</v>
      </c>
      <c r="J267" s="37">
        <f>SUMIFS(СВЦЭМ!$H$34:$H$777,СВЦЭМ!$A$34:$A$777,$A267,СВЦЭМ!$B$34:$B$777,J$260)+'СЕТ СН'!$F$12-'СЕТ СН'!$F$23</f>
        <v>-24.430712029999995</v>
      </c>
      <c r="K267" s="37">
        <f>SUMIFS(СВЦЭМ!$H$34:$H$777,СВЦЭМ!$A$34:$A$777,$A267,СВЦЭМ!$B$34:$B$777,K$260)+'СЕТ СН'!$F$12-'СЕТ СН'!$F$23</f>
        <v>-57.262632879999956</v>
      </c>
      <c r="L267" s="37">
        <f>SUMIFS(СВЦЭМ!$H$34:$H$777,СВЦЭМ!$A$34:$A$777,$A267,СВЦЭМ!$B$34:$B$777,L$260)+'СЕТ СН'!$F$12-'СЕТ СН'!$F$23</f>
        <v>-95.93780129999999</v>
      </c>
      <c r="M267" s="37">
        <f>SUMIFS(СВЦЭМ!$H$34:$H$777,СВЦЭМ!$A$34:$A$777,$A267,СВЦЭМ!$B$34:$B$777,M$260)+'СЕТ СН'!$F$12-'СЕТ СН'!$F$23</f>
        <v>-100.79935204999998</v>
      </c>
      <c r="N267" s="37">
        <f>SUMIFS(СВЦЭМ!$H$34:$H$777,СВЦЭМ!$A$34:$A$777,$A267,СВЦЭМ!$B$34:$B$777,N$260)+'СЕТ СН'!$F$12-'СЕТ СН'!$F$23</f>
        <v>-88.909375920000002</v>
      </c>
      <c r="O267" s="37">
        <f>SUMIFS(СВЦЭМ!$H$34:$H$777,СВЦЭМ!$A$34:$A$777,$A267,СВЦЭМ!$B$34:$B$777,O$260)+'СЕТ СН'!$F$12-'СЕТ СН'!$F$23</f>
        <v>-84.486042300000008</v>
      </c>
      <c r="P267" s="37">
        <f>SUMIFS(СВЦЭМ!$H$34:$H$777,СВЦЭМ!$A$34:$A$777,$A267,СВЦЭМ!$B$34:$B$777,P$260)+'СЕТ СН'!$F$12-'СЕТ СН'!$F$23</f>
        <v>-78.771428130000004</v>
      </c>
      <c r="Q267" s="37">
        <f>SUMIFS(СВЦЭМ!$H$34:$H$777,СВЦЭМ!$A$34:$A$777,$A267,СВЦЭМ!$B$34:$B$777,Q$260)+'СЕТ СН'!$F$12-'СЕТ СН'!$F$23</f>
        <v>-77.075956889999986</v>
      </c>
      <c r="R267" s="37">
        <f>SUMIFS(СВЦЭМ!$H$34:$H$777,СВЦЭМ!$A$34:$A$777,$A267,СВЦЭМ!$B$34:$B$777,R$260)+'СЕТ СН'!$F$12-'СЕТ СН'!$F$23</f>
        <v>-79.641283269999974</v>
      </c>
      <c r="S267" s="37">
        <f>SUMIFS(СВЦЭМ!$H$34:$H$777,СВЦЭМ!$A$34:$A$777,$A267,СВЦЭМ!$B$34:$B$777,S$260)+'СЕТ СН'!$F$12-'СЕТ СН'!$F$23</f>
        <v>-94.919944649999991</v>
      </c>
      <c r="T267" s="37">
        <f>SUMIFS(СВЦЭМ!$H$34:$H$777,СВЦЭМ!$A$34:$A$777,$A267,СВЦЭМ!$B$34:$B$777,T$260)+'СЕТ СН'!$F$12-'СЕТ СН'!$F$23</f>
        <v>-110.20626361000001</v>
      </c>
      <c r="U267" s="37">
        <f>SUMIFS(СВЦЭМ!$H$34:$H$777,СВЦЭМ!$A$34:$A$777,$A267,СВЦЭМ!$B$34:$B$777,U$260)+'СЕТ СН'!$F$12-'СЕТ СН'!$F$23</f>
        <v>-109.32364360000003</v>
      </c>
      <c r="V267" s="37">
        <f>SUMIFS(СВЦЭМ!$H$34:$H$777,СВЦЭМ!$A$34:$A$777,$A267,СВЦЭМ!$B$34:$B$777,V$260)+'СЕТ СН'!$F$12-'СЕТ СН'!$F$23</f>
        <v>-101.73861146000002</v>
      </c>
      <c r="W267" s="37">
        <f>SUMIFS(СВЦЭМ!$H$34:$H$777,СВЦЭМ!$A$34:$A$777,$A267,СВЦЭМ!$B$34:$B$777,W$260)+'СЕТ СН'!$F$12-'СЕТ СН'!$F$23</f>
        <v>-72.895971980000013</v>
      </c>
      <c r="X267" s="37">
        <f>SUMIFS(СВЦЭМ!$H$34:$H$777,СВЦЭМ!$A$34:$A$777,$A267,СВЦЭМ!$B$34:$B$777,X$260)+'СЕТ СН'!$F$12-'СЕТ СН'!$F$23</f>
        <v>-31.503062519999958</v>
      </c>
      <c r="Y267" s="37">
        <f>SUMIFS(СВЦЭМ!$H$34:$H$777,СВЦЭМ!$A$34:$A$777,$A267,СВЦЭМ!$B$34:$B$777,Y$260)+'СЕТ СН'!$F$12-'СЕТ СН'!$F$23</f>
        <v>8.3449146000000383</v>
      </c>
    </row>
    <row r="268" spans="1:27" ht="15.75" x14ac:dyDescent="0.2">
      <c r="A268" s="36">
        <f t="shared" si="7"/>
        <v>43077</v>
      </c>
      <c r="B268" s="37">
        <f>SUMIFS(СВЦЭМ!$H$34:$H$777,СВЦЭМ!$A$34:$A$777,$A268,СВЦЭМ!$B$34:$B$777,B$260)+'СЕТ СН'!$F$12-'СЕТ СН'!$F$23</f>
        <v>-8.5015577599999688</v>
      </c>
      <c r="C268" s="37">
        <f>SUMIFS(СВЦЭМ!$H$34:$H$777,СВЦЭМ!$A$34:$A$777,$A268,СВЦЭМ!$B$34:$B$777,C$260)+'СЕТ СН'!$F$12-'СЕТ СН'!$F$23</f>
        <v>16.758441759999982</v>
      </c>
      <c r="D268" s="37">
        <f>SUMIFS(СВЦЭМ!$H$34:$H$777,СВЦЭМ!$A$34:$A$777,$A268,СВЦЭМ!$B$34:$B$777,D$260)+'СЕТ СН'!$F$12-'СЕТ СН'!$F$23</f>
        <v>37.678742049999983</v>
      </c>
      <c r="E268" s="37">
        <f>SUMIFS(СВЦЭМ!$H$34:$H$777,СВЦЭМ!$A$34:$A$777,$A268,СВЦЭМ!$B$34:$B$777,E$260)+'СЕТ СН'!$F$12-'СЕТ СН'!$F$23</f>
        <v>45.429256359999954</v>
      </c>
      <c r="F268" s="37">
        <f>SUMIFS(СВЦЭМ!$H$34:$H$777,СВЦЭМ!$A$34:$A$777,$A268,СВЦЭМ!$B$34:$B$777,F$260)+'СЕТ СН'!$F$12-'СЕТ СН'!$F$23</f>
        <v>55.118251370000053</v>
      </c>
      <c r="G268" s="37">
        <f>SUMIFS(СВЦЭМ!$H$34:$H$777,СВЦЭМ!$A$34:$A$777,$A268,СВЦЭМ!$B$34:$B$777,G$260)+'СЕТ СН'!$F$12-'СЕТ СН'!$F$23</f>
        <v>47.973774039999967</v>
      </c>
      <c r="H268" s="37">
        <f>SUMIFS(СВЦЭМ!$H$34:$H$777,СВЦЭМ!$A$34:$A$777,$A268,СВЦЭМ!$B$34:$B$777,H$260)+'СЕТ СН'!$F$12-'СЕТ СН'!$F$23</f>
        <v>18.617600140000036</v>
      </c>
      <c r="I268" s="37">
        <f>SUMIFS(СВЦЭМ!$H$34:$H$777,СВЦЭМ!$A$34:$A$777,$A268,СВЦЭМ!$B$34:$B$777,I$260)+'СЕТ СН'!$F$12-'СЕТ СН'!$F$23</f>
        <v>-27.082574840000007</v>
      </c>
      <c r="J268" s="37">
        <f>SUMIFS(СВЦЭМ!$H$34:$H$777,СВЦЭМ!$A$34:$A$777,$A268,СВЦЭМ!$B$34:$B$777,J$260)+'СЕТ СН'!$F$12-'СЕТ СН'!$F$23</f>
        <v>-54.1682816</v>
      </c>
      <c r="K268" s="37">
        <f>SUMIFS(СВЦЭМ!$H$34:$H$777,СВЦЭМ!$A$34:$A$777,$A268,СВЦЭМ!$B$34:$B$777,K$260)+'СЕТ СН'!$F$12-'СЕТ СН'!$F$23</f>
        <v>-66.206885550000038</v>
      </c>
      <c r="L268" s="37">
        <f>SUMIFS(СВЦЭМ!$H$34:$H$777,СВЦЭМ!$A$34:$A$777,$A268,СВЦЭМ!$B$34:$B$777,L$260)+'СЕТ СН'!$F$12-'СЕТ СН'!$F$23</f>
        <v>-96.685316440000008</v>
      </c>
      <c r="M268" s="37">
        <f>SUMIFS(СВЦЭМ!$H$34:$H$777,СВЦЭМ!$A$34:$A$777,$A268,СВЦЭМ!$B$34:$B$777,M$260)+'СЕТ СН'!$F$12-'СЕТ СН'!$F$23</f>
        <v>-98.550679899999977</v>
      </c>
      <c r="N268" s="37">
        <f>SUMIFS(СВЦЭМ!$H$34:$H$777,СВЦЭМ!$A$34:$A$777,$A268,СВЦЭМ!$B$34:$B$777,N$260)+'СЕТ СН'!$F$12-'СЕТ СН'!$F$23</f>
        <v>-91.754150279999976</v>
      </c>
      <c r="O268" s="37">
        <f>SUMIFS(СВЦЭМ!$H$34:$H$777,СВЦЭМ!$A$34:$A$777,$A268,СВЦЭМ!$B$34:$B$777,O$260)+'СЕТ СН'!$F$12-'СЕТ СН'!$F$23</f>
        <v>-77.73043813999999</v>
      </c>
      <c r="P268" s="37">
        <f>SUMIFS(СВЦЭМ!$H$34:$H$777,СВЦЭМ!$A$34:$A$777,$A268,СВЦЭМ!$B$34:$B$777,P$260)+'СЕТ СН'!$F$12-'СЕТ СН'!$F$23</f>
        <v>-90.593156879999981</v>
      </c>
      <c r="Q268" s="37">
        <f>SUMIFS(СВЦЭМ!$H$34:$H$777,СВЦЭМ!$A$34:$A$777,$A268,СВЦЭМ!$B$34:$B$777,Q$260)+'СЕТ СН'!$F$12-'СЕТ СН'!$F$23</f>
        <v>-95.699495520000028</v>
      </c>
      <c r="R268" s="37">
        <f>SUMIFS(СВЦЭМ!$H$34:$H$777,СВЦЭМ!$A$34:$A$777,$A268,СВЦЭМ!$B$34:$B$777,R$260)+'СЕТ СН'!$F$12-'СЕТ СН'!$F$23</f>
        <v>-97.453893579999999</v>
      </c>
      <c r="S268" s="37">
        <f>SUMIFS(СВЦЭМ!$H$34:$H$777,СВЦЭМ!$A$34:$A$777,$A268,СВЦЭМ!$B$34:$B$777,S$260)+'СЕТ СН'!$F$12-'СЕТ СН'!$F$23</f>
        <v>-116.04520151000003</v>
      </c>
      <c r="T268" s="37">
        <f>SUMIFS(СВЦЭМ!$H$34:$H$777,СВЦЭМ!$A$34:$A$777,$A268,СВЦЭМ!$B$34:$B$777,T$260)+'СЕТ СН'!$F$12-'СЕТ СН'!$F$23</f>
        <v>-134.35299508000003</v>
      </c>
      <c r="U268" s="37">
        <f>SUMIFS(СВЦЭМ!$H$34:$H$777,СВЦЭМ!$A$34:$A$777,$A268,СВЦЭМ!$B$34:$B$777,U$260)+'СЕТ СН'!$F$12-'СЕТ СН'!$F$23</f>
        <v>-133.63565347999997</v>
      </c>
      <c r="V268" s="37">
        <f>SUMIFS(СВЦЭМ!$H$34:$H$777,СВЦЭМ!$A$34:$A$777,$A268,СВЦЭМ!$B$34:$B$777,V$260)+'СЕТ СН'!$F$12-'СЕТ СН'!$F$23</f>
        <v>-123.97009391</v>
      </c>
      <c r="W268" s="37">
        <f>SUMIFS(СВЦЭМ!$H$34:$H$777,СВЦЭМ!$A$34:$A$777,$A268,СВЦЭМ!$B$34:$B$777,W$260)+'СЕТ СН'!$F$12-'СЕТ СН'!$F$23</f>
        <v>-93.576991790000022</v>
      </c>
      <c r="X268" s="37">
        <f>SUMIFS(СВЦЭМ!$H$34:$H$777,СВЦЭМ!$A$34:$A$777,$A268,СВЦЭМ!$B$34:$B$777,X$260)+'СЕТ СН'!$F$12-'СЕТ СН'!$F$23</f>
        <v>-53.880890509999972</v>
      </c>
      <c r="Y268" s="37">
        <f>SUMIFS(СВЦЭМ!$H$34:$H$777,СВЦЭМ!$A$34:$A$777,$A268,СВЦЭМ!$B$34:$B$777,Y$260)+'СЕТ СН'!$F$12-'СЕТ СН'!$F$23</f>
        <v>-12.450929889999998</v>
      </c>
    </row>
    <row r="269" spans="1:27" ht="15.75" x14ac:dyDescent="0.2">
      <c r="A269" s="36">
        <f t="shared" si="7"/>
        <v>43078</v>
      </c>
      <c r="B269" s="37">
        <f>SUMIFS(СВЦЭМ!$H$34:$H$777,СВЦЭМ!$A$34:$A$777,$A269,СВЦЭМ!$B$34:$B$777,B$260)+'СЕТ СН'!$F$12-'СЕТ СН'!$F$23</f>
        <v>16.969939459999978</v>
      </c>
      <c r="C269" s="37">
        <f>SUMIFS(СВЦЭМ!$H$34:$H$777,СВЦЭМ!$A$34:$A$777,$A269,СВЦЭМ!$B$34:$B$777,C$260)+'СЕТ СН'!$F$12-'СЕТ СН'!$F$23</f>
        <v>42.197813829999973</v>
      </c>
      <c r="D269" s="37">
        <f>SUMIFS(СВЦЭМ!$H$34:$H$777,СВЦЭМ!$A$34:$A$777,$A269,СВЦЭМ!$B$34:$B$777,D$260)+'СЕТ СН'!$F$12-'СЕТ СН'!$F$23</f>
        <v>61.336789550000049</v>
      </c>
      <c r="E269" s="37">
        <f>SUMIFS(СВЦЭМ!$H$34:$H$777,СВЦЭМ!$A$34:$A$777,$A269,СВЦЭМ!$B$34:$B$777,E$260)+'СЕТ СН'!$F$12-'СЕТ СН'!$F$23</f>
        <v>67.236348320000047</v>
      </c>
      <c r="F269" s="37">
        <f>SUMIFS(СВЦЭМ!$H$34:$H$777,СВЦЭМ!$A$34:$A$777,$A269,СВЦЭМ!$B$34:$B$777,F$260)+'СЕТ СН'!$F$12-'СЕТ СН'!$F$23</f>
        <v>68.117542009999966</v>
      </c>
      <c r="G269" s="37">
        <f>SUMIFS(СВЦЭМ!$H$34:$H$777,СВЦЭМ!$A$34:$A$777,$A269,СВЦЭМ!$B$34:$B$777,G$260)+'СЕТ СН'!$F$12-'СЕТ СН'!$F$23</f>
        <v>62.297995209999954</v>
      </c>
      <c r="H269" s="37">
        <f>SUMIFS(СВЦЭМ!$H$34:$H$777,СВЦЭМ!$A$34:$A$777,$A269,СВЦЭМ!$B$34:$B$777,H$260)+'СЕТ СН'!$F$12-'СЕТ СН'!$F$23</f>
        <v>45.97543896000002</v>
      </c>
      <c r="I269" s="37">
        <f>SUMIFS(СВЦЭМ!$H$34:$H$777,СВЦЭМ!$A$34:$A$777,$A269,СВЦЭМ!$B$34:$B$777,I$260)+'СЕТ СН'!$F$12-'СЕТ СН'!$F$23</f>
        <v>14.998353800000018</v>
      </c>
      <c r="J269" s="37">
        <f>SUMIFS(СВЦЭМ!$H$34:$H$777,СВЦЭМ!$A$34:$A$777,$A269,СВЦЭМ!$B$34:$B$777,J$260)+'СЕТ СН'!$F$12-'СЕТ СН'!$F$23</f>
        <v>-25.196455440000022</v>
      </c>
      <c r="K269" s="37">
        <f>SUMIFS(СВЦЭМ!$H$34:$H$777,СВЦЭМ!$A$34:$A$777,$A269,СВЦЭМ!$B$34:$B$777,K$260)+'СЕТ СН'!$F$12-'СЕТ СН'!$F$23</f>
        <v>-77.127248899999984</v>
      </c>
      <c r="L269" s="37">
        <f>SUMIFS(СВЦЭМ!$H$34:$H$777,СВЦЭМ!$A$34:$A$777,$A269,СВЦЭМ!$B$34:$B$777,L$260)+'СЕТ СН'!$F$12-'СЕТ СН'!$F$23</f>
        <v>-119.81634487000002</v>
      </c>
      <c r="M269" s="37">
        <f>SUMIFS(СВЦЭМ!$H$34:$H$777,СВЦЭМ!$A$34:$A$777,$A269,СВЦЭМ!$B$34:$B$777,M$260)+'СЕТ СН'!$F$12-'СЕТ СН'!$F$23</f>
        <v>-128.42436743000002</v>
      </c>
      <c r="N269" s="37">
        <f>SUMIFS(СВЦЭМ!$H$34:$H$777,СВЦЭМ!$A$34:$A$777,$A269,СВЦЭМ!$B$34:$B$777,N$260)+'СЕТ СН'!$F$12-'СЕТ СН'!$F$23</f>
        <v>-131.43455549999999</v>
      </c>
      <c r="O269" s="37">
        <f>SUMIFS(СВЦЭМ!$H$34:$H$777,СВЦЭМ!$A$34:$A$777,$A269,СВЦЭМ!$B$34:$B$777,O$260)+'СЕТ СН'!$F$12-'СЕТ СН'!$F$23</f>
        <v>-134.04599337000002</v>
      </c>
      <c r="P269" s="37">
        <f>SUMIFS(СВЦЭМ!$H$34:$H$777,СВЦЭМ!$A$34:$A$777,$A269,СВЦЭМ!$B$34:$B$777,P$260)+'СЕТ СН'!$F$12-'СЕТ СН'!$F$23</f>
        <v>-135.64487985</v>
      </c>
      <c r="Q269" s="37">
        <f>SUMIFS(СВЦЭМ!$H$34:$H$777,СВЦЭМ!$A$34:$A$777,$A269,СВЦЭМ!$B$34:$B$777,Q$260)+'СЕТ СН'!$F$12-'СЕТ СН'!$F$23</f>
        <v>-134.59361970999998</v>
      </c>
      <c r="R269" s="37">
        <f>SUMIFS(СВЦЭМ!$H$34:$H$777,СВЦЭМ!$A$34:$A$777,$A269,СВЦЭМ!$B$34:$B$777,R$260)+'СЕТ СН'!$F$12-'СЕТ СН'!$F$23</f>
        <v>-132.87854886000002</v>
      </c>
      <c r="S269" s="37">
        <f>SUMIFS(СВЦЭМ!$H$34:$H$777,СВЦЭМ!$A$34:$A$777,$A269,СВЦЭМ!$B$34:$B$777,S$260)+'СЕТ СН'!$F$12-'СЕТ СН'!$F$23</f>
        <v>-128.11923284</v>
      </c>
      <c r="T269" s="37">
        <f>SUMIFS(СВЦЭМ!$H$34:$H$777,СВЦЭМ!$A$34:$A$777,$A269,СВЦЭМ!$B$34:$B$777,T$260)+'СЕТ СН'!$F$12-'СЕТ СН'!$F$23</f>
        <v>-124.16010583000002</v>
      </c>
      <c r="U269" s="37">
        <f>SUMIFS(СВЦЭМ!$H$34:$H$777,СВЦЭМ!$A$34:$A$777,$A269,СВЦЭМ!$B$34:$B$777,U$260)+'СЕТ СН'!$F$12-'СЕТ СН'!$F$23</f>
        <v>-126.31065544000001</v>
      </c>
      <c r="V269" s="37">
        <f>SUMIFS(СВЦЭМ!$H$34:$H$777,СВЦЭМ!$A$34:$A$777,$A269,СВЦЭМ!$B$34:$B$777,V$260)+'СЕТ СН'!$F$12-'СЕТ СН'!$F$23</f>
        <v>-127.27908974000002</v>
      </c>
      <c r="W269" s="37">
        <f>SUMIFS(СВЦЭМ!$H$34:$H$777,СВЦЭМ!$A$34:$A$777,$A269,СВЦЭМ!$B$34:$B$777,W$260)+'СЕТ СН'!$F$12-'СЕТ СН'!$F$23</f>
        <v>-81.147186019999992</v>
      </c>
      <c r="X269" s="37">
        <f>SUMIFS(СВЦЭМ!$H$34:$H$777,СВЦЭМ!$A$34:$A$777,$A269,СВЦЭМ!$B$34:$B$777,X$260)+'СЕТ СН'!$F$12-'СЕТ СН'!$F$23</f>
        <v>-42.291886770000019</v>
      </c>
      <c r="Y269" s="37">
        <f>SUMIFS(СВЦЭМ!$H$34:$H$777,СВЦЭМ!$A$34:$A$777,$A269,СВЦЭМ!$B$34:$B$777,Y$260)+'СЕТ СН'!$F$12-'СЕТ СН'!$F$23</f>
        <v>0.15489322999997057</v>
      </c>
    </row>
    <row r="270" spans="1:27" ht="15.75" x14ac:dyDescent="0.2">
      <c r="A270" s="36">
        <f t="shared" si="7"/>
        <v>43079</v>
      </c>
      <c r="B270" s="37">
        <f>SUMIFS(СВЦЭМ!$H$34:$H$777,СВЦЭМ!$A$34:$A$777,$A270,СВЦЭМ!$B$34:$B$777,B$260)+'СЕТ СН'!$F$12-'СЕТ СН'!$F$23</f>
        <v>18.178903340000033</v>
      </c>
      <c r="C270" s="37">
        <f>SUMIFS(СВЦЭМ!$H$34:$H$777,СВЦЭМ!$A$34:$A$777,$A270,СВЦЭМ!$B$34:$B$777,C$260)+'СЕТ СН'!$F$12-'СЕТ СН'!$F$23</f>
        <v>7.2067096600000013</v>
      </c>
      <c r="D270" s="37">
        <f>SUMIFS(СВЦЭМ!$H$34:$H$777,СВЦЭМ!$A$34:$A$777,$A270,СВЦЭМ!$B$34:$B$777,D$260)+'СЕТ СН'!$F$12-'СЕТ СН'!$F$23</f>
        <v>9.3737354200000027</v>
      </c>
      <c r="E270" s="37">
        <f>SUMIFS(СВЦЭМ!$H$34:$H$777,СВЦЭМ!$A$34:$A$777,$A270,СВЦЭМ!$B$34:$B$777,E$260)+'СЕТ СН'!$F$12-'СЕТ СН'!$F$23</f>
        <v>9.5776345000000447</v>
      </c>
      <c r="F270" s="37">
        <f>SUMIFS(СВЦЭМ!$H$34:$H$777,СВЦЭМ!$A$34:$A$777,$A270,СВЦЭМ!$B$34:$B$777,F$260)+'СЕТ СН'!$F$12-'СЕТ СН'!$F$23</f>
        <v>8.7679617000000007</v>
      </c>
      <c r="G270" s="37">
        <f>SUMIFS(СВЦЭМ!$H$34:$H$777,СВЦЭМ!$A$34:$A$777,$A270,СВЦЭМ!$B$34:$B$777,G$260)+'СЕТ СН'!$F$12-'СЕТ СН'!$F$23</f>
        <v>9.977999240000031</v>
      </c>
      <c r="H270" s="37">
        <f>SUMIFS(СВЦЭМ!$H$34:$H$777,СВЦЭМ!$A$34:$A$777,$A270,СВЦЭМ!$B$34:$B$777,H$260)+'СЕТ СН'!$F$12-'СЕТ СН'!$F$23</f>
        <v>4.4947904599999902</v>
      </c>
      <c r="I270" s="37">
        <f>SUMIFS(СВЦЭМ!$H$34:$H$777,СВЦЭМ!$A$34:$A$777,$A270,СВЦЭМ!$B$34:$B$777,I$260)+'СЕТ СН'!$F$12-'СЕТ СН'!$F$23</f>
        <v>-13.871818370000028</v>
      </c>
      <c r="J270" s="37">
        <f>SUMIFS(СВЦЭМ!$H$34:$H$777,СВЦЭМ!$A$34:$A$777,$A270,СВЦЭМ!$B$34:$B$777,J$260)+'СЕТ СН'!$F$12-'СЕТ СН'!$F$23</f>
        <v>-59.038761160000035</v>
      </c>
      <c r="K270" s="37">
        <f>SUMIFS(СВЦЭМ!$H$34:$H$777,СВЦЭМ!$A$34:$A$777,$A270,СВЦЭМ!$B$34:$B$777,K$260)+'СЕТ СН'!$F$12-'СЕТ СН'!$F$23</f>
        <v>-63.30157526000005</v>
      </c>
      <c r="L270" s="37">
        <f>SUMIFS(СВЦЭМ!$H$34:$H$777,СВЦЭМ!$A$34:$A$777,$A270,СВЦЭМ!$B$34:$B$777,L$260)+'СЕТ СН'!$F$12-'СЕТ СН'!$F$23</f>
        <v>-115.23911591000001</v>
      </c>
      <c r="M270" s="37">
        <f>SUMIFS(СВЦЭМ!$H$34:$H$777,СВЦЭМ!$A$34:$A$777,$A270,СВЦЭМ!$B$34:$B$777,M$260)+'СЕТ СН'!$F$12-'СЕТ СН'!$F$23</f>
        <v>-121.36199584000002</v>
      </c>
      <c r="N270" s="37">
        <f>SUMIFS(СВЦЭМ!$H$34:$H$777,СВЦЭМ!$A$34:$A$777,$A270,СВЦЭМ!$B$34:$B$777,N$260)+'СЕТ СН'!$F$12-'СЕТ СН'!$F$23</f>
        <v>-87.536777879999988</v>
      </c>
      <c r="O270" s="37">
        <f>SUMIFS(СВЦЭМ!$H$34:$H$777,СВЦЭМ!$A$34:$A$777,$A270,СВЦЭМ!$B$34:$B$777,O$260)+'СЕТ СН'!$F$12-'СЕТ СН'!$F$23</f>
        <v>-89.538420760000008</v>
      </c>
      <c r="P270" s="37">
        <f>SUMIFS(СВЦЭМ!$H$34:$H$777,СВЦЭМ!$A$34:$A$777,$A270,СВЦЭМ!$B$34:$B$777,P$260)+'СЕТ СН'!$F$12-'СЕТ СН'!$F$23</f>
        <v>-91.542201840000018</v>
      </c>
      <c r="Q270" s="37">
        <f>SUMIFS(СВЦЭМ!$H$34:$H$777,СВЦЭМ!$A$34:$A$777,$A270,СВЦЭМ!$B$34:$B$777,Q$260)+'СЕТ СН'!$F$12-'СЕТ СН'!$F$23</f>
        <v>-93.116388949999987</v>
      </c>
      <c r="R270" s="37">
        <f>SUMIFS(СВЦЭМ!$H$34:$H$777,СВЦЭМ!$A$34:$A$777,$A270,СВЦЭМ!$B$34:$B$777,R$260)+'СЕТ СН'!$F$12-'СЕТ СН'!$F$23</f>
        <v>-90.466186100000016</v>
      </c>
      <c r="S270" s="37">
        <f>SUMIFS(СВЦЭМ!$H$34:$H$777,СВЦЭМ!$A$34:$A$777,$A270,СВЦЭМ!$B$34:$B$777,S$260)+'СЕТ СН'!$F$12-'СЕТ СН'!$F$23</f>
        <v>-110.31035414000002</v>
      </c>
      <c r="T270" s="37">
        <f>SUMIFS(СВЦЭМ!$H$34:$H$777,СВЦЭМ!$A$34:$A$777,$A270,СВЦЭМ!$B$34:$B$777,T$260)+'СЕТ СН'!$F$12-'СЕТ СН'!$F$23</f>
        <v>-132.89019203999999</v>
      </c>
      <c r="U270" s="37">
        <f>SUMIFS(СВЦЭМ!$H$34:$H$777,СВЦЭМ!$A$34:$A$777,$A270,СВЦЭМ!$B$34:$B$777,U$260)+'СЕТ СН'!$F$12-'СЕТ СН'!$F$23</f>
        <v>-134.55629336999999</v>
      </c>
      <c r="V270" s="37">
        <f>SUMIFS(СВЦЭМ!$H$34:$H$777,СВЦЭМ!$A$34:$A$777,$A270,СВЦЭМ!$B$34:$B$777,V$260)+'СЕТ СН'!$F$12-'СЕТ СН'!$F$23</f>
        <v>-134.37001423999999</v>
      </c>
      <c r="W270" s="37">
        <f>SUMIFS(СВЦЭМ!$H$34:$H$777,СВЦЭМ!$A$34:$A$777,$A270,СВЦЭМ!$B$34:$B$777,W$260)+'СЕТ СН'!$F$12-'СЕТ СН'!$F$23</f>
        <v>-115.32478255000001</v>
      </c>
      <c r="X270" s="37">
        <f>SUMIFS(СВЦЭМ!$H$34:$H$777,СВЦЭМ!$A$34:$A$777,$A270,СВЦЭМ!$B$34:$B$777,X$260)+'СЕТ СН'!$F$12-'СЕТ СН'!$F$23</f>
        <v>-43.538048000000003</v>
      </c>
      <c r="Y270" s="37">
        <f>SUMIFS(СВЦЭМ!$H$34:$H$777,СВЦЭМ!$A$34:$A$777,$A270,СВЦЭМ!$B$34:$B$777,Y$260)+'СЕТ СН'!$F$12-'СЕТ СН'!$F$23</f>
        <v>-35.658271420000005</v>
      </c>
    </row>
    <row r="271" spans="1:27" ht="15.75" x14ac:dyDescent="0.2">
      <c r="A271" s="36">
        <f t="shared" si="7"/>
        <v>43080</v>
      </c>
      <c r="B271" s="37">
        <f>SUMIFS(СВЦЭМ!$H$34:$H$777,СВЦЭМ!$A$34:$A$777,$A271,СВЦЭМ!$B$34:$B$777,B$260)+'СЕТ СН'!$F$12-'СЕТ СН'!$F$23</f>
        <v>3.0988212800000383</v>
      </c>
      <c r="C271" s="37">
        <f>SUMIFS(СВЦЭМ!$H$34:$H$777,СВЦЭМ!$A$34:$A$777,$A271,СВЦЭМ!$B$34:$B$777,C$260)+'СЕТ СН'!$F$12-'СЕТ СН'!$F$23</f>
        <v>34.986783919999993</v>
      </c>
      <c r="D271" s="37">
        <f>SUMIFS(СВЦЭМ!$H$34:$H$777,СВЦЭМ!$A$34:$A$777,$A271,СВЦЭМ!$B$34:$B$777,D$260)+'СЕТ СН'!$F$12-'СЕТ СН'!$F$23</f>
        <v>54.590473620000012</v>
      </c>
      <c r="E271" s="37">
        <f>SUMIFS(СВЦЭМ!$H$34:$H$777,СВЦЭМ!$A$34:$A$777,$A271,СВЦЭМ!$B$34:$B$777,E$260)+'СЕТ СН'!$F$12-'СЕТ СН'!$F$23</f>
        <v>58.564048179999986</v>
      </c>
      <c r="F271" s="37">
        <f>SUMIFS(СВЦЭМ!$H$34:$H$777,СВЦЭМ!$A$34:$A$777,$A271,СВЦЭМ!$B$34:$B$777,F$260)+'СЕТ СН'!$F$12-'СЕТ СН'!$F$23</f>
        <v>57.245345789999988</v>
      </c>
      <c r="G271" s="37">
        <f>SUMIFS(СВЦЭМ!$H$34:$H$777,СВЦЭМ!$A$34:$A$777,$A271,СВЦЭМ!$B$34:$B$777,G$260)+'СЕТ СН'!$F$12-'СЕТ СН'!$F$23</f>
        <v>44.923832400000038</v>
      </c>
      <c r="H271" s="37">
        <f>SUMIFS(СВЦЭМ!$H$34:$H$777,СВЦЭМ!$A$34:$A$777,$A271,СВЦЭМ!$B$34:$B$777,H$260)+'СЕТ СН'!$F$12-'СЕТ СН'!$F$23</f>
        <v>23.842108459999963</v>
      </c>
      <c r="I271" s="37">
        <f>SUMIFS(СВЦЭМ!$H$34:$H$777,СВЦЭМ!$A$34:$A$777,$A271,СВЦЭМ!$B$34:$B$777,I$260)+'СЕТ СН'!$F$12-'СЕТ СН'!$F$23</f>
        <v>-12.439685629999985</v>
      </c>
      <c r="J271" s="37">
        <f>SUMIFS(СВЦЭМ!$H$34:$H$777,СВЦЭМ!$A$34:$A$777,$A271,СВЦЭМ!$B$34:$B$777,J$260)+'СЕТ СН'!$F$12-'СЕТ СН'!$F$23</f>
        <v>-42.819734590000053</v>
      </c>
      <c r="K271" s="37">
        <f>SUMIFS(СВЦЭМ!$H$34:$H$777,СВЦЭМ!$A$34:$A$777,$A271,СВЦЭМ!$B$34:$B$777,K$260)+'СЕТ СН'!$F$12-'СЕТ СН'!$F$23</f>
        <v>-81.888420680000024</v>
      </c>
      <c r="L271" s="37">
        <f>SUMIFS(СВЦЭМ!$H$34:$H$777,СВЦЭМ!$A$34:$A$777,$A271,СВЦЭМ!$B$34:$B$777,L$260)+'СЕТ СН'!$F$12-'СЕТ СН'!$F$23</f>
        <v>-114.50025182000002</v>
      </c>
      <c r="M271" s="37">
        <f>SUMIFS(СВЦЭМ!$H$34:$H$777,СВЦЭМ!$A$34:$A$777,$A271,СВЦЭМ!$B$34:$B$777,M$260)+'СЕТ СН'!$F$12-'СЕТ СН'!$F$23</f>
        <v>-121.68789608999998</v>
      </c>
      <c r="N271" s="37">
        <f>SUMIFS(СВЦЭМ!$H$34:$H$777,СВЦЭМ!$A$34:$A$777,$A271,СВЦЭМ!$B$34:$B$777,N$260)+'СЕТ СН'!$F$12-'СЕТ СН'!$F$23</f>
        <v>-126.04249699000002</v>
      </c>
      <c r="O271" s="37">
        <f>SUMIFS(СВЦЭМ!$H$34:$H$777,СВЦЭМ!$A$34:$A$777,$A271,СВЦЭМ!$B$34:$B$777,O$260)+'СЕТ СН'!$F$12-'СЕТ СН'!$F$23</f>
        <v>-114.13705835000002</v>
      </c>
      <c r="P271" s="37">
        <f>SUMIFS(СВЦЭМ!$H$34:$H$777,СВЦЭМ!$A$34:$A$777,$A271,СВЦЭМ!$B$34:$B$777,P$260)+'СЕТ СН'!$F$12-'СЕТ СН'!$F$23</f>
        <v>-106.19380826999998</v>
      </c>
      <c r="Q271" s="37">
        <f>SUMIFS(СВЦЭМ!$H$34:$H$777,СВЦЭМ!$A$34:$A$777,$A271,СВЦЭМ!$B$34:$B$777,Q$260)+'СЕТ СН'!$F$12-'СЕТ СН'!$F$23</f>
        <v>-97.603041819999987</v>
      </c>
      <c r="R271" s="37">
        <f>SUMIFS(СВЦЭМ!$H$34:$H$777,СВЦЭМ!$A$34:$A$777,$A271,СВЦЭМ!$B$34:$B$777,R$260)+'СЕТ СН'!$F$12-'СЕТ СН'!$F$23</f>
        <v>-95.235765119999996</v>
      </c>
      <c r="S271" s="37">
        <f>SUMIFS(СВЦЭМ!$H$34:$H$777,СВЦЭМ!$A$34:$A$777,$A271,СВЦЭМ!$B$34:$B$777,S$260)+'СЕТ СН'!$F$12-'СЕТ СН'!$F$23</f>
        <v>-93.080309639999996</v>
      </c>
      <c r="T271" s="37">
        <f>SUMIFS(СВЦЭМ!$H$34:$H$777,СВЦЭМ!$A$34:$A$777,$A271,СВЦЭМ!$B$34:$B$777,T$260)+'СЕТ СН'!$F$12-'СЕТ СН'!$F$23</f>
        <v>-90.020196199999987</v>
      </c>
      <c r="U271" s="37">
        <f>SUMIFS(СВЦЭМ!$H$34:$H$777,СВЦЭМ!$A$34:$A$777,$A271,СВЦЭМ!$B$34:$B$777,U$260)+'СЕТ СН'!$F$12-'СЕТ СН'!$F$23</f>
        <v>-92.360387059999994</v>
      </c>
      <c r="V271" s="37">
        <f>SUMIFS(СВЦЭМ!$H$34:$H$777,СВЦЭМ!$A$34:$A$777,$A271,СВЦЭМ!$B$34:$B$777,V$260)+'СЕТ СН'!$F$12-'СЕТ СН'!$F$23</f>
        <v>-92.797657329999993</v>
      </c>
      <c r="W271" s="37">
        <f>SUMIFS(СВЦЭМ!$H$34:$H$777,СВЦЭМ!$A$34:$A$777,$A271,СВЦЭМ!$B$34:$B$777,W$260)+'СЕТ СН'!$F$12-'СЕТ СН'!$F$23</f>
        <v>-54.790249320000044</v>
      </c>
      <c r="X271" s="37">
        <f>SUMIFS(СВЦЭМ!$H$34:$H$777,СВЦЭМ!$A$34:$A$777,$A271,СВЦЭМ!$B$34:$B$777,X$260)+'СЕТ СН'!$F$12-'СЕТ СН'!$F$23</f>
        <v>-14.892047749999961</v>
      </c>
      <c r="Y271" s="37">
        <f>SUMIFS(СВЦЭМ!$H$34:$H$777,СВЦЭМ!$A$34:$A$777,$A271,СВЦЭМ!$B$34:$B$777,Y$260)+'СЕТ СН'!$F$12-'СЕТ СН'!$F$23</f>
        <v>24.827856949999955</v>
      </c>
    </row>
    <row r="272" spans="1:27" ht="15.75" x14ac:dyDescent="0.2">
      <c r="A272" s="36">
        <f t="shared" si="7"/>
        <v>43081</v>
      </c>
      <c r="B272" s="37">
        <f>SUMIFS(СВЦЭМ!$H$34:$H$777,СВЦЭМ!$A$34:$A$777,$A272,СВЦЭМ!$B$34:$B$777,B$260)+'СЕТ СН'!$F$12-'СЕТ СН'!$F$23</f>
        <v>48.176250610000011</v>
      </c>
      <c r="C272" s="37">
        <f>SUMIFS(СВЦЭМ!$H$34:$H$777,СВЦЭМ!$A$34:$A$777,$A272,СВЦЭМ!$B$34:$B$777,C$260)+'СЕТ СН'!$F$12-'СЕТ СН'!$F$23</f>
        <v>53.357323220000012</v>
      </c>
      <c r="D272" s="37">
        <f>SUMIFS(СВЦЭМ!$H$34:$H$777,СВЦЭМ!$A$34:$A$777,$A272,СВЦЭМ!$B$34:$B$777,D$260)+'СЕТ СН'!$F$12-'СЕТ СН'!$F$23</f>
        <v>62.129223379999985</v>
      </c>
      <c r="E272" s="37">
        <f>SUMIFS(СВЦЭМ!$H$34:$H$777,СВЦЭМ!$A$34:$A$777,$A272,СВЦЭМ!$B$34:$B$777,E$260)+'СЕТ СН'!$F$12-'СЕТ СН'!$F$23</f>
        <v>64.015607540000019</v>
      </c>
      <c r="F272" s="37">
        <f>SUMIFS(СВЦЭМ!$H$34:$H$777,СВЦЭМ!$A$34:$A$777,$A272,СВЦЭМ!$B$34:$B$777,F$260)+'СЕТ СН'!$F$12-'СЕТ СН'!$F$23</f>
        <v>64.035381229999984</v>
      </c>
      <c r="G272" s="37">
        <f>SUMIFS(СВЦЭМ!$H$34:$H$777,СВЦЭМ!$A$34:$A$777,$A272,СВЦЭМ!$B$34:$B$777,G$260)+'СЕТ СН'!$F$12-'СЕТ СН'!$F$23</f>
        <v>58.035466250000013</v>
      </c>
      <c r="H272" s="37">
        <f>SUMIFS(СВЦЭМ!$H$34:$H$777,СВЦЭМ!$A$34:$A$777,$A272,СВЦЭМ!$B$34:$B$777,H$260)+'СЕТ СН'!$F$12-'СЕТ СН'!$F$23</f>
        <v>49.736810760000026</v>
      </c>
      <c r="I272" s="37">
        <f>SUMIFS(СВЦЭМ!$H$34:$H$777,СВЦЭМ!$A$34:$A$777,$A272,СВЦЭМ!$B$34:$B$777,I$260)+'СЕТ СН'!$F$12-'СЕТ СН'!$F$23</f>
        <v>-9.5999262399999452</v>
      </c>
      <c r="J272" s="37">
        <f>SUMIFS(СВЦЭМ!$H$34:$H$777,СВЦЭМ!$A$34:$A$777,$A272,СВЦЭМ!$B$34:$B$777,J$260)+'СЕТ СН'!$F$12-'СЕТ СН'!$F$23</f>
        <v>-39.210194109999975</v>
      </c>
      <c r="K272" s="37">
        <f>SUMIFS(СВЦЭМ!$H$34:$H$777,СВЦЭМ!$A$34:$A$777,$A272,СВЦЭМ!$B$34:$B$777,K$260)+'СЕТ СН'!$F$12-'СЕТ СН'!$F$23</f>
        <v>-73.226286589999972</v>
      </c>
      <c r="L272" s="37">
        <f>SUMIFS(СВЦЭМ!$H$34:$H$777,СВЦЭМ!$A$34:$A$777,$A272,СВЦЭМ!$B$34:$B$777,L$260)+'СЕТ СН'!$F$12-'СЕТ СН'!$F$23</f>
        <v>-105.01599361000001</v>
      </c>
      <c r="M272" s="37">
        <f>SUMIFS(СВЦЭМ!$H$34:$H$777,СВЦЭМ!$A$34:$A$777,$A272,СВЦЭМ!$B$34:$B$777,M$260)+'СЕТ СН'!$F$12-'СЕТ СН'!$F$23</f>
        <v>-111.08215636</v>
      </c>
      <c r="N272" s="37">
        <f>SUMIFS(СВЦЭМ!$H$34:$H$777,СВЦЭМ!$A$34:$A$777,$A272,СВЦЭМ!$B$34:$B$777,N$260)+'СЕТ СН'!$F$12-'СЕТ СН'!$F$23</f>
        <v>-110.81882209000003</v>
      </c>
      <c r="O272" s="37">
        <f>SUMIFS(СВЦЭМ!$H$34:$H$777,СВЦЭМ!$A$34:$A$777,$A272,СВЦЭМ!$B$34:$B$777,O$260)+'СЕТ СН'!$F$12-'СЕТ СН'!$F$23</f>
        <v>-70.849747089999994</v>
      </c>
      <c r="P272" s="37">
        <f>SUMIFS(СВЦЭМ!$H$34:$H$777,СВЦЭМ!$A$34:$A$777,$A272,СВЦЭМ!$B$34:$B$777,P$260)+'СЕТ СН'!$F$12-'СЕТ СН'!$F$23</f>
        <v>-59.01395634000005</v>
      </c>
      <c r="Q272" s="37">
        <f>SUMIFS(СВЦЭМ!$H$34:$H$777,СВЦЭМ!$A$34:$A$777,$A272,СВЦЭМ!$B$34:$B$777,Q$260)+'СЕТ СН'!$F$12-'СЕТ СН'!$F$23</f>
        <v>-56.911325369999986</v>
      </c>
      <c r="R272" s="37">
        <f>SUMIFS(СВЦЭМ!$H$34:$H$777,СВЦЭМ!$A$34:$A$777,$A272,СВЦЭМ!$B$34:$B$777,R$260)+'СЕТ СН'!$F$12-'СЕТ СН'!$F$23</f>
        <v>-86.120825830000001</v>
      </c>
      <c r="S272" s="37">
        <f>SUMIFS(СВЦЭМ!$H$34:$H$777,СВЦЭМ!$A$34:$A$777,$A272,СВЦЭМ!$B$34:$B$777,S$260)+'СЕТ СН'!$F$12-'СЕТ СН'!$F$23</f>
        <v>-90.025967270000024</v>
      </c>
      <c r="T272" s="37">
        <f>SUMIFS(СВЦЭМ!$H$34:$H$777,СВЦЭМ!$A$34:$A$777,$A272,СВЦЭМ!$B$34:$B$777,T$260)+'СЕТ СН'!$F$12-'СЕТ СН'!$F$23</f>
        <v>-85.216338790000009</v>
      </c>
      <c r="U272" s="37">
        <f>SUMIFS(СВЦЭМ!$H$34:$H$777,СВЦЭМ!$A$34:$A$777,$A272,СВЦЭМ!$B$34:$B$777,U$260)+'СЕТ СН'!$F$12-'СЕТ СН'!$F$23</f>
        <v>-82.527242249999972</v>
      </c>
      <c r="V272" s="37">
        <f>SUMIFS(СВЦЭМ!$H$34:$H$777,СВЦЭМ!$A$34:$A$777,$A272,СВЦЭМ!$B$34:$B$777,V$260)+'СЕТ СН'!$F$12-'СЕТ СН'!$F$23</f>
        <v>-79.716465879999987</v>
      </c>
      <c r="W272" s="37">
        <f>SUMIFS(СВЦЭМ!$H$34:$H$777,СВЦЭМ!$A$34:$A$777,$A272,СВЦЭМ!$B$34:$B$777,W$260)+'СЕТ СН'!$F$12-'СЕТ СН'!$F$23</f>
        <v>-57.530376010000055</v>
      </c>
      <c r="X272" s="37">
        <f>SUMIFS(СВЦЭМ!$H$34:$H$777,СВЦЭМ!$A$34:$A$777,$A272,СВЦЭМ!$B$34:$B$777,X$260)+'СЕТ СН'!$F$12-'СЕТ СН'!$F$23</f>
        <v>-21.133616579999966</v>
      </c>
      <c r="Y272" s="37">
        <f>SUMIFS(СВЦЭМ!$H$34:$H$777,СВЦЭМ!$A$34:$A$777,$A272,СВЦЭМ!$B$34:$B$777,Y$260)+'СЕТ СН'!$F$12-'СЕТ СН'!$F$23</f>
        <v>-3.5188208399999894</v>
      </c>
    </row>
    <row r="273" spans="1:25" ht="15.75" x14ac:dyDescent="0.2">
      <c r="A273" s="36">
        <f t="shared" si="7"/>
        <v>43082</v>
      </c>
      <c r="B273" s="37">
        <f>SUMIFS(СВЦЭМ!$H$34:$H$777,СВЦЭМ!$A$34:$A$777,$A273,СВЦЭМ!$B$34:$B$777,B$260)+'СЕТ СН'!$F$12-'СЕТ СН'!$F$23</f>
        <v>23.48611877999997</v>
      </c>
      <c r="C273" s="37">
        <f>SUMIFS(СВЦЭМ!$H$34:$H$777,СВЦЭМ!$A$34:$A$777,$A273,СВЦЭМ!$B$34:$B$777,C$260)+'СЕТ СН'!$F$12-'СЕТ СН'!$F$23</f>
        <v>54.414818869999976</v>
      </c>
      <c r="D273" s="37">
        <f>SUMIFS(СВЦЭМ!$H$34:$H$777,СВЦЭМ!$A$34:$A$777,$A273,СВЦЭМ!$B$34:$B$777,D$260)+'СЕТ СН'!$F$12-'СЕТ СН'!$F$23</f>
        <v>65.046528230000035</v>
      </c>
      <c r="E273" s="37">
        <f>SUMIFS(СВЦЭМ!$H$34:$H$777,СВЦЭМ!$A$34:$A$777,$A273,СВЦЭМ!$B$34:$B$777,E$260)+'СЕТ СН'!$F$12-'СЕТ СН'!$F$23</f>
        <v>66.957099390000053</v>
      </c>
      <c r="F273" s="37">
        <f>SUMIFS(СВЦЭМ!$H$34:$H$777,СВЦЭМ!$A$34:$A$777,$A273,СВЦЭМ!$B$34:$B$777,F$260)+'СЕТ СН'!$F$12-'СЕТ СН'!$F$23</f>
        <v>67.636737919999973</v>
      </c>
      <c r="G273" s="37">
        <f>SUMIFS(СВЦЭМ!$H$34:$H$777,СВЦЭМ!$A$34:$A$777,$A273,СВЦЭМ!$B$34:$B$777,G$260)+'СЕТ СН'!$F$12-'СЕТ СН'!$F$23</f>
        <v>64.389092920000053</v>
      </c>
      <c r="H273" s="37">
        <f>SUMIFS(СВЦЭМ!$H$34:$H$777,СВЦЭМ!$A$34:$A$777,$A273,СВЦЭМ!$B$34:$B$777,H$260)+'СЕТ СН'!$F$12-'СЕТ СН'!$F$23</f>
        <v>31.564698420000013</v>
      </c>
      <c r="I273" s="37">
        <f>SUMIFS(СВЦЭМ!$H$34:$H$777,СВЦЭМ!$A$34:$A$777,$A273,СВЦЭМ!$B$34:$B$777,I$260)+'СЕТ СН'!$F$12-'СЕТ СН'!$F$23</f>
        <v>-11.051406280000037</v>
      </c>
      <c r="J273" s="37">
        <f>SUMIFS(СВЦЭМ!$H$34:$H$777,СВЦЭМ!$A$34:$A$777,$A273,СВЦЭМ!$B$34:$B$777,J$260)+'СЕТ СН'!$F$12-'СЕТ СН'!$F$23</f>
        <v>-20.468435119999981</v>
      </c>
      <c r="K273" s="37">
        <f>SUMIFS(СВЦЭМ!$H$34:$H$777,СВЦЭМ!$A$34:$A$777,$A273,СВЦЭМ!$B$34:$B$777,K$260)+'СЕТ СН'!$F$12-'СЕТ СН'!$F$23</f>
        <v>-51.353698669999972</v>
      </c>
      <c r="L273" s="37">
        <f>SUMIFS(СВЦЭМ!$H$34:$H$777,СВЦЭМ!$A$34:$A$777,$A273,СВЦЭМ!$B$34:$B$777,L$260)+'СЕТ СН'!$F$12-'СЕТ СН'!$F$23</f>
        <v>-79.843482929999993</v>
      </c>
      <c r="M273" s="37">
        <f>SUMIFS(СВЦЭМ!$H$34:$H$777,СВЦЭМ!$A$34:$A$777,$A273,СВЦЭМ!$B$34:$B$777,M$260)+'СЕТ СН'!$F$12-'СЕТ СН'!$F$23</f>
        <v>-92.300118600000019</v>
      </c>
      <c r="N273" s="37">
        <f>SUMIFS(СВЦЭМ!$H$34:$H$777,СВЦЭМ!$A$34:$A$777,$A273,СВЦЭМ!$B$34:$B$777,N$260)+'СЕТ СН'!$F$12-'СЕТ СН'!$F$23</f>
        <v>-97.519102770000018</v>
      </c>
      <c r="O273" s="37">
        <f>SUMIFS(СВЦЭМ!$H$34:$H$777,СВЦЭМ!$A$34:$A$777,$A273,СВЦЭМ!$B$34:$B$777,O$260)+'СЕТ СН'!$F$12-'СЕТ СН'!$F$23</f>
        <v>-98.249493550000011</v>
      </c>
      <c r="P273" s="37">
        <f>SUMIFS(СВЦЭМ!$H$34:$H$777,СВЦЭМ!$A$34:$A$777,$A273,СВЦЭМ!$B$34:$B$777,P$260)+'СЕТ СН'!$F$12-'СЕТ СН'!$F$23</f>
        <v>-96.251270180000006</v>
      </c>
      <c r="Q273" s="37">
        <f>SUMIFS(СВЦЭМ!$H$34:$H$777,СВЦЭМ!$A$34:$A$777,$A273,СВЦЭМ!$B$34:$B$777,Q$260)+'СЕТ СН'!$F$12-'СЕТ СН'!$F$23</f>
        <v>-94.885070270000028</v>
      </c>
      <c r="R273" s="37">
        <f>SUMIFS(СВЦЭМ!$H$34:$H$777,СВЦЭМ!$A$34:$A$777,$A273,СВЦЭМ!$B$34:$B$777,R$260)+'СЕТ СН'!$F$12-'СЕТ СН'!$F$23</f>
        <v>-92.64656051999998</v>
      </c>
      <c r="S273" s="37">
        <f>SUMIFS(СВЦЭМ!$H$34:$H$777,СВЦЭМ!$A$34:$A$777,$A273,СВЦЭМ!$B$34:$B$777,S$260)+'СЕТ СН'!$F$12-'СЕТ СН'!$F$23</f>
        <v>-92.665366389999974</v>
      </c>
      <c r="T273" s="37">
        <f>SUMIFS(СВЦЭМ!$H$34:$H$777,СВЦЭМ!$A$34:$A$777,$A273,СВЦЭМ!$B$34:$B$777,T$260)+'СЕТ СН'!$F$12-'СЕТ СН'!$F$23</f>
        <v>-83.066350419999992</v>
      </c>
      <c r="U273" s="37">
        <f>SUMIFS(СВЦЭМ!$H$34:$H$777,СВЦЭМ!$A$34:$A$777,$A273,СВЦЭМ!$B$34:$B$777,U$260)+'СЕТ СН'!$F$12-'СЕТ СН'!$F$23</f>
        <v>-81.692762619999996</v>
      </c>
      <c r="V273" s="37">
        <f>SUMIFS(СВЦЭМ!$H$34:$H$777,СВЦЭМ!$A$34:$A$777,$A273,СВЦЭМ!$B$34:$B$777,V$260)+'СЕТ СН'!$F$12-'СЕТ СН'!$F$23</f>
        <v>-84.411229849999984</v>
      </c>
      <c r="W273" s="37">
        <f>SUMIFS(СВЦЭМ!$H$34:$H$777,СВЦЭМ!$A$34:$A$777,$A273,СВЦЭМ!$B$34:$B$777,W$260)+'СЕТ СН'!$F$12-'СЕТ СН'!$F$23</f>
        <v>-70.828731590000018</v>
      </c>
      <c r="X273" s="37">
        <f>SUMIFS(СВЦЭМ!$H$34:$H$777,СВЦЭМ!$A$34:$A$777,$A273,СВЦЭМ!$B$34:$B$777,X$260)+'СЕТ СН'!$F$12-'СЕТ СН'!$F$23</f>
        <v>-41.672132889999943</v>
      </c>
      <c r="Y273" s="37">
        <f>SUMIFS(СВЦЭМ!$H$34:$H$777,СВЦЭМ!$A$34:$A$777,$A273,СВЦЭМ!$B$34:$B$777,Y$260)+'СЕТ СН'!$F$12-'СЕТ СН'!$F$23</f>
        <v>-36.654161700000031</v>
      </c>
    </row>
    <row r="274" spans="1:25" ht="15.75" x14ac:dyDescent="0.2">
      <c r="A274" s="36">
        <f t="shared" si="7"/>
        <v>43083</v>
      </c>
      <c r="B274" s="37">
        <f>SUMIFS(СВЦЭМ!$H$34:$H$777,СВЦЭМ!$A$34:$A$777,$A274,СВЦЭМ!$B$34:$B$777,B$260)+'СЕТ СН'!$F$12-'СЕТ СН'!$F$23</f>
        <v>-35.806371900000045</v>
      </c>
      <c r="C274" s="37">
        <f>SUMIFS(СВЦЭМ!$H$34:$H$777,СВЦЭМ!$A$34:$A$777,$A274,СВЦЭМ!$B$34:$B$777,C$260)+'СЕТ СН'!$F$12-'СЕТ СН'!$F$23</f>
        <v>-18.594756520000033</v>
      </c>
      <c r="D274" s="37">
        <f>SUMIFS(СВЦЭМ!$H$34:$H$777,СВЦЭМ!$A$34:$A$777,$A274,СВЦЭМ!$B$34:$B$777,D$260)+'СЕТ СН'!$F$12-'СЕТ СН'!$F$23</f>
        <v>20.334755599999994</v>
      </c>
      <c r="E274" s="37">
        <f>SUMIFS(СВЦЭМ!$H$34:$H$777,СВЦЭМ!$A$34:$A$777,$A274,СВЦЭМ!$B$34:$B$777,E$260)+'СЕТ СН'!$F$12-'СЕТ СН'!$F$23</f>
        <v>65.642362209999987</v>
      </c>
      <c r="F274" s="37">
        <f>SUMIFS(СВЦЭМ!$H$34:$H$777,СВЦЭМ!$A$34:$A$777,$A274,СВЦЭМ!$B$34:$B$777,F$260)+'СЕТ СН'!$F$12-'СЕТ СН'!$F$23</f>
        <v>66.436456509999971</v>
      </c>
      <c r="G274" s="37">
        <f>SUMIFS(СВЦЭМ!$H$34:$H$777,СВЦЭМ!$A$34:$A$777,$A274,СВЦЭМ!$B$34:$B$777,G$260)+'СЕТ СН'!$F$12-'СЕТ СН'!$F$23</f>
        <v>68.892481589999989</v>
      </c>
      <c r="H274" s="37">
        <f>SUMIFS(СВЦЭМ!$H$34:$H$777,СВЦЭМ!$A$34:$A$777,$A274,СВЦЭМ!$B$34:$B$777,H$260)+'СЕТ СН'!$F$12-'СЕТ СН'!$F$23</f>
        <v>47.377327059999971</v>
      </c>
      <c r="I274" s="37">
        <f>SUMIFS(СВЦЭМ!$H$34:$H$777,СВЦЭМ!$A$34:$A$777,$A274,СВЦЭМ!$B$34:$B$777,I$260)+'СЕТ СН'!$F$12-'СЕТ СН'!$F$23</f>
        <v>4.3016305500000271</v>
      </c>
      <c r="J274" s="37">
        <f>SUMIFS(СВЦЭМ!$H$34:$H$777,СВЦЭМ!$A$34:$A$777,$A274,СВЦЭМ!$B$34:$B$777,J$260)+'СЕТ СН'!$F$12-'СЕТ СН'!$F$23</f>
        <v>-27.311438780000003</v>
      </c>
      <c r="K274" s="37">
        <f>SUMIFS(СВЦЭМ!$H$34:$H$777,СВЦЭМ!$A$34:$A$777,$A274,СВЦЭМ!$B$34:$B$777,K$260)+'СЕТ СН'!$F$12-'СЕТ СН'!$F$23</f>
        <v>-53.714565669999956</v>
      </c>
      <c r="L274" s="37">
        <f>SUMIFS(СВЦЭМ!$H$34:$H$777,СВЦЭМ!$A$34:$A$777,$A274,СВЦЭМ!$B$34:$B$777,L$260)+'СЕТ СН'!$F$12-'СЕТ СН'!$F$23</f>
        <v>-89.278579030000003</v>
      </c>
      <c r="M274" s="37">
        <f>SUMIFS(СВЦЭМ!$H$34:$H$777,СВЦЭМ!$A$34:$A$777,$A274,СВЦЭМ!$B$34:$B$777,M$260)+'СЕТ СН'!$F$12-'СЕТ СН'!$F$23</f>
        <v>-96.683649339999988</v>
      </c>
      <c r="N274" s="37">
        <f>SUMIFS(СВЦЭМ!$H$34:$H$777,СВЦЭМ!$A$34:$A$777,$A274,СВЦЭМ!$B$34:$B$777,N$260)+'СЕТ СН'!$F$12-'СЕТ СН'!$F$23</f>
        <v>-91.682015550000017</v>
      </c>
      <c r="O274" s="37">
        <f>SUMIFS(СВЦЭМ!$H$34:$H$777,СВЦЭМ!$A$34:$A$777,$A274,СВЦЭМ!$B$34:$B$777,O$260)+'СЕТ СН'!$F$12-'СЕТ СН'!$F$23</f>
        <v>-93.715691750000019</v>
      </c>
      <c r="P274" s="37">
        <f>SUMIFS(СВЦЭМ!$H$34:$H$777,СВЦЭМ!$A$34:$A$777,$A274,СВЦЭМ!$B$34:$B$777,P$260)+'СЕТ СН'!$F$12-'СЕТ СН'!$F$23</f>
        <v>-78.000541720000001</v>
      </c>
      <c r="Q274" s="37">
        <f>SUMIFS(СВЦЭМ!$H$34:$H$777,СВЦЭМ!$A$34:$A$777,$A274,СВЦЭМ!$B$34:$B$777,Q$260)+'СЕТ СН'!$F$12-'СЕТ СН'!$F$23</f>
        <v>-77.244533349999983</v>
      </c>
      <c r="R274" s="37">
        <f>SUMIFS(СВЦЭМ!$H$34:$H$777,СВЦЭМ!$A$34:$A$777,$A274,СВЦЭМ!$B$34:$B$777,R$260)+'СЕТ СН'!$F$12-'СЕТ СН'!$F$23</f>
        <v>-78.687680329999978</v>
      </c>
      <c r="S274" s="37">
        <f>SUMIFS(СВЦЭМ!$H$34:$H$777,СВЦЭМ!$A$34:$A$777,$A274,СВЦЭМ!$B$34:$B$777,S$260)+'СЕТ СН'!$F$12-'СЕТ СН'!$F$23</f>
        <v>-92.353989990000002</v>
      </c>
      <c r="T274" s="37">
        <f>SUMIFS(СВЦЭМ!$H$34:$H$777,СВЦЭМ!$A$34:$A$777,$A274,СВЦЭМ!$B$34:$B$777,T$260)+'СЕТ СН'!$F$12-'СЕТ СН'!$F$23</f>
        <v>-103.04777251000002</v>
      </c>
      <c r="U274" s="37">
        <f>SUMIFS(СВЦЭМ!$H$34:$H$777,СВЦЭМ!$A$34:$A$777,$A274,СВЦЭМ!$B$34:$B$777,U$260)+'СЕТ СН'!$F$12-'СЕТ СН'!$F$23</f>
        <v>-100.10606587000001</v>
      </c>
      <c r="V274" s="37">
        <f>SUMIFS(СВЦЭМ!$H$34:$H$777,СВЦЭМ!$A$34:$A$777,$A274,СВЦЭМ!$B$34:$B$777,V$260)+'СЕТ СН'!$F$12-'СЕТ СН'!$F$23</f>
        <v>-92.274380300000018</v>
      </c>
      <c r="W274" s="37">
        <f>SUMIFS(СВЦЭМ!$H$34:$H$777,СВЦЭМ!$A$34:$A$777,$A274,СВЦЭМ!$B$34:$B$777,W$260)+'СЕТ СН'!$F$12-'СЕТ СН'!$F$23</f>
        <v>-66.012192980000009</v>
      </c>
      <c r="X274" s="37">
        <f>SUMIFS(СВЦЭМ!$H$34:$H$777,СВЦЭМ!$A$34:$A$777,$A274,СВЦЭМ!$B$34:$B$777,X$260)+'СЕТ СН'!$F$12-'СЕТ СН'!$F$23</f>
        <v>-34.500867459999995</v>
      </c>
      <c r="Y274" s="37">
        <f>SUMIFS(СВЦЭМ!$H$34:$H$777,СВЦЭМ!$A$34:$A$777,$A274,СВЦЭМ!$B$34:$B$777,Y$260)+'СЕТ СН'!$F$12-'СЕТ СН'!$F$23</f>
        <v>4.3602054799999905</v>
      </c>
    </row>
    <row r="275" spans="1:25" ht="15.75" x14ac:dyDescent="0.2">
      <c r="A275" s="36">
        <f t="shared" si="7"/>
        <v>43084</v>
      </c>
      <c r="B275" s="37">
        <f>SUMIFS(СВЦЭМ!$H$34:$H$777,СВЦЭМ!$A$34:$A$777,$A275,СВЦЭМ!$B$34:$B$777,B$260)+'СЕТ СН'!$F$12-'СЕТ СН'!$F$23</f>
        <v>16.20918359999996</v>
      </c>
      <c r="C275" s="37">
        <f>SUMIFS(СВЦЭМ!$H$34:$H$777,СВЦЭМ!$A$34:$A$777,$A275,СВЦЭМ!$B$34:$B$777,C$260)+'СЕТ СН'!$F$12-'СЕТ СН'!$F$23</f>
        <v>7.9183536100000538</v>
      </c>
      <c r="D275" s="37">
        <f>SUMIFS(СВЦЭМ!$H$34:$H$777,СВЦЭМ!$A$34:$A$777,$A275,СВЦЭМ!$B$34:$B$777,D$260)+'СЕТ СН'!$F$12-'СЕТ СН'!$F$23</f>
        <v>-8.3592361400000073</v>
      </c>
      <c r="E275" s="37">
        <f>SUMIFS(СВЦЭМ!$H$34:$H$777,СВЦЭМ!$A$34:$A$777,$A275,СВЦЭМ!$B$34:$B$777,E$260)+'СЕТ СН'!$F$12-'СЕТ СН'!$F$23</f>
        <v>-0.65815742999996019</v>
      </c>
      <c r="F275" s="37">
        <f>SUMIFS(СВЦЭМ!$H$34:$H$777,СВЦЭМ!$A$34:$A$777,$A275,СВЦЭМ!$B$34:$B$777,F$260)+'СЕТ СН'!$F$12-'СЕТ СН'!$F$23</f>
        <v>42.434679800000026</v>
      </c>
      <c r="G275" s="37">
        <f>SUMIFS(СВЦЭМ!$H$34:$H$777,СВЦЭМ!$A$34:$A$777,$A275,СВЦЭМ!$B$34:$B$777,G$260)+'СЕТ СН'!$F$12-'СЕТ СН'!$F$23</f>
        <v>56.357234970000036</v>
      </c>
      <c r="H275" s="37">
        <f>SUMIFS(СВЦЭМ!$H$34:$H$777,СВЦЭМ!$A$34:$A$777,$A275,СВЦЭМ!$B$34:$B$777,H$260)+'СЕТ СН'!$F$12-'СЕТ СН'!$F$23</f>
        <v>30.005073700000025</v>
      </c>
      <c r="I275" s="37">
        <f>SUMIFS(СВЦЭМ!$H$34:$H$777,СВЦЭМ!$A$34:$A$777,$A275,СВЦЭМ!$B$34:$B$777,I$260)+'СЕТ СН'!$F$12-'СЕТ СН'!$F$23</f>
        <v>-10.585386520000043</v>
      </c>
      <c r="J275" s="37">
        <f>SUMIFS(СВЦЭМ!$H$34:$H$777,СВЦЭМ!$A$34:$A$777,$A275,СВЦЭМ!$B$34:$B$777,J$260)+'СЕТ СН'!$F$12-'СЕТ СН'!$F$23</f>
        <v>-30.636943050000013</v>
      </c>
      <c r="K275" s="37">
        <f>SUMIFS(СВЦЭМ!$H$34:$H$777,СВЦЭМ!$A$34:$A$777,$A275,СВЦЭМ!$B$34:$B$777,K$260)+'СЕТ СН'!$F$12-'СЕТ СН'!$F$23</f>
        <v>-57.752031679999959</v>
      </c>
      <c r="L275" s="37">
        <f>SUMIFS(СВЦЭМ!$H$34:$H$777,СВЦЭМ!$A$34:$A$777,$A275,СВЦЭМ!$B$34:$B$777,L$260)+'СЕТ СН'!$F$12-'СЕТ СН'!$F$23</f>
        <v>-89.086672570000019</v>
      </c>
      <c r="M275" s="37">
        <f>SUMIFS(СВЦЭМ!$H$34:$H$777,СВЦЭМ!$A$34:$A$777,$A275,СВЦЭМ!$B$34:$B$777,M$260)+'СЕТ СН'!$F$12-'СЕТ СН'!$F$23</f>
        <v>-99.510357399999975</v>
      </c>
      <c r="N275" s="37">
        <f>SUMIFS(СВЦЭМ!$H$34:$H$777,СВЦЭМ!$A$34:$A$777,$A275,СВЦЭМ!$B$34:$B$777,N$260)+'СЕТ СН'!$F$12-'СЕТ СН'!$F$23</f>
        <v>-96.838751209999998</v>
      </c>
      <c r="O275" s="37">
        <f>SUMIFS(СВЦЭМ!$H$34:$H$777,СВЦЭМ!$A$34:$A$777,$A275,СВЦЭМ!$B$34:$B$777,O$260)+'СЕТ СН'!$F$12-'СЕТ СН'!$F$23</f>
        <v>-88.464166630000022</v>
      </c>
      <c r="P275" s="37">
        <f>SUMIFS(СВЦЭМ!$H$34:$H$777,СВЦЭМ!$A$34:$A$777,$A275,СВЦЭМ!$B$34:$B$777,P$260)+'СЕТ СН'!$F$12-'СЕТ СН'!$F$23</f>
        <v>-75.780714049999972</v>
      </c>
      <c r="Q275" s="37">
        <f>SUMIFS(СВЦЭМ!$H$34:$H$777,СВЦЭМ!$A$34:$A$777,$A275,СВЦЭМ!$B$34:$B$777,Q$260)+'СЕТ СН'!$F$12-'СЕТ СН'!$F$23</f>
        <v>-73.58308906000002</v>
      </c>
      <c r="R275" s="37">
        <f>SUMIFS(СВЦЭМ!$H$34:$H$777,СВЦЭМ!$A$34:$A$777,$A275,СВЦЭМ!$B$34:$B$777,R$260)+'СЕТ СН'!$F$12-'СЕТ СН'!$F$23</f>
        <v>-72.891773779999994</v>
      </c>
      <c r="S275" s="37">
        <f>SUMIFS(СВЦЭМ!$H$34:$H$777,СВЦЭМ!$A$34:$A$777,$A275,СВЦЭМ!$B$34:$B$777,S$260)+'СЕТ СН'!$F$12-'СЕТ СН'!$F$23</f>
        <v>-85.669189440000025</v>
      </c>
      <c r="T275" s="37">
        <f>SUMIFS(СВЦЭМ!$H$34:$H$777,СВЦЭМ!$A$34:$A$777,$A275,СВЦЭМ!$B$34:$B$777,T$260)+'СЕТ СН'!$F$12-'СЕТ СН'!$F$23</f>
        <v>-100.89527600000002</v>
      </c>
      <c r="U275" s="37">
        <f>SUMIFS(СВЦЭМ!$H$34:$H$777,СВЦЭМ!$A$34:$A$777,$A275,СВЦЭМ!$B$34:$B$777,U$260)+'СЕТ СН'!$F$12-'СЕТ СН'!$F$23</f>
        <v>-98.476375200000007</v>
      </c>
      <c r="V275" s="37">
        <f>SUMIFS(СВЦЭМ!$H$34:$H$777,СВЦЭМ!$A$34:$A$777,$A275,СВЦЭМ!$B$34:$B$777,V$260)+'СЕТ СН'!$F$12-'СЕТ СН'!$F$23</f>
        <v>-89.837472279999986</v>
      </c>
      <c r="W275" s="37">
        <f>SUMIFS(СВЦЭМ!$H$34:$H$777,СВЦЭМ!$A$34:$A$777,$A275,СВЦЭМ!$B$34:$B$777,W$260)+'СЕТ СН'!$F$12-'СЕТ СН'!$F$23</f>
        <v>-63.11069408000003</v>
      </c>
      <c r="X275" s="37">
        <f>SUMIFS(СВЦЭМ!$H$34:$H$777,СВЦЭМ!$A$34:$A$777,$A275,СВЦЭМ!$B$34:$B$777,X$260)+'СЕТ СН'!$F$12-'СЕТ СН'!$F$23</f>
        <v>-34.548858509999945</v>
      </c>
      <c r="Y275" s="37">
        <f>SUMIFS(СВЦЭМ!$H$34:$H$777,СВЦЭМ!$A$34:$A$777,$A275,СВЦЭМ!$B$34:$B$777,Y$260)+'СЕТ СН'!$F$12-'СЕТ СН'!$F$23</f>
        <v>4.8846542799999497</v>
      </c>
    </row>
    <row r="276" spans="1:25" ht="15.75" x14ac:dyDescent="0.2">
      <c r="A276" s="36">
        <f t="shared" si="7"/>
        <v>43085</v>
      </c>
      <c r="B276" s="37">
        <f>SUMIFS(СВЦЭМ!$H$34:$H$777,СВЦЭМ!$A$34:$A$777,$A276,СВЦЭМ!$B$34:$B$777,B$260)+'СЕТ СН'!$F$12-'СЕТ СН'!$F$23</f>
        <v>18.732435290000012</v>
      </c>
      <c r="C276" s="37">
        <f>SUMIFS(СВЦЭМ!$H$34:$H$777,СВЦЭМ!$A$34:$A$777,$A276,СВЦЭМ!$B$34:$B$777,C$260)+'СЕТ СН'!$F$12-'СЕТ СН'!$F$23</f>
        <v>13.970216759999971</v>
      </c>
      <c r="D276" s="37">
        <f>SUMIFS(СВЦЭМ!$H$34:$H$777,СВЦЭМ!$A$34:$A$777,$A276,СВЦЭМ!$B$34:$B$777,D$260)+'СЕТ СН'!$F$12-'СЕТ СН'!$F$23</f>
        <v>4.9411139799999546</v>
      </c>
      <c r="E276" s="37">
        <f>SUMIFS(СВЦЭМ!$H$34:$H$777,СВЦЭМ!$A$34:$A$777,$A276,СВЦЭМ!$B$34:$B$777,E$260)+'СЕТ СН'!$F$12-'СЕТ СН'!$F$23</f>
        <v>5.0803121200000305</v>
      </c>
      <c r="F276" s="37">
        <f>SUMIFS(СВЦЭМ!$H$34:$H$777,СВЦЭМ!$A$34:$A$777,$A276,СВЦЭМ!$B$34:$B$777,F$260)+'СЕТ СН'!$F$12-'СЕТ СН'!$F$23</f>
        <v>4.7517018999999436</v>
      </c>
      <c r="G276" s="37">
        <f>SUMIFS(СВЦЭМ!$H$34:$H$777,СВЦЭМ!$A$34:$A$777,$A276,СВЦЭМ!$B$34:$B$777,G$260)+'СЕТ СН'!$F$12-'СЕТ СН'!$F$23</f>
        <v>7.2612119000000348</v>
      </c>
      <c r="H276" s="37">
        <f>SUMIFS(СВЦЭМ!$H$34:$H$777,СВЦЭМ!$A$34:$A$777,$A276,СВЦЭМ!$B$34:$B$777,H$260)+'СЕТ СН'!$F$12-'СЕТ СН'!$F$23</f>
        <v>1.4452139300000226</v>
      </c>
      <c r="I276" s="37">
        <f>SUMIFS(СВЦЭМ!$H$34:$H$777,СВЦЭМ!$A$34:$A$777,$A276,СВЦЭМ!$B$34:$B$777,I$260)+'СЕТ СН'!$F$12-'СЕТ СН'!$F$23</f>
        <v>-22.618241809999972</v>
      </c>
      <c r="J276" s="37">
        <f>SUMIFS(СВЦЭМ!$H$34:$H$777,СВЦЭМ!$A$34:$A$777,$A276,СВЦЭМ!$B$34:$B$777,J$260)+'СЕТ СН'!$F$12-'СЕТ СН'!$F$23</f>
        <v>-29.386945439999977</v>
      </c>
      <c r="K276" s="37">
        <f>SUMIFS(СВЦЭМ!$H$34:$H$777,СВЦЭМ!$A$34:$A$777,$A276,СВЦЭМ!$B$34:$B$777,K$260)+'СЕТ СН'!$F$12-'СЕТ СН'!$F$23</f>
        <v>-55.591181659999961</v>
      </c>
      <c r="L276" s="37">
        <f>SUMIFS(СВЦЭМ!$H$34:$H$777,СВЦЭМ!$A$34:$A$777,$A276,СВЦЭМ!$B$34:$B$777,L$260)+'СЕТ СН'!$F$12-'СЕТ СН'!$F$23</f>
        <v>-87.385556210000004</v>
      </c>
      <c r="M276" s="37">
        <f>SUMIFS(СВЦЭМ!$H$34:$H$777,СВЦЭМ!$A$34:$A$777,$A276,СВЦЭМ!$B$34:$B$777,M$260)+'СЕТ СН'!$F$12-'СЕТ СН'!$F$23</f>
        <v>-95.078029300000026</v>
      </c>
      <c r="N276" s="37">
        <f>SUMIFS(СВЦЭМ!$H$34:$H$777,СВЦЭМ!$A$34:$A$777,$A276,СВЦЭМ!$B$34:$B$777,N$260)+'СЕТ СН'!$F$12-'СЕТ СН'!$F$23</f>
        <v>-89.178633760000025</v>
      </c>
      <c r="O276" s="37">
        <f>SUMIFS(СВЦЭМ!$H$34:$H$777,СВЦЭМ!$A$34:$A$777,$A276,СВЦЭМ!$B$34:$B$777,O$260)+'СЕТ СН'!$F$12-'СЕТ СН'!$F$23</f>
        <v>-79.929858029999991</v>
      </c>
      <c r="P276" s="37">
        <f>SUMIFS(СВЦЭМ!$H$34:$H$777,СВЦЭМ!$A$34:$A$777,$A276,СВЦЭМ!$B$34:$B$777,P$260)+'СЕТ СН'!$F$12-'СЕТ СН'!$F$23</f>
        <v>-74.154372330000001</v>
      </c>
      <c r="Q276" s="37">
        <f>SUMIFS(СВЦЭМ!$H$34:$H$777,СВЦЭМ!$A$34:$A$777,$A276,СВЦЭМ!$B$34:$B$777,Q$260)+'СЕТ СН'!$F$12-'СЕТ СН'!$F$23</f>
        <v>-72.587395379999975</v>
      </c>
      <c r="R276" s="37">
        <f>SUMIFS(СВЦЭМ!$H$34:$H$777,СВЦЭМ!$A$34:$A$777,$A276,СВЦЭМ!$B$34:$B$777,R$260)+'СЕТ СН'!$F$12-'СЕТ СН'!$F$23</f>
        <v>-74.189552750000018</v>
      </c>
      <c r="S276" s="37">
        <f>SUMIFS(СВЦЭМ!$H$34:$H$777,СВЦЭМ!$A$34:$A$777,$A276,СВЦЭМ!$B$34:$B$777,S$260)+'СЕТ СН'!$F$12-'СЕТ СН'!$F$23</f>
        <v>-86.65671519</v>
      </c>
      <c r="T276" s="37">
        <f>SUMIFS(СВЦЭМ!$H$34:$H$777,СВЦЭМ!$A$34:$A$777,$A276,СВЦЭМ!$B$34:$B$777,T$260)+'СЕТ СН'!$F$12-'СЕТ СН'!$F$23</f>
        <v>-99.351679330000024</v>
      </c>
      <c r="U276" s="37">
        <f>SUMIFS(СВЦЭМ!$H$34:$H$777,СВЦЭМ!$A$34:$A$777,$A276,СВЦЭМ!$B$34:$B$777,U$260)+'СЕТ СН'!$F$12-'СЕТ СН'!$F$23</f>
        <v>-89.56233082</v>
      </c>
      <c r="V276" s="37">
        <f>SUMIFS(СВЦЭМ!$H$34:$H$777,СВЦЭМ!$A$34:$A$777,$A276,СВЦЭМ!$B$34:$B$777,V$260)+'СЕТ СН'!$F$12-'СЕТ СН'!$F$23</f>
        <v>-80.399017130000004</v>
      </c>
      <c r="W276" s="37">
        <f>SUMIFS(СВЦЭМ!$H$34:$H$777,СВЦЭМ!$A$34:$A$777,$A276,СВЦЭМ!$B$34:$B$777,W$260)+'СЕТ СН'!$F$12-'СЕТ СН'!$F$23</f>
        <v>-67.106032040000002</v>
      </c>
      <c r="X276" s="37">
        <f>SUMIFS(СВЦЭМ!$H$34:$H$777,СВЦЭМ!$A$34:$A$777,$A276,СВЦЭМ!$B$34:$B$777,X$260)+'СЕТ СН'!$F$12-'СЕТ СН'!$F$23</f>
        <v>-35.756971909999947</v>
      </c>
      <c r="Y276" s="37">
        <f>SUMIFS(СВЦЭМ!$H$34:$H$777,СВЦЭМ!$A$34:$A$777,$A276,СВЦЭМ!$B$34:$B$777,Y$260)+'СЕТ СН'!$F$12-'СЕТ СН'!$F$23</f>
        <v>2.5760054899999432</v>
      </c>
    </row>
    <row r="277" spans="1:25" ht="15.75" x14ac:dyDescent="0.2">
      <c r="A277" s="36">
        <f t="shared" si="7"/>
        <v>43086</v>
      </c>
      <c r="B277" s="37">
        <f>SUMIFS(СВЦЭМ!$H$34:$H$777,СВЦЭМ!$A$34:$A$777,$A277,СВЦЭМ!$B$34:$B$777,B$260)+'СЕТ СН'!$F$12-'СЕТ СН'!$F$23</f>
        <v>17.537434200000007</v>
      </c>
      <c r="C277" s="37">
        <f>SUMIFS(СВЦЭМ!$H$34:$H$777,СВЦЭМ!$A$34:$A$777,$A277,СВЦЭМ!$B$34:$B$777,C$260)+'СЕТ СН'!$F$12-'СЕТ СН'!$F$23</f>
        <v>9.6365381099999468</v>
      </c>
      <c r="D277" s="37">
        <f>SUMIFS(СВЦЭМ!$H$34:$H$777,СВЦЭМ!$A$34:$A$777,$A277,СВЦЭМ!$B$34:$B$777,D$260)+'СЕТ СН'!$F$12-'СЕТ СН'!$F$23</f>
        <v>3.4707757300000139</v>
      </c>
      <c r="E277" s="37">
        <f>SUMIFS(СВЦЭМ!$H$34:$H$777,СВЦЭМ!$A$34:$A$777,$A277,СВЦЭМ!$B$34:$B$777,E$260)+'СЕТ СН'!$F$12-'СЕТ СН'!$F$23</f>
        <v>2.498140909999961</v>
      </c>
      <c r="F277" s="37">
        <f>SUMIFS(СВЦЭМ!$H$34:$H$777,СВЦЭМ!$A$34:$A$777,$A277,СВЦЭМ!$B$34:$B$777,F$260)+'СЕТ СН'!$F$12-'СЕТ СН'!$F$23</f>
        <v>2.0951037800000449</v>
      </c>
      <c r="G277" s="37">
        <f>SUMIFS(СВЦЭМ!$H$34:$H$777,СВЦЭМ!$A$34:$A$777,$A277,СВЦЭМ!$B$34:$B$777,G$260)+'СЕТ СН'!$F$12-'СЕТ СН'!$F$23</f>
        <v>4.2278800699999692</v>
      </c>
      <c r="H277" s="37">
        <f>SUMIFS(СВЦЭМ!$H$34:$H$777,СВЦЭМ!$A$34:$A$777,$A277,СВЦЭМ!$B$34:$B$777,H$260)+'СЕТ СН'!$F$12-'СЕТ СН'!$F$23</f>
        <v>8.3189979700000549</v>
      </c>
      <c r="I277" s="37">
        <f>SUMIFS(СВЦЭМ!$H$34:$H$777,СВЦЭМ!$A$34:$A$777,$A277,СВЦЭМ!$B$34:$B$777,I$260)+'СЕТ СН'!$F$12-'СЕТ СН'!$F$23</f>
        <v>14.972338260000015</v>
      </c>
      <c r="J277" s="37">
        <f>SUMIFS(СВЦЭМ!$H$34:$H$777,СВЦЭМ!$A$34:$A$777,$A277,СВЦЭМ!$B$34:$B$777,J$260)+'СЕТ СН'!$F$12-'СЕТ СН'!$F$23</f>
        <v>-5.6290500899999643</v>
      </c>
      <c r="K277" s="37">
        <f>SUMIFS(СВЦЭМ!$H$34:$H$777,СВЦЭМ!$A$34:$A$777,$A277,СВЦЭМ!$B$34:$B$777,K$260)+'СЕТ СН'!$F$12-'СЕТ СН'!$F$23</f>
        <v>-51.327974469999958</v>
      </c>
      <c r="L277" s="37">
        <f>SUMIFS(СВЦЭМ!$H$34:$H$777,СВЦЭМ!$A$34:$A$777,$A277,СВЦЭМ!$B$34:$B$777,L$260)+'СЕТ СН'!$F$12-'СЕТ СН'!$F$23</f>
        <v>-93.665345339999988</v>
      </c>
      <c r="M277" s="37">
        <f>SUMIFS(СВЦЭМ!$H$34:$H$777,СВЦЭМ!$A$34:$A$777,$A277,СВЦЭМ!$B$34:$B$777,M$260)+'СЕТ СН'!$F$12-'СЕТ СН'!$F$23</f>
        <v>-100.87413325</v>
      </c>
      <c r="N277" s="37">
        <f>SUMIFS(СВЦЭМ!$H$34:$H$777,СВЦЭМ!$A$34:$A$777,$A277,СВЦЭМ!$B$34:$B$777,N$260)+'СЕТ СН'!$F$12-'СЕТ СН'!$F$23</f>
        <v>-93.44944959999998</v>
      </c>
      <c r="O277" s="37">
        <f>SUMIFS(СВЦЭМ!$H$34:$H$777,СВЦЭМ!$A$34:$A$777,$A277,СВЦЭМ!$B$34:$B$777,O$260)+'СЕТ СН'!$F$12-'СЕТ СН'!$F$23</f>
        <v>-91.21402783000002</v>
      </c>
      <c r="P277" s="37">
        <f>SUMIFS(СВЦЭМ!$H$34:$H$777,СВЦЭМ!$A$34:$A$777,$A277,СВЦЭМ!$B$34:$B$777,P$260)+'СЕТ СН'!$F$12-'СЕТ СН'!$F$23</f>
        <v>-85.55871080999998</v>
      </c>
      <c r="Q277" s="37">
        <f>SUMIFS(СВЦЭМ!$H$34:$H$777,СВЦЭМ!$A$34:$A$777,$A277,СВЦЭМ!$B$34:$B$777,Q$260)+'СЕТ СН'!$F$12-'СЕТ СН'!$F$23</f>
        <v>-82.412129610000022</v>
      </c>
      <c r="R277" s="37">
        <f>SUMIFS(СВЦЭМ!$H$34:$H$777,СВЦЭМ!$A$34:$A$777,$A277,СВЦЭМ!$B$34:$B$777,R$260)+'СЕТ СН'!$F$12-'СЕТ СН'!$F$23</f>
        <v>-82.940176090000023</v>
      </c>
      <c r="S277" s="37">
        <f>SUMIFS(СВЦЭМ!$H$34:$H$777,СВЦЭМ!$A$34:$A$777,$A277,СВЦЭМ!$B$34:$B$777,S$260)+'СЕТ СН'!$F$12-'СЕТ СН'!$F$23</f>
        <v>-99.552093309999975</v>
      </c>
      <c r="T277" s="37">
        <f>SUMIFS(СВЦЭМ!$H$34:$H$777,СВЦЭМ!$A$34:$A$777,$A277,СВЦЭМ!$B$34:$B$777,T$260)+'СЕТ СН'!$F$12-'СЕТ СН'!$F$23</f>
        <v>-90.367267930000025</v>
      </c>
      <c r="U277" s="37">
        <f>SUMIFS(СВЦЭМ!$H$34:$H$777,СВЦЭМ!$A$34:$A$777,$A277,СВЦЭМ!$B$34:$B$777,U$260)+'СЕТ СН'!$F$12-'СЕТ СН'!$F$23</f>
        <v>-87.675502209999991</v>
      </c>
      <c r="V277" s="37">
        <f>SUMIFS(СВЦЭМ!$H$34:$H$777,СВЦЭМ!$A$34:$A$777,$A277,СВЦЭМ!$B$34:$B$777,V$260)+'СЕТ СН'!$F$12-'СЕТ СН'!$F$23</f>
        <v>-78.498646430000008</v>
      </c>
      <c r="W277" s="37">
        <f>SUMIFS(СВЦЭМ!$H$34:$H$777,СВЦЭМ!$A$34:$A$777,$A277,СВЦЭМ!$B$34:$B$777,W$260)+'СЕТ СН'!$F$12-'СЕТ СН'!$F$23</f>
        <v>-54.468294369999967</v>
      </c>
      <c r="X277" s="37">
        <f>SUMIFS(СВЦЭМ!$H$34:$H$777,СВЦЭМ!$A$34:$A$777,$A277,СВЦЭМ!$B$34:$B$777,X$260)+'СЕТ СН'!$F$12-'СЕТ СН'!$F$23</f>
        <v>-32.364669219999996</v>
      </c>
      <c r="Y277" s="37">
        <f>SUMIFS(СВЦЭМ!$H$34:$H$777,СВЦЭМ!$A$34:$A$777,$A277,СВЦЭМ!$B$34:$B$777,Y$260)+'СЕТ СН'!$F$12-'СЕТ СН'!$F$23</f>
        <v>-11.773257859999944</v>
      </c>
    </row>
    <row r="278" spans="1:25" ht="15.75" x14ac:dyDescent="0.2">
      <c r="A278" s="36">
        <f t="shared" si="7"/>
        <v>43087</v>
      </c>
      <c r="B278" s="37">
        <f>SUMIFS(СВЦЭМ!$H$34:$H$777,СВЦЭМ!$A$34:$A$777,$A278,СВЦЭМ!$B$34:$B$777,B$260)+'СЕТ СН'!$F$12-'СЕТ СН'!$F$23</f>
        <v>17.126138459999993</v>
      </c>
      <c r="C278" s="37">
        <f>SUMIFS(СВЦЭМ!$H$34:$H$777,СВЦЭМ!$A$34:$A$777,$A278,СВЦЭМ!$B$34:$B$777,C$260)+'СЕТ СН'!$F$12-'СЕТ СН'!$F$23</f>
        <v>9.3962460100000271</v>
      </c>
      <c r="D278" s="37">
        <f>SUMIFS(СВЦЭМ!$H$34:$H$777,СВЦЭМ!$A$34:$A$777,$A278,СВЦЭМ!$B$34:$B$777,D$260)+'СЕТ СН'!$F$12-'СЕТ СН'!$F$23</f>
        <v>3.5728991700000279</v>
      </c>
      <c r="E278" s="37">
        <f>SUMIFS(СВЦЭМ!$H$34:$H$777,СВЦЭМ!$A$34:$A$777,$A278,СВЦЭМ!$B$34:$B$777,E$260)+'СЕТ СН'!$F$12-'СЕТ СН'!$F$23</f>
        <v>2.731428459999961</v>
      </c>
      <c r="F278" s="37">
        <f>SUMIFS(СВЦЭМ!$H$34:$H$777,СВЦЭМ!$A$34:$A$777,$A278,СВЦЭМ!$B$34:$B$777,F$260)+'СЕТ СН'!$F$12-'СЕТ СН'!$F$23</f>
        <v>2.8298366599999554</v>
      </c>
      <c r="G278" s="37">
        <f>SUMIFS(СВЦЭМ!$H$34:$H$777,СВЦЭМ!$A$34:$A$777,$A278,СВЦЭМ!$B$34:$B$777,G$260)+'СЕТ СН'!$F$12-'СЕТ СН'!$F$23</f>
        <v>7.3245976900000187</v>
      </c>
      <c r="H278" s="37">
        <f>SUMIFS(СВЦЭМ!$H$34:$H$777,СВЦЭМ!$A$34:$A$777,$A278,СВЦЭМ!$B$34:$B$777,H$260)+'СЕТ СН'!$F$12-'СЕТ СН'!$F$23</f>
        <v>15.964680769999973</v>
      </c>
      <c r="I278" s="37">
        <f>SUMIFS(СВЦЭМ!$H$34:$H$777,СВЦЭМ!$A$34:$A$777,$A278,СВЦЭМ!$B$34:$B$777,I$260)+'СЕТ СН'!$F$12-'СЕТ СН'!$F$23</f>
        <v>7.9793355799999972</v>
      </c>
      <c r="J278" s="37">
        <f>SUMIFS(СВЦЭМ!$H$34:$H$777,СВЦЭМ!$A$34:$A$777,$A278,СВЦЭМ!$B$34:$B$777,J$260)+'СЕТ СН'!$F$12-'СЕТ СН'!$F$23</f>
        <v>-22.315843480000012</v>
      </c>
      <c r="K278" s="37">
        <f>SUMIFS(СВЦЭМ!$H$34:$H$777,СВЦЭМ!$A$34:$A$777,$A278,СВЦЭМ!$B$34:$B$777,K$260)+'СЕТ СН'!$F$12-'СЕТ СН'!$F$23</f>
        <v>-54.136826619999965</v>
      </c>
      <c r="L278" s="37">
        <f>SUMIFS(СВЦЭМ!$H$34:$H$777,СВЦЭМ!$A$34:$A$777,$A278,СВЦЭМ!$B$34:$B$777,L$260)+'СЕТ СН'!$F$12-'СЕТ СН'!$F$23</f>
        <v>-87.067612890000021</v>
      </c>
      <c r="M278" s="37">
        <f>SUMIFS(СВЦЭМ!$H$34:$H$777,СВЦЭМ!$A$34:$A$777,$A278,СВЦЭМ!$B$34:$B$777,M$260)+'СЕТ СН'!$F$12-'СЕТ СН'!$F$23</f>
        <v>-89.549713699999984</v>
      </c>
      <c r="N278" s="37">
        <f>SUMIFS(СВЦЭМ!$H$34:$H$777,СВЦЭМ!$A$34:$A$777,$A278,СВЦЭМ!$B$34:$B$777,N$260)+'СЕТ СН'!$F$12-'СЕТ СН'!$F$23</f>
        <v>-80.874944190000008</v>
      </c>
      <c r="O278" s="37">
        <f>SUMIFS(СВЦЭМ!$H$34:$H$777,СВЦЭМ!$A$34:$A$777,$A278,СВЦЭМ!$B$34:$B$777,O$260)+'СЕТ СН'!$F$12-'СЕТ СН'!$F$23</f>
        <v>-69.374416320000023</v>
      </c>
      <c r="P278" s="37">
        <f>SUMIFS(СВЦЭМ!$H$34:$H$777,СВЦЭМ!$A$34:$A$777,$A278,СВЦЭМ!$B$34:$B$777,P$260)+'СЕТ СН'!$F$12-'СЕТ СН'!$F$23</f>
        <v>-66.913332649999973</v>
      </c>
      <c r="Q278" s="37">
        <f>SUMIFS(СВЦЭМ!$H$34:$H$777,СВЦЭМ!$A$34:$A$777,$A278,СВЦЭМ!$B$34:$B$777,Q$260)+'СЕТ СН'!$F$12-'СЕТ СН'!$F$23</f>
        <v>-71.145954430000018</v>
      </c>
      <c r="R278" s="37">
        <f>SUMIFS(СВЦЭМ!$H$34:$H$777,СВЦЭМ!$A$34:$A$777,$A278,СВЦЭМ!$B$34:$B$777,R$260)+'СЕТ СН'!$F$12-'СЕТ СН'!$F$23</f>
        <v>-71.80367179000001</v>
      </c>
      <c r="S278" s="37">
        <f>SUMIFS(СВЦЭМ!$H$34:$H$777,СВЦЭМ!$A$34:$A$777,$A278,СВЦЭМ!$B$34:$B$777,S$260)+'СЕТ СН'!$F$12-'СЕТ СН'!$F$23</f>
        <v>-86.623199629999988</v>
      </c>
      <c r="T278" s="37">
        <f>SUMIFS(СВЦЭМ!$H$34:$H$777,СВЦЭМ!$A$34:$A$777,$A278,СВЦЭМ!$B$34:$B$777,T$260)+'СЕТ СН'!$F$12-'СЕТ СН'!$F$23</f>
        <v>-93.877838170000018</v>
      </c>
      <c r="U278" s="37">
        <f>SUMIFS(СВЦЭМ!$H$34:$H$777,СВЦЭМ!$A$34:$A$777,$A278,СВЦЭМ!$B$34:$B$777,U$260)+'СЕТ СН'!$F$12-'СЕТ СН'!$F$23</f>
        <v>-93.030695159999993</v>
      </c>
      <c r="V278" s="37">
        <f>SUMIFS(СВЦЭМ!$H$34:$H$777,СВЦЭМ!$A$34:$A$777,$A278,СВЦЭМ!$B$34:$B$777,V$260)+'СЕТ СН'!$F$12-'СЕТ СН'!$F$23</f>
        <v>-87.427015680000011</v>
      </c>
      <c r="W278" s="37">
        <f>SUMIFS(СВЦЭМ!$H$34:$H$777,СВЦЭМ!$A$34:$A$777,$A278,СВЦЭМ!$B$34:$B$777,W$260)+'СЕТ СН'!$F$12-'СЕТ СН'!$F$23</f>
        <v>-59.703076720000013</v>
      </c>
      <c r="X278" s="37">
        <f>SUMIFS(СВЦЭМ!$H$34:$H$777,СВЦЭМ!$A$34:$A$777,$A278,СВЦЭМ!$B$34:$B$777,X$260)+'СЕТ СН'!$F$12-'СЕТ СН'!$F$23</f>
        <v>-27.476465970000049</v>
      </c>
      <c r="Y278" s="37">
        <f>SUMIFS(СВЦЭМ!$H$34:$H$777,СВЦЭМ!$A$34:$A$777,$A278,СВЦЭМ!$B$34:$B$777,Y$260)+'СЕТ СН'!$F$12-'СЕТ СН'!$F$23</f>
        <v>7.4837909100000388</v>
      </c>
    </row>
    <row r="279" spans="1:25" ht="15.75" x14ac:dyDescent="0.2">
      <c r="A279" s="36">
        <f t="shared" si="7"/>
        <v>43088</v>
      </c>
      <c r="B279" s="37">
        <f>SUMIFS(СВЦЭМ!$H$34:$H$777,СВЦЭМ!$A$34:$A$777,$A279,СВЦЭМ!$B$34:$B$777,B$260)+'СЕТ СН'!$F$12-'СЕТ СН'!$F$23</f>
        <v>10.671683949999988</v>
      </c>
      <c r="C279" s="37">
        <f>SUMIFS(СВЦЭМ!$H$34:$H$777,СВЦЭМ!$A$34:$A$777,$A279,СВЦЭМ!$B$34:$B$777,C$260)+'СЕТ СН'!$F$12-'СЕТ СН'!$F$23</f>
        <v>12.732815139999957</v>
      </c>
      <c r="D279" s="37">
        <f>SUMIFS(СВЦЭМ!$H$34:$H$777,СВЦЭМ!$A$34:$A$777,$A279,СВЦЭМ!$B$34:$B$777,D$260)+'СЕТ СН'!$F$12-'СЕТ СН'!$F$23</f>
        <v>9.7744654699999955</v>
      </c>
      <c r="E279" s="37">
        <f>SUMIFS(СВЦЭМ!$H$34:$H$777,СВЦЭМ!$A$34:$A$777,$A279,СВЦЭМ!$B$34:$B$777,E$260)+'СЕТ СН'!$F$12-'СЕТ СН'!$F$23</f>
        <v>8.4455411100000219</v>
      </c>
      <c r="F279" s="37">
        <f>SUMIFS(СВЦЭМ!$H$34:$H$777,СВЦЭМ!$A$34:$A$777,$A279,СВЦЭМ!$B$34:$B$777,F$260)+'СЕТ СН'!$F$12-'СЕТ СН'!$F$23</f>
        <v>8.2415256000000454</v>
      </c>
      <c r="G279" s="37">
        <f>SUMIFS(СВЦЭМ!$H$34:$H$777,СВЦЭМ!$A$34:$A$777,$A279,СВЦЭМ!$B$34:$B$777,G$260)+'СЕТ СН'!$F$12-'СЕТ СН'!$F$23</f>
        <v>9.6188986700000214</v>
      </c>
      <c r="H279" s="37">
        <f>SUMIFS(СВЦЭМ!$H$34:$H$777,СВЦЭМ!$A$34:$A$777,$A279,СВЦЭМ!$B$34:$B$777,H$260)+'СЕТ СН'!$F$12-'СЕТ СН'!$F$23</f>
        <v>9.5537908300000254</v>
      </c>
      <c r="I279" s="37">
        <f>SUMIFS(СВЦЭМ!$H$34:$H$777,СВЦЭМ!$A$34:$A$777,$A279,СВЦЭМ!$B$34:$B$777,I$260)+'СЕТ СН'!$F$12-'СЕТ СН'!$F$23</f>
        <v>-19.126376230000005</v>
      </c>
      <c r="J279" s="37">
        <f>SUMIFS(СВЦЭМ!$H$34:$H$777,СВЦЭМ!$A$34:$A$777,$A279,СВЦЭМ!$B$34:$B$777,J$260)+'СЕТ СН'!$F$12-'СЕТ СН'!$F$23</f>
        <v>-40.902209360000029</v>
      </c>
      <c r="K279" s="37">
        <f>SUMIFS(СВЦЭМ!$H$34:$H$777,СВЦЭМ!$A$34:$A$777,$A279,СВЦЭМ!$B$34:$B$777,K$260)+'СЕТ СН'!$F$12-'СЕТ СН'!$F$23</f>
        <v>-74.242675329999997</v>
      </c>
      <c r="L279" s="37">
        <f>SUMIFS(СВЦЭМ!$H$34:$H$777,СВЦЭМ!$A$34:$A$777,$A279,СВЦЭМ!$B$34:$B$777,L$260)+'СЕТ СН'!$F$12-'СЕТ СН'!$F$23</f>
        <v>-102.68477356</v>
      </c>
      <c r="M279" s="37">
        <f>SUMIFS(СВЦЭМ!$H$34:$H$777,СВЦЭМ!$A$34:$A$777,$A279,СВЦЭМ!$B$34:$B$777,M$260)+'СЕТ СН'!$F$12-'СЕТ СН'!$F$23</f>
        <v>-107.71674050000001</v>
      </c>
      <c r="N279" s="37">
        <f>SUMIFS(СВЦЭМ!$H$34:$H$777,СВЦЭМ!$A$34:$A$777,$A279,СВЦЭМ!$B$34:$B$777,N$260)+'СЕТ СН'!$F$12-'СЕТ СН'!$F$23</f>
        <v>-98.697318419999988</v>
      </c>
      <c r="O279" s="37">
        <f>SUMIFS(СВЦЭМ!$H$34:$H$777,СВЦЭМ!$A$34:$A$777,$A279,СВЦЭМ!$B$34:$B$777,O$260)+'СЕТ СН'!$F$12-'СЕТ СН'!$F$23</f>
        <v>-99.072090769999988</v>
      </c>
      <c r="P279" s="37">
        <f>SUMIFS(СВЦЭМ!$H$34:$H$777,СВЦЭМ!$A$34:$A$777,$A279,СВЦЭМ!$B$34:$B$777,P$260)+'СЕТ СН'!$F$12-'СЕТ СН'!$F$23</f>
        <v>-95.317964200000006</v>
      </c>
      <c r="Q279" s="37">
        <f>SUMIFS(СВЦЭМ!$H$34:$H$777,СВЦЭМ!$A$34:$A$777,$A279,СВЦЭМ!$B$34:$B$777,Q$260)+'СЕТ СН'!$F$12-'СЕТ СН'!$F$23</f>
        <v>-93.351662809999993</v>
      </c>
      <c r="R279" s="37">
        <f>SUMIFS(СВЦЭМ!$H$34:$H$777,СВЦЭМ!$A$34:$A$777,$A279,СВЦЭМ!$B$34:$B$777,R$260)+'СЕТ СН'!$F$12-'СЕТ СН'!$F$23</f>
        <v>-95.684312470000009</v>
      </c>
      <c r="S279" s="37">
        <f>SUMIFS(СВЦЭМ!$H$34:$H$777,СВЦЭМ!$A$34:$A$777,$A279,СВЦЭМ!$B$34:$B$777,S$260)+'СЕТ СН'!$F$12-'СЕТ СН'!$F$23</f>
        <v>-106.81196120999999</v>
      </c>
      <c r="T279" s="37">
        <f>SUMIFS(СВЦЭМ!$H$34:$H$777,СВЦЭМ!$A$34:$A$777,$A279,СВЦЭМ!$B$34:$B$777,T$260)+'СЕТ СН'!$F$12-'СЕТ СН'!$F$23</f>
        <v>-105.07419427000002</v>
      </c>
      <c r="U279" s="37">
        <f>SUMIFS(СВЦЭМ!$H$34:$H$777,СВЦЭМ!$A$34:$A$777,$A279,СВЦЭМ!$B$34:$B$777,U$260)+'СЕТ СН'!$F$12-'СЕТ СН'!$F$23</f>
        <v>-104.78807793999999</v>
      </c>
      <c r="V279" s="37">
        <f>SUMIFS(СВЦЭМ!$H$34:$H$777,СВЦЭМ!$A$34:$A$777,$A279,СВЦЭМ!$B$34:$B$777,V$260)+'СЕТ СН'!$F$12-'СЕТ СН'!$F$23</f>
        <v>-109.97136194000001</v>
      </c>
      <c r="W279" s="37">
        <f>SUMIFS(СВЦЭМ!$H$34:$H$777,СВЦЭМ!$A$34:$A$777,$A279,СВЦЭМ!$B$34:$B$777,W$260)+'СЕТ СН'!$F$12-'СЕТ СН'!$F$23</f>
        <v>-86.959574910000015</v>
      </c>
      <c r="X279" s="37">
        <f>SUMIFS(СВЦЭМ!$H$34:$H$777,СВЦЭМ!$A$34:$A$777,$A279,СВЦЭМ!$B$34:$B$777,X$260)+'СЕТ СН'!$F$12-'СЕТ СН'!$F$23</f>
        <v>-51.103157190000047</v>
      </c>
      <c r="Y279" s="37">
        <f>SUMIFS(СВЦЭМ!$H$34:$H$777,СВЦЭМ!$A$34:$A$777,$A279,СВЦЭМ!$B$34:$B$777,Y$260)+'СЕТ СН'!$F$12-'СЕТ СН'!$F$23</f>
        <v>-11.759849099999997</v>
      </c>
    </row>
    <row r="280" spans="1:25" ht="15.75" x14ac:dyDescent="0.2">
      <c r="A280" s="36">
        <f t="shared" si="7"/>
        <v>43089</v>
      </c>
      <c r="B280" s="37">
        <f>SUMIFS(СВЦЭМ!$H$34:$H$777,СВЦЭМ!$A$34:$A$777,$A280,СВЦЭМ!$B$34:$B$777,B$260)+'СЕТ СН'!$F$12-'СЕТ СН'!$F$23</f>
        <v>0.72514695999996093</v>
      </c>
      <c r="C280" s="37">
        <f>SUMIFS(СВЦЭМ!$H$34:$H$777,СВЦЭМ!$A$34:$A$777,$A280,СВЦЭМ!$B$34:$B$777,C$260)+'СЕТ СН'!$F$12-'СЕТ СН'!$F$23</f>
        <v>7.1736781500000006</v>
      </c>
      <c r="D280" s="37">
        <f>SUMIFS(СВЦЭМ!$H$34:$H$777,СВЦЭМ!$A$34:$A$777,$A280,СВЦЭМ!$B$34:$B$777,D$260)+'СЕТ СН'!$F$12-'СЕТ СН'!$F$23</f>
        <v>6.9626054599999634</v>
      </c>
      <c r="E280" s="37">
        <f>SUMIFS(СВЦЭМ!$H$34:$H$777,СВЦЭМ!$A$34:$A$777,$A280,СВЦЭМ!$B$34:$B$777,E$260)+'СЕТ СН'!$F$12-'СЕТ СН'!$F$23</f>
        <v>5.0251585199999909</v>
      </c>
      <c r="F280" s="37">
        <f>SUMIFS(СВЦЭМ!$H$34:$H$777,СВЦЭМ!$A$34:$A$777,$A280,СВЦЭМ!$B$34:$B$777,F$260)+'СЕТ СН'!$F$12-'СЕТ СН'!$F$23</f>
        <v>4.4791840399999501</v>
      </c>
      <c r="G280" s="37">
        <f>SUMIFS(СВЦЭМ!$H$34:$H$777,СВЦЭМ!$A$34:$A$777,$A280,СВЦЭМ!$B$34:$B$777,G$260)+'СЕТ СН'!$F$12-'СЕТ СН'!$F$23</f>
        <v>7.8224573899999541</v>
      </c>
      <c r="H280" s="37">
        <f>SUMIFS(СВЦЭМ!$H$34:$H$777,СВЦЭМ!$A$34:$A$777,$A280,СВЦЭМ!$B$34:$B$777,H$260)+'СЕТ СН'!$F$12-'СЕТ СН'!$F$23</f>
        <v>7.9358095999999705</v>
      </c>
      <c r="I280" s="37">
        <f>SUMIFS(СВЦЭМ!$H$34:$H$777,СВЦЭМ!$A$34:$A$777,$A280,СВЦЭМ!$B$34:$B$777,I$260)+'СЕТ СН'!$F$12-'СЕТ СН'!$F$23</f>
        <v>-27.711505080000052</v>
      </c>
      <c r="J280" s="37">
        <f>SUMIFS(СВЦЭМ!$H$34:$H$777,СВЦЭМ!$A$34:$A$777,$A280,СВЦЭМ!$B$34:$B$777,J$260)+'СЕТ СН'!$F$12-'СЕТ СН'!$F$23</f>
        <v>-27.810924160000013</v>
      </c>
      <c r="K280" s="37">
        <f>SUMIFS(СВЦЭМ!$H$34:$H$777,СВЦЭМ!$A$34:$A$777,$A280,СВЦЭМ!$B$34:$B$777,K$260)+'СЕТ СН'!$F$12-'СЕТ СН'!$F$23</f>
        <v>-62.387539449999963</v>
      </c>
      <c r="L280" s="37">
        <f>SUMIFS(СВЦЭМ!$H$34:$H$777,СВЦЭМ!$A$34:$A$777,$A280,СВЦЭМ!$B$34:$B$777,L$260)+'СЕТ СН'!$F$12-'СЕТ СН'!$F$23</f>
        <v>-96.607503210000004</v>
      </c>
      <c r="M280" s="37">
        <f>SUMIFS(СВЦЭМ!$H$34:$H$777,СВЦЭМ!$A$34:$A$777,$A280,СВЦЭМ!$B$34:$B$777,M$260)+'СЕТ СН'!$F$12-'СЕТ СН'!$F$23</f>
        <v>-100.47087439000001</v>
      </c>
      <c r="N280" s="37">
        <f>SUMIFS(СВЦЭМ!$H$34:$H$777,СВЦЭМ!$A$34:$A$777,$A280,СВЦЭМ!$B$34:$B$777,N$260)+'СЕТ СН'!$F$12-'СЕТ СН'!$F$23</f>
        <v>-89.193205589999991</v>
      </c>
      <c r="O280" s="37">
        <f>SUMIFS(СВЦЭМ!$H$34:$H$777,СВЦЭМ!$A$34:$A$777,$A280,СВЦЭМ!$B$34:$B$777,O$260)+'СЕТ СН'!$F$12-'СЕТ СН'!$F$23</f>
        <v>-83.184153770000023</v>
      </c>
      <c r="P280" s="37">
        <f>SUMIFS(СВЦЭМ!$H$34:$H$777,СВЦЭМ!$A$34:$A$777,$A280,СВЦЭМ!$B$34:$B$777,P$260)+'СЕТ СН'!$F$12-'СЕТ СН'!$F$23</f>
        <v>-80.132506780000028</v>
      </c>
      <c r="Q280" s="37">
        <f>SUMIFS(СВЦЭМ!$H$34:$H$777,СВЦЭМ!$A$34:$A$777,$A280,СВЦЭМ!$B$34:$B$777,Q$260)+'СЕТ СН'!$F$12-'СЕТ СН'!$F$23</f>
        <v>-78.766251230000023</v>
      </c>
      <c r="R280" s="37">
        <f>SUMIFS(СВЦЭМ!$H$34:$H$777,СВЦЭМ!$A$34:$A$777,$A280,СВЦЭМ!$B$34:$B$777,R$260)+'СЕТ СН'!$F$12-'СЕТ СН'!$F$23</f>
        <v>-79.119544969999993</v>
      </c>
      <c r="S280" s="37">
        <f>SUMIFS(СВЦЭМ!$H$34:$H$777,СВЦЭМ!$A$34:$A$777,$A280,СВЦЭМ!$B$34:$B$777,S$260)+'СЕТ СН'!$F$12-'СЕТ СН'!$F$23</f>
        <v>-98.279740609999976</v>
      </c>
      <c r="T280" s="37">
        <f>SUMIFS(СВЦЭМ!$H$34:$H$777,СВЦЭМ!$A$34:$A$777,$A280,СВЦЭМ!$B$34:$B$777,T$260)+'СЕТ СН'!$F$12-'СЕТ СН'!$F$23</f>
        <v>-117.18537163000002</v>
      </c>
      <c r="U280" s="37">
        <f>SUMIFS(СВЦЭМ!$H$34:$H$777,СВЦЭМ!$A$34:$A$777,$A280,СВЦЭМ!$B$34:$B$777,U$260)+'СЕТ СН'!$F$12-'СЕТ СН'!$F$23</f>
        <v>-114.00983675999998</v>
      </c>
      <c r="V280" s="37">
        <f>SUMIFS(СВЦЭМ!$H$34:$H$777,СВЦЭМ!$A$34:$A$777,$A280,СВЦЭМ!$B$34:$B$777,V$260)+'СЕТ СН'!$F$12-'СЕТ СН'!$F$23</f>
        <v>-109.21095193000002</v>
      </c>
      <c r="W280" s="37">
        <f>SUMIFS(СВЦЭМ!$H$34:$H$777,СВЦЭМ!$A$34:$A$777,$A280,СВЦЭМ!$B$34:$B$777,W$260)+'СЕТ СН'!$F$12-'СЕТ СН'!$F$23</f>
        <v>-81.530271620000008</v>
      </c>
      <c r="X280" s="37">
        <f>SUMIFS(СВЦЭМ!$H$34:$H$777,СВЦЭМ!$A$34:$A$777,$A280,СВЦЭМ!$B$34:$B$777,X$260)+'СЕТ СН'!$F$12-'СЕТ СН'!$F$23</f>
        <v>-65.102790280000022</v>
      </c>
      <c r="Y280" s="37">
        <f>SUMIFS(СВЦЭМ!$H$34:$H$777,СВЦЭМ!$A$34:$A$777,$A280,СВЦЭМ!$B$34:$B$777,Y$260)+'СЕТ СН'!$F$12-'СЕТ СН'!$F$23</f>
        <v>-34.907830699999977</v>
      </c>
    </row>
    <row r="281" spans="1:25" ht="15.75" x14ac:dyDescent="0.2">
      <c r="A281" s="36">
        <f t="shared" si="7"/>
        <v>43090</v>
      </c>
      <c r="B281" s="37">
        <f>SUMIFS(СВЦЭМ!$H$34:$H$777,СВЦЭМ!$A$34:$A$777,$A281,СВЦЭМ!$B$34:$B$777,B$260)+'СЕТ СН'!$F$12-'СЕТ СН'!$F$23</f>
        <v>4.9143697299999758</v>
      </c>
      <c r="C281" s="37">
        <f>SUMIFS(СВЦЭМ!$H$34:$H$777,СВЦЭМ!$A$34:$A$777,$A281,СВЦЭМ!$B$34:$B$777,C$260)+'СЕТ СН'!$F$12-'СЕТ СН'!$F$23</f>
        <v>27.182645630000025</v>
      </c>
      <c r="D281" s="37">
        <f>SUMIFS(СВЦЭМ!$H$34:$H$777,СВЦЭМ!$A$34:$A$777,$A281,СВЦЭМ!$B$34:$B$777,D$260)+'СЕТ СН'!$F$12-'СЕТ СН'!$F$23</f>
        <v>45.323298040000054</v>
      </c>
      <c r="E281" s="37">
        <f>SUMIFS(СВЦЭМ!$H$34:$H$777,СВЦЭМ!$A$34:$A$777,$A281,СВЦЭМ!$B$34:$B$777,E$260)+'СЕТ СН'!$F$12-'СЕТ СН'!$F$23</f>
        <v>49.862680490000002</v>
      </c>
      <c r="F281" s="37">
        <f>SUMIFS(СВЦЭМ!$H$34:$H$777,СВЦЭМ!$A$34:$A$777,$A281,СВЦЭМ!$B$34:$B$777,F$260)+'СЕТ СН'!$F$12-'СЕТ СН'!$F$23</f>
        <v>51.161311940000019</v>
      </c>
      <c r="G281" s="37">
        <f>SUMIFS(СВЦЭМ!$H$34:$H$777,СВЦЭМ!$A$34:$A$777,$A281,СВЦЭМ!$B$34:$B$777,G$260)+'СЕТ СН'!$F$12-'СЕТ СН'!$F$23</f>
        <v>41.624104729999999</v>
      </c>
      <c r="H281" s="37">
        <f>SUMIFS(СВЦЭМ!$H$34:$H$777,СВЦЭМ!$A$34:$A$777,$A281,СВЦЭМ!$B$34:$B$777,H$260)+'СЕТ СН'!$F$12-'СЕТ СН'!$F$23</f>
        <v>10.02391676000002</v>
      </c>
      <c r="I281" s="37">
        <f>SUMIFS(СВЦЭМ!$H$34:$H$777,СВЦЭМ!$A$34:$A$777,$A281,СВЦЭМ!$B$34:$B$777,I$260)+'СЕТ СН'!$F$12-'СЕТ СН'!$F$23</f>
        <v>-22.259229720000008</v>
      </c>
      <c r="J281" s="37">
        <f>SUMIFS(СВЦЭМ!$H$34:$H$777,СВЦЭМ!$A$34:$A$777,$A281,СВЦЭМ!$B$34:$B$777,J$260)+'СЕТ СН'!$F$12-'СЕТ СН'!$F$23</f>
        <v>-38.550153320000049</v>
      </c>
      <c r="K281" s="37">
        <f>SUMIFS(СВЦЭМ!$H$34:$H$777,СВЦЭМ!$A$34:$A$777,$A281,СВЦЭМ!$B$34:$B$777,K$260)+'СЕТ СН'!$F$12-'СЕТ СН'!$F$23</f>
        <v>-66.104975599999989</v>
      </c>
      <c r="L281" s="37">
        <f>SUMIFS(СВЦЭМ!$H$34:$H$777,СВЦЭМ!$A$34:$A$777,$A281,СВЦЭМ!$B$34:$B$777,L$260)+'СЕТ СН'!$F$12-'СЕТ СН'!$F$23</f>
        <v>-92.961722880000025</v>
      </c>
      <c r="M281" s="37">
        <f>SUMIFS(СВЦЭМ!$H$34:$H$777,СВЦЭМ!$A$34:$A$777,$A281,СВЦЭМ!$B$34:$B$777,M$260)+'СЕТ СН'!$F$12-'СЕТ СН'!$F$23</f>
        <v>-100.99660798999997</v>
      </c>
      <c r="N281" s="37">
        <f>SUMIFS(СВЦЭМ!$H$34:$H$777,СВЦЭМ!$A$34:$A$777,$A281,СВЦЭМ!$B$34:$B$777,N$260)+'СЕТ СН'!$F$12-'СЕТ СН'!$F$23</f>
        <v>-114.89531234999998</v>
      </c>
      <c r="O281" s="37">
        <f>SUMIFS(СВЦЭМ!$H$34:$H$777,СВЦЭМ!$A$34:$A$777,$A281,СВЦЭМ!$B$34:$B$777,O$260)+'СЕТ СН'!$F$12-'СЕТ СН'!$F$23</f>
        <v>-120.02484934</v>
      </c>
      <c r="P281" s="37">
        <f>SUMIFS(СВЦЭМ!$H$34:$H$777,СВЦЭМ!$A$34:$A$777,$A281,СВЦЭМ!$B$34:$B$777,P$260)+'СЕТ СН'!$F$12-'СЕТ СН'!$F$23</f>
        <v>-114.51738104999998</v>
      </c>
      <c r="Q281" s="37">
        <f>SUMIFS(СВЦЭМ!$H$34:$H$777,СВЦЭМ!$A$34:$A$777,$A281,СВЦЭМ!$B$34:$B$777,Q$260)+'СЕТ СН'!$F$12-'СЕТ СН'!$F$23</f>
        <v>-111.17222971000001</v>
      </c>
      <c r="R281" s="37">
        <f>SUMIFS(СВЦЭМ!$H$34:$H$777,СВЦЭМ!$A$34:$A$777,$A281,СВЦЭМ!$B$34:$B$777,R$260)+'СЕТ СН'!$F$12-'СЕТ СН'!$F$23</f>
        <v>-112.61626034</v>
      </c>
      <c r="S281" s="37">
        <f>SUMIFS(СВЦЭМ!$H$34:$H$777,СВЦЭМ!$A$34:$A$777,$A281,СВЦЭМ!$B$34:$B$777,S$260)+'СЕТ СН'!$F$12-'СЕТ СН'!$F$23</f>
        <v>-132.50750928999997</v>
      </c>
      <c r="T281" s="37">
        <f>SUMIFS(СВЦЭМ!$H$34:$H$777,СВЦЭМ!$A$34:$A$777,$A281,СВЦЭМ!$B$34:$B$777,T$260)+'СЕТ СН'!$F$12-'СЕТ СН'!$F$23</f>
        <v>-146.38564363</v>
      </c>
      <c r="U281" s="37">
        <f>SUMIFS(СВЦЭМ!$H$34:$H$777,СВЦЭМ!$A$34:$A$777,$A281,СВЦЭМ!$B$34:$B$777,U$260)+'СЕТ СН'!$F$12-'СЕТ СН'!$F$23</f>
        <v>-143.41556310999999</v>
      </c>
      <c r="V281" s="37">
        <f>SUMIFS(СВЦЭМ!$H$34:$H$777,СВЦЭМ!$A$34:$A$777,$A281,СВЦЭМ!$B$34:$B$777,V$260)+'СЕТ СН'!$F$12-'СЕТ СН'!$F$23</f>
        <v>-134.745338</v>
      </c>
      <c r="W281" s="37">
        <f>SUMIFS(СВЦЭМ!$H$34:$H$777,СВЦЭМ!$A$34:$A$777,$A281,СВЦЭМ!$B$34:$B$777,W$260)+'СЕТ СН'!$F$12-'СЕТ СН'!$F$23</f>
        <v>-103.85875392999998</v>
      </c>
      <c r="X281" s="37">
        <f>SUMIFS(СВЦЭМ!$H$34:$H$777,СВЦЭМ!$A$34:$A$777,$A281,СВЦЭМ!$B$34:$B$777,X$260)+'СЕТ СН'!$F$12-'СЕТ СН'!$F$23</f>
        <v>-68.033564370000022</v>
      </c>
      <c r="Y281" s="37">
        <f>SUMIFS(СВЦЭМ!$H$34:$H$777,СВЦЭМ!$A$34:$A$777,$A281,СВЦЭМ!$B$34:$B$777,Y$260)+'СЕТ СН'!$F$12-'СЕТ СН'!$F$23</f>
        <v>-29.481201929999997</v>
      </c>
    </row>
    <row r="282" spans="1:25" ht="15.75" x14ac:dyDescent="0.2">
      <c r="A282" s="36">
        <f t="shared" si="7"/>
        <v>43091</v>
      </c>
      <c r="B282" s="37">
        <f>SUMIFS(СВЦЭМ!$H$34:$H$777,СВЦЭМ!$A$34:$A$777,$A282,СВЦЭМ!$B$34:$B$777,B$260)+'СЕТ СН'!$F$12-'СЕТ СН'!$F$23</f>
        <v>15.136828740000055</v>
      </c>
      <c r="C282" s="37">
        <f>SUMIFS(СВЦЭМ!$H$34:$H$777,СВЦЭМ!$A$34:$A$777,$A282,СВЦЭМ!$B$34:$B$777,C$260)+'СЕТ СН'!$F$12-'СЕТ СН'!$F$23</f>
        <v>26.461991659999967</v>
      </c>
      <c r="D282" s="37">
        <f>SUMIFS(СВЦЭМ!$H$34:$H$777,СВЦЭМ!$A$34:$A$777,$A282,СВЦЭМ!$B$34:$B$777,D$260)+'СЕТ СН'!$F$12-'СЕТ СН'!$F$23</f>
        <v>35.582496679999963</v>
      </c>
      <c r="E282" s="37">
        <f>SUMIFS(СВЦЭМ!$H$34:$H$777,СВЦЭМ!$A$34:$A$777,$A282,СВЦЭМ!$B$34:$B$777,E$260)+'СЕТ СН'!$F$12-'СЕТ СН'!$F$23</f>
        <v>40.121796570000015</v>
      </c>
      <c r="F282" s="37">
        <f>SUMIFS(СВЦЭМ!$H$34:$H$777,СВЦЭМ!$A$34:$A$777,$A282,СВЦЭМ!$B$34:$B$777,F$260)+'СЕТ СН'!$F$12-'СЕТ СН'!$F$23</f>
        <v>41.862938220000046</v>
      </c>
      <c r="G282" s="37">
        <f>SUMIFS(СВЦЭМ!$H$34:$H$777,СВЦЭМ!$A$34:$A$777,$A282,СВЦЭМ!$B$34:$B$777,G$260)+'СЕТ СН'!$F$12-'СЕТ СН'!$F$23</f>
        <v>36.018079449999959</v>
      </c>
      <c r="H282" s="37">
        <f>SUMIFS(СВЦЭМ!$H$34:$H$777,СВЦЭМ!$A$34:$A$777,$A282,СВЦЭМ!$B$34:$B$777,H$260)+'СЕТ СН'!$F$12-'СЕТ СН'!$F$23</f>
        <v>6.7700025699999742</v>
      </c>
      <c r="I282" s="37">
        <f>SUMIFS(СВЦЭМ!$H$34:$H$777,СВЦЭМ!$A$34:$A$777,$A282,СВЦЭМ!$B$34:$B$777,I$260)+'СЕТ СН'!$F$12-'СЕТ СН'!$F$23</f>
        <v>-28.520388079999975</v>
      </c>
      <c r="J282" s="37">
        <f>SUMIFS(СВЦЭМ!$H$34:$H$777,СВЦЭМ!$A$34:$A$777,$A282,СВЦЭМ!$B$34:$B$777,J$260)+'СЕТ СН'!$F$12-'СЕТ СН'!$F$23</f>
        <v>-52.585539189999963</v>
      </c>
      <c r="K282" s="37">
        <f>SUMIFS(СВЦЭМ!$H$34:$H$777,СВЦЭМ!$A$34:$A$777,$A282,СВЦЭМ!$B$34:$B$777,K$260)+'СЕТ СН'!$F$12-'СЕТ СН'!$F$23</f>
        <v>-85.850848030000009</v>
      </c>
      <c r="L282" s="37">
        <f>SUMIFS(СВЦЭМ!$H$34:$H$777,СВЦЭМ!$A$34:$A$777,$A282,СВЦЭМ!$B$34:$B$777,L$260)+'СЕТ СН'!$F$12-'СЕТ СН'!$F$23</f>
        <v>-114.79142783999998</v>
      </c>
      <c r="M282" s="37">
        <f>SUMIFS(СВЦЭМ!$H$34:$H$777,СВЦЭМ!$A$34:$A$777,$A282,СВЦЭМ!$B$34:$B$777,M$260)+'СЕТ СН'!$F$12-'СЕТ СН'!$F$23</f>
        <v>-120.39328620999999</v>
      </c>
      <c r="N282" s="37">
        <f>SUMIFS(СВЦЭМ!$H$34:$H$777,СВЦЭМ!$A$34:$A$777,$A282,СВЦЭМ!$B$34:$B$777,N$260)+'СЕТ СН'!$F$12-'СЕТ СН'!$F$23</f>
        <v>-109.9174726</v>
      </c>
      <c r="O282" s="37">
        <f>SUMIFS(СВЦЭМ!$H$34:$H$777,СВЦЭМ!$A$34:$A$777,$A282,СВЦЭМ!$B$34:$B$777,O$260)+'СЕТ СН'!$F$12-'СЕТ СН'!$F$23</f>
        <v>-102.18894929999999</v>
      </c>
      <c r="P282" s="37">
        <f>SUMIFS(СВЦЭМ!$H$34:$H$777,СВЦЭМ!$A$34:$A$777,$A282,СВЦЭМ!$B$34:$B$777,P$260)+'СЕТ СН'!$F$12-'СЕТ СН'!$F$23</f>
        <v>-96.554847810000012</v>
      </c>
      <c r="Q282" s="37">
        <f>SUMIFS(СВЦЭМ!$H$34:$H$777,СВЦЭМ!$A$34:$A$777,$A282,СВЦЭМ!$B$34:$B$777,Q$260)+'СЕТ СН'!$F$12-'СЕТ СН'!$F$23</f>
        <v>-97.744833920000019</v>
      </c>
      <c r="R282" s="37">
        <f>SUMIFS(СВЦЭМ!$H$34:$H$777,СВЦЭМ!$A$34:$A$777,$A282,СВЦЭМ!$B$34:$B$777,R$260)+'СЕТ СН'!$F$12-'СЕТ СН'!$F$23</f>
        <v>-97.648986530000002</v>
      </c>
      <c r="S282" s="37">
        <f>SUMIFS(СВЦЭМ!$H$34:$H$777,СВЦЭМ!$A$34:$A$777,$A282,СВЦЭМ!$B$34:$B$777,S$260)+'СЕТ СН'!$F$12-'СЕТ СН'!$F$23</f>
        <v>-108.80784147000003</v>
      </c>
      <c r="T282" s="37">
        <f>SUMIFS(СВЦЭМ!$H$34:$H$777,СВЦЭМ!$A$34:$A$777,$A282,СВЦЭМ!$B$34:$B$777,T$260)+'СЕТ СН'!$F$12-'СЕТ СН'!$F$23</f>
        <v>-126.33576969000001</v>
      </c>
      <c r="U282" s="37">
        <f>SUMIFS(СВЦЭМ!$H$34:$H$777,СВЦЭМ!$A$34:$A$777,$A282,СВЦЭМ!$B$34:$B$777,U$260)+'СЕТ СН'!$F$12-'СЕТ СН'!$F$23</f>
        <v>-123.47455671</v>
      </c>
      <c r="V282" s="37">
        <f>SUMIFS(СВЦЭМ!$H$34:$H$777,СВЦЭМ!$A$34:$A$777,$A282,СВЦЭМ!$B$34:$B$777,V$260)+'СЕТ СН'!$F$12-'СЕТ СН'!$F$23</f>
        <v>-117.62506001000003</v>
      </c>
      <c r="W282" s="37">
        <f>SUMIFS(СВЦЭМ!$H$34:$H$777,СВЦЭМ!$A$34:$A$777,$A282,СВЦЭМ!$B$34:$B$777,W$260)+'СЕТ СН'!$F$12-'СЕТ СН'!$F$23</f>
        <v>-91.207519600000012</v>
      </c>
      <c r="X282" s="37">
        <f>SUMIFS(СВЦЭМ!$H$34:$H$777,СВЦЭМ!$A$34:$A$777,$A282,СВЦЭМ!$B$34:$B$777,X$260)+'СЕТ СН'!$F$12-'СЕТ СН'!$F$23</f>
        <v>-61.113664190000009</v>
      </c>
      <c r="Y282" s="37">
        <f>SUMIFS(СВЦЭМ!$H$34:$H$777,СВЦЭМ!$A$34:$A$777,$A282,СВЦЭМ!$B$34:$B$777,Y$260)+'СЕТ СН'!$F$12-'СЕТ СН'!$F$23</f>
        <v>-25.609190969999986</v>
      </c>
    </row>
    <row r="283" spans="1:25" ht="15.75" x14ac:dyDescent="0.2">
      <c r="A283" s="36">
        <f t="shared" si="7"/>
        <v>43092</v>
      </c>
      <c r="B283" s="37">
        <f>SUMIFS(СВЦЭМ!$H$34:$H$777,СВЦЭМ!$A$34:$A$777,$A283,СВЦЭМ!$B$34:$B$777,B$260)+'СЕТ СН'!$F$12-'СЕТ СН'!$F$23</f>
        <v>-3.4935001100000136</v>
      </c>
      <c r="C283" s="37">
        <f>SUMIFS(СВЦЭМ!$H$34:$H$777,СВЦЭМ!$A$34:$A$777,$A283,СВЦЭМ!$B$34:$B$777,C$260)+'СЕТ СН'!$F$12-'СЕТ СН'!$F$23</f>
        <v>12.406140479999976</v>
      </c>
      <c r="D283" s="37">
        <f>SUMIFS(СВЦЭМ!$H$34:$H$777,СВЦЭМ!$A$34:$A$777,$A283,СВЦЭМ!$B$34:$B$777,D$260)+'СЕТ СН'!$F$12-'СЕТ СН'!$F$23</f>
        <v>27.931168179999986</v>
      </c>
      <c r="E283" s="37">
        <f>SUMIFS(СВЦЭМ!$H$34:$H$777,СВЦЭМ!$A$34:$A$777,$A283,СВЦЭМ!$B$34:$B$777,E$260)+'СЕТ СН'!$F$12-'СЕТ СН'!$F$23</f>
        <v>29.918526039999961</v>
      </c>
      <c r="F283" s="37">
        <f>SUMIFS(СВЦЭМ!$H$34:$H$777,СВЦЭМ!$A$34:$A$777,$A283,СВЦЭМ!$B$34:$B$777,F$260)+'СЕТ СН'!$F$12-'СЕТ СН'!$F$23</f>
        <v>31.711573209999983</v>
      </c>
      <c r="G283" s="37">
        <f>SUMIFS(СВЦЭМ!$H$34:$H$777,СВЦЭМ!$A$34:$A$777,$A283,СВЦЭМ!$B$34:$B$777,G$260)+'СЕТ СН'!$F$12-'СЕТ СН'!$F$23</f>
        <v>32.105720629999951</v>
      </c>
      <c r="H283" s="37">
        <f>SUMIFS(СВЦЭМ!$H$34:$H$777,СВЦЭМ!$A$34:$A$777,$A283,СВЦЭМ!$B$34:$B$777,H$260)+'СЕТ СН'!$F$12-'СЕТ СН'!$F$23</f>
        <v>28.186184779999962</v>
      </c>
      <c r="I283" s="37">
        <f>SUMIFS(СВЦЭМ!$H$34:$H$777,СВЦЭМ!$A$34:$A$777,$A283,СВЦЭМ!$B$34:$B$777,I$260)+'СЕТ СН'!$F$12-'СЕТ СН'!$F$23</f>
        <v>-1.3482968900000287</v>
      </c>
      <c r="J283" s="37">
        <f>SUMIFS(СВЦЭМ!$H$34:$H$777,СВЦЭМ!$A$34:$A$777,$A283,СВЦЭМ!$B$34:$B$777,J$260)+'СЕТ СН'!$F$12-'СЕТ СН'!$F$23</f>
        <v>-37.237908619999985</v>
      </c>
      <c r="K283" s="37">
        <f>SUMIFS(СВЦЭМ!$H$34:$H$777,СВЦЭМ!$A$34:$A$777,$A283,СВЦЭМ!$B$34:$B$777,K$260)+'СЕТ СН'!$F$12-'СЕТ СН'!$F$23</f>
        <v>-81.958047480000005</v>
      </c>
      <c r="L283" s="37">
        <f>SUMIFS(СВЦЭМ!$H$34:$H$777,СВЦЭМ!$A$34:$A$777,$A283,СВЦЭМ!$B$34:$B$777,L$260)+'СЕТ СН'!$F$12-'СЕТ СН'!$F$23</f>
        <v>-121.62970438000002</v>
      </c>
      <c r="M283" s="37">
        <f>SUMIFS(СВЦЭМ!$H$34:$H$777,СВЦЭМ!$A$34:$A$777,$A283,СВЦЭМ!$B$34:$B$777,M$260)+'СЕТ СН'!$F$12-'СЕТ СН'!$F$23</f>
        <v>-126.79171824999997</v>
      </c>
      <c r="N283" s="37">
        <f>SUMIFS(СВЦЭМ!$H$34:$H$777,СВЦЭМ!$A$34:$A$777,$A283,СВЦЭМ!$B$34:$B$777,N$260)+'СЕТ СН'!$F$12-'СЕТ СН'!$F$23</f>
        <v>-118.27064382999998</v>
      </c>
      <c r="O283" s="37">
        <f>SUMIFS(СВЦЭМ!$H$34:$H$777,СВЦЭМ!$A$34:$A$777,$A283,СВЦЭМ!$B$34:$B$777,O$260)+'СЕТ СН'!$F$12-'СЕТ СН'!$F$23</f>
        <v>-107.17568796</v>
      </c>
      <c r="P283" s="37">
        <f>SUMIFS(СВЦЭМ!$H$34:$H$777,СВЦЭМ!$A$34:$A$777,$A283,СВЦЭМ!$B$34:$B$777,P$260)+'СЕТ СН'!$F$12-'СЕТ СН'!$F$23</f>
        <v>-99.790615319999972</v>
      </c>
      <c r="Q283" s="37">
        <f>SUMIFS(СВЦЭМ!$H$34:$H$777,СВЦЭМ!$A$34:$A$777,$A283,СВЦЭМ!$B$34:$B$777,Q$260)+'СЕТ СН'!$F$12-'СЕТ СН'!$F$23</f>
        <v>-98.569336609999993</v>
      </c>
      <c r="R283" s="37">
        <f>SUMIFS(СВЦЭМ!$H$34:$H$777,СВЦЭМ!$A$34:$A$777,$A283,СВЦЭМ!$B$34:$B$777,R$260)+'СЕТ СН'!$F$12-'СЕТ СН'!$F$23</f>
        <v>-99.753756959999976</v>
      </c>
      <c r="S283" s="37">
        <f>SUMIFS(СВЦЭМ!$H$34:$H$777,СВЦЭМ!$A$34:$A$777,$A283,СВЦЭМ!$B$34:$B$777,S$260)+'СЕТ СН'!$F$12-'СЕТ СН'!$F$23</f>
        <v>-119.24649627999997</v>
      </c>
      <c r="T283" s="37">
        <f>SUMIFS(СВЦЭМ!$H$34:$H$777,СВЦЭМ!$A$34:$A$777,$A283,СВЦЭМ!$B$34:$B$777,T$260)+'СЕТ СН'!$F$12-'СЕТ СН'!$F$23</f>
        <v>-135.26741135999998</v>
      </c>
      <c r="U283" s="37">
        <f>SUMIFS(СВЦЭМ!$H$34:$H$777,СВЦЭМ!$A$34:$A$777,$A283,СВЦЭМ!$B$34:$B$777,U$260)+'СЕТ СН'!$F$12-'СЕТ СН'!$F$23</f>
        <v>-131.76266849000001</v>
      </c>
      <c r="V283" s="37">
        <f>SUMIFS(СВЦЭМ!$H$34:$H$777,СВЦЭМ!$A$34:$A$777,$A283,СВЦЭМ!$B$34:$B$777,V$260)+'СЕТ СН'!$F$12-'СЕТ СН'!$F$23</f>
        <v>-122.13582639999998</v>
      </c>
      <c r="W283" s="37">
        <f>SUMIFS(СВЦЭМ!$H$34:$H$777,СВЦЭМ!$A$34:$A$777,$A283,СВЦЭМ!$B$34:$B$777,W$260)+'СЕТ СН'!$F$12-'СЕТ СН'!$F$23</f>
        <v>-94.28951748999998</v>
      </c>
      <c r="X283" s="37">
        <f>SUMIFS(СВЦЭМ!$H$34:$H$777,СВЦЭМ!$A$34:$A$777,$A283,СВЦЭМ!$B$34:$B$777,X$260)+'СЕТ СН'!$F$12-'СЕТ СН'!$F$23</f>
        <v>-61.056053610000049</v>
      </c>
      <c r="Y283" s="37">
        <f>SUMIFS(СВЦЭМ!$H$34:$H$777,СВЦЭМ!$A$34:$A$777,$A283,СВЦЭМ!$B$34:$B$777,Y$260)+'СЕТ СН'!$F$12-'СЕТ СН'!$F$23</f>
        <v>-41.095040570000037</v>
      </c>
    </row>
    <row r="284" spans="1:25" ht="15.75" x14ac:dyDescent="0.2">
      <c r="A284" s="36">
        <f t="shared" si="7"/>
        <v>43093</v>
      </c>
      <c r="B284" s="37">
        <f>SUMIFS(СВЦЭМ!$H$34:$H$777,СВЦЭМ!$A$34:$A$777,$A284,СВЦЭМ!$B$34:$B$777,B$260)+'СЕТ СН'!$F$12-'СЕТ СН'!$F$23</f>
        <v>-2.9535417700000153</v>
      </c>
      <c r="C284" s="37">
        <f>SUMIFS(СВЦЭМ!$H$34:$H$777,СВЦЭМ!$A$34:$A$777,$A284,СВЦЭМ!$B$34:$B$777,C$260)+'СЕТ СН'!$F$12-'СЕТ СН'!$F$23</f>
        <v>12.972798900000043</v>
      </c>
      <c r="D284" s="37">
        <f>SUMIFS(СВЦЭМ!$H$34:$H$777,СВЦЭМ!$A$34:$A$777,$A284,СВЦЭМ!$B$34:$B$777,D$260)+'СЕТ СН'!$F$12-'СЕТ СН'!$F$23</f>
        <v>30.806546320000052</v>
      </c>
      <c r="E284" s="37">
        <f>SUMIFS(СВЦЭМ!$H$34:$H$777,СВЦЭМ!$A$34:$A$777,$A284,СВЦЭМ!$B$34:$B$777,E$260)+'СЕТ СН'!$F$12-'СЕТ СН'!$F$23</f>
        <v>32.263391360000014</v>
      </c>
      <c r="F284" s="37">
        <f>SUMIFS(СВЦЭМ!$H$34:$H$777,СВЦЭМ!$A$34:$A$777,$A284,СВЦЭМ!$B$34:$B$777,F$260)+'СЕТ СН'!$F$12-'СЕТ СН'!$F$23</f>
        <v>32.86337431000004</v>
      </c>
      <c r="G284" s="37">
        <f>SUMIFS(СВЦЭМ!$H$34:$H$777,СВЦЭМ!$A$34:$A$777,$A284,СВЦЭМ!$B$34:$B$777,G$260)+'СЕТ СН'!$F$12-'СЕТ СН'!$F$23</f>
        <v>33.337448369999947</v>
      </c>
      <c r="H284" s="37">
        <f>SUMIFS(СВЦЭМ!$H$34:$H$777,СВЦЭМ!$A$34:$A$777,$A284,СВЦЭМ!$B$34:$B$777,H$260)+'СЕТ СН'!$F$12-'СЕТ СН'!$F$23</f>
        <v>29.568198720000055</v>
      </c>
      <c r="I284" s="37">
        <f>SUMIFS(СВЦЭМ!$H$34:$H$777,СВЦЭМ!$A$34:$A$777,$A284,СВЦЭМ!$B$34:$B$777,I$260)+'СЕТ СН'!$F$12-'СЕТ СН'!$F$23</f>
        <v>6.8834408999999823</v>
      </c>
      <c r="J284" s="37">
        <f>SUMIFS(СВЦЭМ!$H$34:$H$777,СВЦЭМ!$A$34:$A$777,$A284,СВЦЭМ!$B$34:$B$777,J$260)+'СЕТ СН'!$F$12-'СЕТ СН'!$F$23</f>
        <v>-23.438707209999961</v>
      </c>
      <c r="K284" s="37">
        <f>SUMIFS(СВЦЭМ!$H$34:$H$777,СВЦЭМ!$A$34:$A$777,$A284,СВЦЭМ!$B$34:$B$777,K$260)+'СЕТ СН'!$F$12-'СЕТ СН'!$F$23</f>
        <v>-70.822925750000024</v>
      </c>
      <c r="L284" s="37">
        <f>SUMIFS(СВЦЭМ!$H$34:$H$777,СВЦЭМ!$A$34:$A$777,$A284,СВЦЭМ!$B$34:$B$777,L$260)+'СЕТ СН'!$F$12-'СЕТ СН'!$F$23</f>
        <v>-112.01763115</v>
      </c>
      <c r="M284" s="37">
        <f>SUMIFS(СВЦЭМ!$H$34:$H$777,СВЦЭМ!$A$34:$A$777,$A284,СВЦЭМ!$B$34:$B$777,M$260)+'СЕТ СН'!$F$12-'СЕТ СН'!$F$23</f>
        <v>-122.67468635</v>
      </c>
      <c r="N284" s="37">
        <f>SUMIFS(СВЦЭМ!$H$34:$H$777,СВЦЭМ!$A$34:$A$777,$A284,СВЦЭМ!$B$34:$B$777,N$260)+'СЕТ СН'!$F$12-'СЕТ СН'!$F$23</f>
        <v>-116.66856722</v>
      </c>
      <c r="O284" s="37">
        <f>SUMIFS(СВЦЭМ!$H$34:$H$777,СВЦЭМ!$A$34:$A$777,$A284,СВЦЭМ!$B$34:$B$777,O$260)+'СЕТ СН'!$F$12-'СЕТ СН'!$F$23</f>
        <v>-110.49188611</v>
      </c>
      <c r="P284" s="37">
        <f>SUMIFS(СВЦЭМ!$H$34:$H$777,СВЦЭМ!$A$34:$A$777,$A284,СВЦЭМ!$B$34:$B$777,P$260)+'СЕТ СН'!$F$12-'СЕТ СН'!$F$23</f>
        <v>-107.78642938000002</v>
      </c>
      <c r="Q284" s="37">
        <f>SUMIFS(СВЦЭМ!$H$34:$H$777,СВЦЭМ!$A$34:$A$777,$A284,СВЦЭМ!$B$34:$B$777,Q$260)+'СЕТ СН'!$F$12-'СЕТ СН'!$F$23</f>
        <v>-106.39150694</v>
      </c>
      <c r="R284" s="37">
        <f>SUMIFS(СВЦЭМ!$H$34:$H$777,СВЦЭМ!$A$34:$A$777,$A284,СВЦЭМ!$B$34:$B$777,R$260)+'СЕТ СН'!$F$12-'СЕТ СН'!$F$23</f>
        <v>-107.29111168999998</v>
      </c>
      <c r="S284" s="37">
        <f>SUMIFS(СВЦЭМ!$H$34:$H$777,СВЦЭМ!$A$34:$A$777,$A284,СВЦЭМ!$B$34:$B$777,S$260)+'СЕТ СН'!$F$12-'СЕТ СН'!$F$23</f>
        <v>-124.07761792000002</v>
      </c>
      <c r="T284" s="37">
        <f>SUMIFS(СВЦЭМ!$H$34:$H$777,СВЦЭМ!$A$34:$A$777,$A284,СВЦЭМ!$B$34:$B$777,T$260)+'СЕТ СН'!$F$12-'СЕТ СН'!$F$23</f>
        <v>-144.11800249999999</v>
      </c>
      <c r="U284" s="37">
        <f>SUMIFS(СВЦЭМ!$H$34:$H$777,СВЦЭМ!$A$34:$A$777,$A284,СВЦЭМ!$B$34:$B$777,U$260)+'СЕТ СН'!$F$12-'СЕТ СН'!$F$23</f>
        <v>-141.72963559999999</v>
      </c>
      <c r="V284" s="37">
        <f>SUMIFS(СВЦЭМ!$H$34:$H$777,СВЦЭМ!$A$34:$A$777,$A284,СВЦЭМ!$B$34:$B$777,V$260)+'СЕТ СН'!$F$12-'СЕТ СН'!$F$23</f>
        <v>-133.40994398999999</v>
      </c>
      <c r="W284" s="37">
        <f>SUMIFS(СВЦЭМ!$H$34:$H$777,СВЦЭМ!$A$34:$A$777,$A284,СВЦЭМ!$B$34:$B$777,W$260)+'СЕТ СН'!$F$12-'СЕТ СН'!$F$23</f>
        <v>-106.56296782999999</v>
      </c>
      <c r="X284" s="37">
        <f>SUMIFS(СВЦЭМ!$H$34:$H$777,СВЦЭМ!$A$34:$A$777,$A284,СВЦЭМ!$B$34:$B$777,X$260)+'СЕТ СН'!$F$12-'СЕТ СН'!$F$23</f>
        <v>-68.917279080000014</v>
      </c>
      <c r="Y284" s="37">
        <f>SUMIFS(СВЦЭМ!$H$34:$H$777,СВЦЭМ!$A$34:$A$777,$A284,СВЦЭМ!$B$34:$B$777,Y$260)+'СЕТ СН'!$F$12-'СЕТ СН'!$F$23</f>
        <v>-34.07864096000003</v>
      </c>
    </row>
    <row r="285" spans="1:25" ht="15.75" x14ac:dyDescent="0.2">
      <c r="A285" s="36">
        <f t="shared" si="7"/>
        <v>43094</v>
      </c>
      <c r="B285" s="37">
        <f>SUMIFS(СВЦЭМ!$H$34:$H$777,СВЦЭМ!$A$34:$A$777,$A285,СВЦЭМ!$B$34:$B$777,B$260)+'СЕТ СН'!$F$12-'СЕТ СН'!$F$23</f>
        <v>11.025360839999962</v>
      </c>
      <c r="C285" s="37">
        <f>SUMIFS(СВЦЭМ!$H$34:$H$777,СВЦЭМ!$A$34:$A$777,$A285,СВЦЭМ!$B$34:$B$777,C$260)+'СЕТ СН'!$F$12-'СЕТ СН'!$F$23</f>
        <v>27.075409079999986</v>
      </c>
      <c r="D285" s="37">
        <f>SUMIFS(СВЦЭМ!$H$34:$H$777,СВЦЭМ!$A$34:$A$777,$A285,СВЦЭМ!$B$34:$B$777,D$260)+'СЕТ СН'!$F$12-'СЕТ СН'!$F$23</f>
        <v>48.049215549999985</v>
      </c>
      <c r="E285" s="37">
        <f>SUMIFS(СВЦЭМ!$H$34:$H$777,СВЦЭМ!$A$34:$A$777,$A285,СВЦЭМ!$B$34:$B$777,E$260)+'СЕТ СН'!$F$12-'СЕТ СН'!$F$23</f>
        <v>53.011209089999966</v>
      </c>
      <c r="F285" s="37">
        <f>SUMIFS(СВЦЭМ!$H$34:$H$777,СВЦЭМ!$A$34:$A$777,$A285,СВЦЭМ!$B$34:$B$777,F$260)+'СЕТ СН'!$F$12-'СЕТ СН'!$F$23</f>
        <v>53.218126149999989</v>
      </c>
      <c r="G285" s="37">
        <f>SUMIFS(СВЦЭМ!$H$34:$H$777,СВЦЭМ!$A$34:$A$777,$A285,СВЦЭМ!$B$34:$B$777,G$260)+'СЕТ СН'!$F$12-'СЕТ СН'!$F$23</f>
        <v>46.410908629999994</v>
      </c>
      <c r="H285" s="37">
        <f>SUMIFS(СВЦЭМ!$H$34:$H$777,СВЦЭМ!$A$34:$A$777,$A285,СВЦЭМ!$B$34:$B$777,H$260)+'СЕТ СН'!$F$12-'СЕТ СН'!$F$23</f>
        <v>19.07588659999999</v>
      </c>
      <c r="I285" s="37">
        <f>SUMIFS(СВЦЭМ!$H$34:$H$777,СВЦЭМ!$A$34:$A$777,$A285,СВЦЭМ!$B$34:$B$777,I$260)+'СЕТ СН'!$F$12-'СЕТ СН'!$F$23</f>
        <v>-28.837070199999971</v>
      </c>
      <c r="J285" s="37">
        <f>SUMIFS(СВЦЭМ!$H$34:$H$777,СВЦЭМ!$A$34:$A$777,$A285,СВЦЭМ!$B$34:$B$777,J$260)+'СЕТ СН'!$F$12-'СЕТ СН'!$F$23</f>
        <v>-45.887015890000043</v>
      </c>
      <c r="K285" s="37">
        <f>SUMIFS(СВЦЭМ!$H$34:$H$777,СВЦЭМ!$A$34:$A$777,$A285,СВЦЭМ!$B$34:$B$777,K$260)+'СЕТ СН'!$F$12-'СЕТ СН'!$F$23</f>
        <v>-81.595598859999996</v>
      </c>
      <c r="L285" s="37">
        <f>SUMIFS(СВЦЭМ!$H$34:$H$777,СВЦЭМ!$A$34:$A$777,$A285,СВЦЭМ!$B$34:$B$777,L$260)+'СЕТ СН'!$F$12-'СЕТ СН'!$F$23</f>
        <v>-113.17334353000001</v>
      </c>
      <c r="M285" s="37">
        <f>SUMIFS(СВЦЭМ!$H$34:$H$777,СВЦЭМ!$A$34:$A$777,$A285,СВЦЭМ!$B$34:$B$777,M$260)+'СЕТ СН'!$F$12-'СЕТ СН'!$F$23</f>
        <v>-117.44311593999998</v>
      </c>
      <c r="N285" s="37">
        <f>SUMIFS(СВЦЭМ!$H$34:$H$777,СВЦЭМ!$A$34:$A$777,$A285,СВЦЭМ!$B$34:$B$777,N$260)+'СЕТ СН'!$F$12-'СЕТ СН'!$F$23</f>
        <v>-109.68303335000002</v>
      </c>
      <c r="O285" s="37">
        <f>SUMIFS(СВЦЭМ!$H$34:$H$777,СВЦЭМ!$A$34:$A$777,$A285,СВЦЭМ!$B$34:$B$777,O$260)+'СЕТ СН'!$F$12-'СЕТ СН'!$F$23</f>
        <v>-105.06483228000002</v>
      </c>
      <c r="P285" s="37">
        <f>SUMIFS(СВЦЭМ!$H$34:$H$777,СВЦЭМ!$A$34:$A$777,$A285,СВЦЭМ!$B$34:$B$777,P$260)+'СЕТ СН'!$F$12-'СЕТ СН'!$F$23</f>
        <v>-101.97146135000003</v>
      </c>
      <c r="Q285" s="37">
        <f>SUMIFS(СВЦЭМ!$H$34:$H$777,СВЦЭМ!$A$34:$A$777,$A285,СВЦЭМ!$B$34:$B$777,Q$260)+'СЕТ СН'!$F$12-'СЕТ СН'!$F$23</f>
        <v>-101.34427993000003</v>
      </c>
      <c r="R285" s="37">
        <f>SUMIFS(СВЦЭМ!$H$34:$H$777,СВЦЭМ!$A$34:$A$777,$A285,СВЦЭМ!$B$34:$B$777,R$260)+'СЕТ СН'!$F$12-'СЕТ СН'!$F$23</f>
        <v>-99.808939880000025</v>
      </c>
      <c r="S285" s="37">
        <f>SUMIFS(СВЦЭМ!$H$34:$H$777,СВЦЭМ!$A$34:$A$777,$A285,СВЦЭМ!$B$34:$B$777,S$260)+'СЕТ СН'!$F$12-'СЕТ СН'!$F$23</f>
        <v>-113.02551461000002</v>
      </c>
      <c r="T285" s="37">
        <f>SUMIFS(СВЦЭМ!$H$34:$H$777,СВЦЭМ!$A$34:$A$777,$A285,СВЦЭМ!$B$34:$B$777,T$260)+'СЕТ СН'!$F$12-'СЕТ СН'!$F$23</f>
        <v>-129.72960782000001</v>
      </c>
      <c r="U285" s="37">
        <f>SUMIFS(СВЦЭМ!$H$34:$H$777,СВЦЭМ!$A$34:$A$777,$A285,СВЦЭМ!$B$34:$B$777,U$260)+'СЕТ СН'!$F$12-'СЕТ СН'!$F$23</f>
        <v>-128.57017128000001</v>
      </c>
      <c r="V285" s="37">
        <f>SUMIFS(СВЦЭМ!$H$34:$H$777,СВЦЭМ!$A$34:$A$777,$A285,СВЦЭМ!$B$34:$B$777,V$260)+'СЕТ СН'!$F$12-'СЕТ СН'!$F$23</f>
        <v>-120.18704293000002</v>
      </c>
      <c r="W285" s="37">
        <f>SUMIFS(СВЦЭМ!$H$34:$H$777,СВЦЭМ!$A$34:$A$777,$A285,СВЦЭМ!$B$34:$B$777,W$260)+'СЕТ СН'!$F$12-'СЕТ СН'!$F$23</f>
        <v>-91.026323869999999</v>
      </c>
      <c r="X285" s="37">
        <f>SUMIFS(СВЦЭМ!$H$34:$H$777,СВЦЭМ!$A$34:$A$777,$A285,СВЦЭМ!$B$34:$B$777,X$260)+'СЕТ СН'!$F$12-'СЕТ СН'!$F$23</f>
        <v>-56.00305099000002</v>
      </c>
      <c r="Y285" s="37">
        <f>SUMIFS(СВЦЭМ!$H$34:$H$777,СВЦЭМ!$A$34:$A$777,$A285,СВЦЭМ!$B$34:$B$777,Y$260)+'СЕТ СН'!$F$12-'СЕТ СН'!$F$23</f>
        <v>-21.899753120000014</v>
      </c>
    </row>
    <row r="286" spans="1:25" ht="15.75" x14ac:dyDescent="0.2">
      <c r="A286" s="36">
        <f t="shared" si="7"/>
        <v>43095</v>
      </c>
      <c r="B286" s="37">
        <f>SUMIFS(СВЦЭМ!$H$34:$H$777,СВЦЭМ!$A$34:$A$777,$A286,СВЦЭМ!$B$34:$B$777,B$260)+'СЕТ СН'!$F$12-'СЕТ СН'!$F$23</f>
        <v>7.3740180199999941</v>
      </c>
      <c r="C286" s="37">
        <f>SUMIFS(СВЦЭМ!$H$34:$H$777,СВЦЭМ!$A$34:$A$777,$A286,СВЦЭМ!$B$34:$B$777,C$260)+'СЕТ СН'!$F$12-'СЕТ СН'!$F$23</f>
        <v>25.787503959999981</v>
      </c>
      <c r="D286" s="37">
        <f>SUMIFS(СВЦЭМ!$H$34:$H$777,СВЦЭМ!$A$34:$A$777,$A286,СВЦЭМ!$B$34:$B$777,D$260)+'СЕТ СН'!$F$12-'СЕТ СН'!$F$23</f>
        <v>43.601957539999944</v>
      </c>
      <c r="E286" s="37">
        <f>SUMIFS(СВЦЭМ!$H$34:$H$777,СВЦЭМ!$A$34:$A$777,$A286,СВЦЭМ!$B$34:$B$777,E$260)+'СЕТ СН'!$F$12-'СЕТ СН'!$F$23</f>
        <v>45.230150529999946</v>
      </c>
      <c r="F286" s="37">
        <f>SUMIFS(СВЦЭМ!$H$34:$H$777,СВЦЭМ!$A$34:$A$777,$A286,СВЦЭМ!$B$34:$B$777,F$260)+'СЕТ СН'!$F$12-'СЕТ СН'!$F$23</f>
        <v>47.19716083000003</v>
      </c>
      <c r="G286" s="37">
        <f>SUMIFS(СВЦЭМ!$H$34:$H$777,СВЦЭМ!$A$34:$A$777,$A286,СВЦЭМ!$B$34:$B$777,G$260)+'СЕТ СН'!$F$12-'СЕТ СН'!$F$23</f>
        <v>42.375181649999945</v>
      </c>
      <c r="H286" s="37">
        <f>SUMIFS(СВЦЭМ!$H$34:$H$777,СВЦЭМ!$A$34:$A$777,$A286,СВЦЭМ!$B$34:$B$777,H$260)+'СЕТ СН'!$F$12-'СЕТ СН'!$F$23</f>
        <v>18.130317659999946</v>
      </c>
      <c r="I286" s="37">
        <f>SUMIFS(СВЦЭМ!$H$34:$H$777,СВЦЭМ!$A$34:$A$777,$A286,СВЦЭМ!$B$34:$B$777,I$260)+'СЕТ СН'!$F$12-'СЕТ СН'!$F$23</f>
        <v>-21.876734209999995</v>
      </c>
      <c r="J286" s="37">
        <f>SUMIFS(СВЦЭМ!$H$34:$H$777,СВЦЭМ!$A$34:$A$777,$A286,СВЦЭМ!$B$34:$B$777,J$260)+'СЕТ СН'!$F$12-'СЕТ СН'!$F$23</f>
        <v>-44.761823560000039</v>
      </c>
      <c r="K286" s="37">
        <f>SUMIFS(СВЦЭМ!$H$34:$H$777,СВЦЭМ!$A$34:$A$777,$A286,СВЦЭМ!$B$34:$B$777,K$260)+'СЕТ СН'!$F$12-'СЕТ СН'!$F$23</f>
        <v>-81.584577200000012</v>
      </c>
      <c r="L286" s="37">
        <f>SUMIFS(СВЦЭМ!$H$34:$H$777,СВЦЭМ!$A$34:$A$777,$A286,СВЦЭМ!$B$34:$B$777,L$260)+'СЕТ СН'!$F$12-'СЕТ СН'!$F$23</f>
        <v>-112.05068062999999</v>
      </c>
      <c r="M286" s="37">
        <f>SUMIFS(СВЦЭМ!$H$34:$H$777,СВЦЭМ!$A$34:$A$777,$A286,СВЦЭМ!$B$34:$B$777,M$260)+'СЕТ СН'!$F$12-'СЕТ СН'!$F$23</f>
        <v>-115.18020116999998</v>
      </c>
      <c r="N286" s="37">
        <f>SUMIFS(СВЦЭМ!$H$34:$H$777,СВЦЭМ!$A$34:$A$777,$A286,СВЦЭМ!$B$34:$B$777,N$260)+'СЕТ СН'!$F$12-'СЕТ СН'!$F$23</f>
        <v>-107.38246282</v>
      </c>
      <c r="O286" s="37">
        <f>SUMIFS(СВЦЭМ!$H$34:$H$777,СВЦЭМ!$A$34:$A$777,$A286,СВЦЭМ!$B$34:$B$777,O$260)+'СЕТ СН'!$F$12-'СЕТ СН'!$F$23</f>
        <v>-103.12342080000002</v>
      </c>
      <c r="P286" s="37">
        <f>SUMIFS(СВЦЭМ!$H$34:$H$777,СВЦЭМ!$A$34:$A$777,$A286,СВЦЭМ!$B$34:$B$777,P$260)+'СЕТ СН'!$F$12-'СЕТ СН'!$F$23</f>
        <v>-94.094069439999998</v>
      </c>
      <c r="Q286" s="37">
        <f>SUMIFS(СВЦЭМ!$H$34:$H$777,СВЦЭМ!$A$34:$A$777,$A286,СВЦЭМ!$B$34:$B$777,Q$260)+'СЕТ СН'!$F$12-'СЕТ СН'!$F$23</f>
        <v>-93.057240219999983</v>
      </c>
      <c r="R286" s="37">
        <f>SUMIFS(СВЦЭМ!$H$34:$H$777,СВЦЭМ!$A$34:$A$777,$A286,СВЦЭМ!$B$34:$B$777,R$260)+'СЕТ СН'!$F$12-'СЕТ СН'!$F$23</f>
        <v>-92.953364029999989</v>
      </c>
      <c r="S286" s="37">
        <f>SUMIFS(СВЦЭМ!$H$34:$H$777,СВЦЭМ!$A$34:$A$777,$A286,СВЦЭМ!$B$34:$B$777,S$260)+'СЕТ СН'!$F$12-'СЕТ СН'!$F$23</f>
        <v>-108.45026968000002</v>
      </c>
      <c r="T286" s="37">
        <f>SUMIFS(СВЦЭМ!$H$34:$H$777,СВЦЭМ!$A$34:$A$777,$A286,СВЦЭМ!$B$34:$B$777,T$260)+'СЕТ СН'!$F$12-'СЕТ СН'!$F$23</f>
        <v>-127.13639160000002</v>
      </c>
      <c r="U286" s="37">
        <f>SUMIFS(СВЦЭМ!$H$34:$H$777,СВЦЭМ!$A$34:$A$777,$A286,СВЦЭМ!$B$34:$B$777,U$260)+'СЕТ СН'!$F$12-'СЕТ СН'!$F$23</f>
        <v>-125.01965068999999</v>
      </c>
      <c r="V286" s="37">
        <f>SUMIFS(СВЦЭМ!$H$34:$H$777,СВЦЭМ!$A$34:$A$777,$A286,СВЦЭМ!$B$34:$B$777,V$260)+'СЕТ СН'!$F$12-'СЕТ СН'!$F$23</f>
        <v>-116.81230972999998</v>
      </c>
      <c r="W286" s="37">
        <f>SUMIFS(СВЦЭМ!$H$34:$H$777,СВЦЭМ!$A$34:$A$777,$A286,СВЦЭМ!$B$34:$B$777,W$260)+'СЕТ СН'!$F$12-'СЕТ СН'!$F$23</f>
        <v>-89.498873170000024</v>
      </c>
      <c r="X286" s="37">
        <f>SUMIFS(СВЦЭМ!$H$34:$H$777,СВЦЭМ!$A$34:$A$777,$A286,СВЦЭМ!$B$34:$B$777,X$260)+'СЕТ СН'!$F$12-'СЕТ СН'!$F$23</f>
        <v>-51.165634479999994</v>
      </c>
      <c r="Y286" s="37">
        <f>SUMIFS(СВЦЭМ!$H$34:$H$777,СВЦЭМ!$A$34:$A$777,$A286,СВЦЭМ!$B$34:$B$777,Y$260)+'СЕТ СН'!$F$12-'СЕТ СН'!$F$23</f>
        <v>-18.19071740000004</v>
      </c>
    </row>
    <row r="287" spans="1:25" ht="15.75" x14ac:dyDescent="0.2">
      <c r="A287" s="36">
        <f t="shared" si="7"/>
        <v>43096</v>
      </c>
      <c r="B287" s="37">
        <f>SUMIFS(СВЦЭМ!$H$34:$H$777,СВЦЭМ!$A$34:$A$777,$A287,СВЦЭМ!$B$34:$B$777,B$260)+'СЕТ СН'!$F$12-'СЕТ СН'!$F$23</f>
        <v>6.9065260099999932</v>
      </c>
      <c r="C287" s="37">
        <f>SUMIFS(СВЦЭМ!$H$34:$H$777,СВЦЭМ!$A$34:$A$777,$A287,СВЦЭМ!$B$34:$B$777,C$260)+'СЕТ СН'!$F$12-'СЕТ СН'!$F$23</f>
        <v>26.880219789999956</v>
      </c>
      <c r="D287" s="37">
        <f>SUMIFS(СВЦЭМ!$H$34:$H$777,СВЦЭМ!$A$34:$A$777,$A287,СВЦЭМ!$B$34:$B$777,D$260)+'СЕТ СН'!$F$12-'СЕТ СН'!$F$23</f>
        <v>46.680461479999963</v>
      </c>
      <c r="E287" s="37">
        <f>SUMIFS(СВЦЭМ!$H$34:$H$777,СВЦЭМ!$A$34:$A$777,$A287,СВЦЭМ!$B$34:$B$777,E$260)+'СЕТ СН'!$F$12-'СЕТ СН'!$F$23</f>
        <v>52.673978540000007</v>
      </c>
      <c r="F287" s="37">
        <f>SUMIFS(СВЦЭМ!$H$34:$H$777,СВЦЭМ!$A$34:$A$777,$A287,СВЦЭМ!$B$34:$B$777,F$260)+'СЕТ СН'!$F$12-'СЕТ СН'!$F$23</f>
        <v>52.95079032000001</v>
      </c>
      <c r="G287" s="37">
        <f>SUMIFS(СВЦЭМ!$H$34:$H$777,СВЦЭМ!$A$34:$A$777,$A287,СВЦЭМ!$B$34:$B$777,G$260)+'СЕТ СН'!$F$12-'СЕТ СН'!$F$23</f>
        <v>43.565423740000028</v>
      </c>
      <c r="H287" s="37">
        <f>SUMIFS(СВЦЭМ!$H$34:$H$777,СВЦЭМ!$A$34:$A$777,$A287,СВЦЭМ!$B$34:$B$777,H$260)+'СЕТ СН'!$F$12-'СЕТ СН'!$F$23</f>
        <v>14.37340314000005</v>
      </c>
      <c r="I287" s="37">
        <f>SUMIFS(СВЦЭМ!$H$34:$H$777,СВЦЭМ!$A$34:$A$777,$A287,СВЦЭМ!$B$34:$B$777,I$260)+'СЕТ СН'!$F$12-'СЕТ СН'!$F$23</f>
        <v>-23.270861070000024</v>
      </c>
      <c r="J287" s="37">
        <f>SUMIFS(СВЦЭМ!$H$34:$H$777,СВЦЭМ!$A$34:$A$777,$A287,СВЦЭМ!$B$34:$B$777,J$260)+'СЕТ СН'!$F$12-'СЕТ СН'!$F$23</f>
        <v>-49.41984388000003</v>
      </c>
      <c r="K287" s="37">
        <f>SUMIFS(СВЦЭМ!$H$34:$H$777,СВЦЭМ!$A$34:$A$777,$A287,СВЦЭМ!$B$34:$B$777,K$260)+'СЕТ СН'!$F$12-'СЕТ СН'!$F$23</f>
        <v>-86.059585920000018</v>
      </c>
      <c r="L287" s="37">
        <f>SUMIFS(СВЦЭМ!$H$34:$H$777,СВЦЭМ!$A$34:$A$777,$A287,СВЦЭМ!$B$34:$B$777,L$260)+'СЕТ СН'!$F$12-'СЕТ СН'!$F$23</f>
        <v>-113.58428053</v>
      </c>
      <c r="M287" s="37">
        <f>SUMIFS(СВЦЭМ!$H$34:$H$777,СВЦЭМ!$A$34:$A$777,$A287,СВЦЭМ!$B$34:$B$777,M$260)+'СЕТ СН'!$F$12-'СЕТ СН'!$F$23</f>
        <v>-118.81137595000001</v>
      </c>
      <c r="N287" s="37">
        <f>SUMIFS(СВЦЭМ!$H$34:$H$777,СВЦЭМ!$A$34:$A$777,$A287,СВЦЭМ!$B$34:$B$777,N$260)+'СЕТ СН'!$F$12-'СЕТ СН'!$F$23</f>
        <v>-116.65087609</v>
      </c>
      <c r="O287" s="37">
        <f>SUMIFS(СВЦЭМ!$H$34:$H$777,СВЦЭМ!$A$34:$A$777,$A287,СВЦЭМ!$B$34:$B$777,O$260)+'СЕТ СН'!$F$12-'СЕТ СН'!$F$23</f>
        <v>-111.03851157999998</v>
      </c>
      <c r="P287" s="37">
        <f>SUMIFS(СВЦЭМ!$H$34:$H$777,СВЦЭМ!$A$34:$A$777,$A287,СВЦЭМ!$B$34:$B$777,P$260)+'СЕТ СН'!$F$12-'СЕТ СН'!$F$23</f>
        <v>-102.21428859999997</v>
      </c>
      <c r="Q287" s="37">
        <f>SUMIFS(СВЦЭМ!$H$34:$H$777,СВЦЭМ!$A$34:$A$777,$A287,СВЦЭМ!$B$34:$B$777,Q$260)+'СЕТ СН'!$F$12-'СЕТ СН'!$F$23</f>
        <v>-98.331250119999993</v>
      </c>
      <c r="R287" s="37">
        <f>SUMIFS(СВЦЭМ!$H$34:$H$777,СВЦЭМ!$A$34:$A$777,$A287,СВЦЭМ!$B$34:$B$777,R$260)+'СЕТ СН'!$F$12-'СЕТ СН'!$F$23</f>
        <v>-99.51430062999998</v>
      </c>
      <c r="S287" s="37">
        <f>SUMIFS(СВЦЭМ!$H$34:$H$777,СВЦЭМ!$A$34:$A$777,$A287,СВЦЭМ!$B$34:$B$777,S$260)+'СЕТ СН'!$F$12-'СЕТ СН'!$F$23</f>
        <v>-117.28656086000001</v>
      </c>
      <c r="T287" s="37">
        <f>SUMIFS(СВЦЭМ!$H$34:$H$777,СВЦЭМ!$A$34:$A$777,$A287,СВЦЭМ!$B$34:$B$777,T$260)+'СЕТ СН'!$F$12-'СЕТ СН'!$F$23</f>
        <v>-130.14311992</v>
      </c>
      <c r="U287" s="37">
        <f>SUMIFS(СВЦЭМ!$H$34:$H$777,СВЦЭМ!$A$34:$A$777,$A287,СВЦЭМ!$B$34:$B$777,U$260)+'СЕТ СН'!$F$12-'СЕТ СН'!$F$23</f>
        <v>-128.38791056999997</v>
      </c>
      <c r="V287" s="37">
        <f>SUMIFS(СВЦЭМ!$H$34:$H$777,СВЦЭМ!$A$34:$A$777,$A287,СВЦЭМ!$B$34:$B$777,V$260)+'СЕТ СН'!$F$12-'СЕТ СН'!$F$23</f>
        <v>-123.27565987999998</v>
      </c>
      <c r="W287" s="37">
        <f>SUMIFS(СВЦЭМ!$H$34:$H$777,СВЦЭМ!$A$34:$A$777,$A287,СВЦЭМ!$B$34:$B$777,W$260)+'СЕТ СН'!$F$12-'СЕТ СН'!$F$23</f>
        <v>-96.57547495</v>
      </c>
      <c r="X287" s="37">
        <f>SUMIFS(СВЦЭМ!$H$34:$H$777,СВЦЭМ!$A$34:$A$777,$A287,СВЦЭМ!$B$34:$B$777,X$260)+'СЕТ СН'!$F$12-'СЕТ СН'!$F$23</f>
        <v>-63.813554120000049</v>
      </c>
      <c r="Y287" s="37">
        <f>SUMIFS(СВЦЭМ!$H$34:$H$777,СВЦЭМ!$A$34:$A$777,$A287,СВЦЭМ!$B$34:$B$777,Y$260)+'СЕТ СН'!$F$12-'СЕТ СН'!$F$23</f>
        <v>-27.197982830000001</v>
      </c>
    </row>
    <row r="288" spans="1:25" ht="15.75" x14ac:dyDescent="0.2">
      <c r="A288" s="36">
        <f t="shared" si="7"/>
        <v>43097</v>
      </c>
      <c r="B288" s="37">
        <f>SUMIFS(СВЦЭМ!$H$34:$H$777,СВЦЭМ!$A$34:$A$777,$A288,СВЦЭМ!$B$34:$B$777,B$260)+'СЕТ СН'!$F$12-'СЕТ СН'!$F$23</f>
        <v>0.56099853000000621</v>
      </c>
      <c r="C288" s="37">
        <f>SUMIFS(СВЦЭМ!$H$34:$H$777,СВЦЭМ!$A$34:$A$777,$A288,СВЦЭМ!$B$34:$B$777,C$260)+'СЕТ СН'!$F$12-'СЕТ СН'!$F$23</f>
        <v>3.9817206100000249</v>
      </c>
      <c r="D288" s="37">
        <f>SUMIFS(СВЦЭМ!$H$34:$H$777,СВЦЭМ!$A$34:$A$777,$A288,СВЦЭМ!$B$34:$B$777,D$260)+'СЕТ СН'!$F$12-'СЕТ СН'!$F$23</f>
        <v>7.0020293899999615</v>
      </c>
      <c r="E288" s="37">
        <f>SUMIFS(СВЦЭМ!$H$34:$H$777,СВЦЭМ!$A$34:$A$777,$A288,СВЦЭМ!$B$34:$B$777,E$260)+'СЕТ СН'!$F$12-'СЕТ СН'!$F$23</f>
        <v>5.3915567599999576</v>
      </c>
      <c r="F288" s="37">
        <f>SUMIFS(СВЦЭМ!$H$34:$H$777,СВЦЭМ!$A$34:$A$777,$A288,СВЦЭМ!$B$34:$B$777,F$260)+'СЕТ СН'!$F$12-'СЕТ СН'!$F$23</f>
        <v>4.9116092199999457</v>
      </c>
      <c r="G288" s="37">
        <f>SUMIFS(СВЦЭМ!$H$34:$H$777,СВЦЭМ!$A$34:$A$777,$A288,СВЦЭМ!$B$34:$B$777,G$260)+'СЕТ СН'!$F$12-'СЕТ СН'!$F$23</f>
        <v>8.0183214300000145</v>
      </c>
      <c r="H288" s="37">
        <f>SUMIFS(СВЦЭМ!$H$34:$H$777,СВЦЭМ!$A$34:$A$777,$A288,СВЦЭМ!$B$34:$B$777,H$260)+'СЕТ СН'!$F$12-'СЕТ СН'!$F$23</f>
        <v>3.2303547100000287</v>
      </c>
      <c r="I288" s="37">
        <f>SUMIFS(СВЦЭМ!$H$34:$H$777,СВЦЭМ!$A$34:$A$777,$A288,СВЦЭМ!$B$34:$B$777,I$260)+'СЕТ СН'!$F$12-'СЕТ СН'!$F$23</f>
        <v>-35.528828180000005</v>
      </c>
      <c r="J288" s="37">
        <f>SUMIFS(СВЦЭМ!$H$34:$H$777,СВЦЭМ!$A$34:$A$777,$A288,СВЦЭМ!$B$34:$B$777,J$260)+'СЕТ СН'!$F$12-'СЕТ СН'!$F$23</f>
        <v>-63.54333994000001</v>
      </c>
      <c r="K288" s="37">
        <f>SUMIFS(СВЦЭМ!$H$34:$H$777,СВЦЭМ!$A$34:$A$777,$A288,СВЦЭМ!$B$34:$B$777,K$260)+'СЕТ СН'!$F$12-'СЕТ СН'!$F$23</f>
        <v>-92.857394119999981</v>
      </c>
      <c r="L288" s="37">
        <f>SUMIFS(СВЦЭМ!$H$34:$H$777,СВЦЭМ!$A$34:$A$777,$A288,СВЦЭМ!$B$34:$B$777,L$260)+'СЕТ СН'!$F$12-'СЕТ СН'!$F$23</f>
        <v>-97.724736360000009</v>
      </c>
      <c r="M288" s="37">
        <f>SUMIFS(СВЦЭМ!$H$34:$H$777,СВЦЭМ!$A$34:$A$777,$A288,СВЦЭМ!$B$34:$B$777,M$260)+'СЕТ СН'!$F$12-'СЕТ СН'!$F$23</f>
        <v>-91.22830491000002</v>
      </c>
      <c r="N288" s="37">
        <f>SUMIFS(СВЦЭМ!$H$34:$H$777,СВЦЭМ!$A$34:$A$777,$A288,СВЦЭМ!$B$34:$B$777,N$260)+'СЕТ СН'!$F$12-'СЕТ СН'!$F$23</f>
        <v>-82.541629520000015</v>
      </c>
      <c r="O288" s="37">
        <f>SUMIFS(СВЦЭМ!$H$34:$H$777,СВЦЭМ!$A$34:$A$777,$A288,СВЦЭМ!$B$34:$B$777,O$260)+'СЕТ СН'!$F$12-'СЕТ СН'!$F$23</f>
        <v>-76.815305599999988</v>
      </c>
      <c r="P288" s="37">
        <f>SUMIFS(СВЦЭМ!$H$34:$H$777,СВЦЭМ!$A$34:$A$777,$A288,СВЦЭМ!$B$34:$B$777,P$260)+'СЕТ СН'!$F$12-'СЕТ СН'!$F$23</f>
        <v>-74.226053850000028</v>
      </c>
      <c r="Q288" s="37">
        <f>SUMIFS(СВЦЭМ!$H$34:$H$777,СВЦЭМ!$A$34:$A$777,$A288,СВЦЭМ!$B$34:$B$777,Q$260)+'СЕТ СН'!$F$12-'СЕТ СН'!$F$23</f>
        <v>-69.413059029999999</v>
      </c>
      <c r="R288" s="37">
        <f>SUMIFS(СВЦЭМ!$H$34:$H$777,СВЦЭМ!$A$34:$A$777,$A288,СВЦЭМ!$B$34:$B$777,R$260)+'СЕТ СН'!$F$12-'СЕТ СН'!$F$23</f>
        <v>-64.463410510000017</v>
      </c>
      <c r="S288" s="37">
        <f>SUMIFS(СВЦЭМ!$H$34:$H$777,СВЦЭМ!$A$34:$A$777,$A288,СВЦЭМ!$B$34:$B$777,S$260)+'СЕТ СН'!$F$12-'СЕТ СН'!$F$23</f>
        <v>-69.582432559999972</v>
      </c>
      <c r="T288" s="37">
        <f>SUMIFS(СВЦЭМ!$H$34:$H$777,СВЦЭМ!$A$34:$A$777,$A288,СВЦЭМ!$B$34:$B$777,T$260)+'СЕТ СН'!$F$12-'СЕТ СН'!$F$23</f>
        <v>-71.377268160000028</v>
      </c>
      <c r="U288" s="37">
        <f>SUMIFS(СВЦЭМ!$H$34:$H$777,СВЦЭМ!$A$34:$A$777,$A288,СВЦЭМ!$B$34:$B$777,U$260)+'СЕТ СН'!$F$12-'СЕТ СН'!$F$23</f>
        <v>-71.745775739999999</v>
      </c>
      <c r="V288" s="37">
        <f>SUMIFS(СВЦЭМ!$H$34:$H$777,СВЦЭМ!$A$34:$A$777,$A288,СВЦЭМ!$B$34:$B$777,V$260)+'СЕТ СН'!$F$12-'СЕТ СН'!$F$23</f>
        <v>-79.407798039999989</v>
      </c>
      <c r="W288" s="37">
        <f>SUMIFS(СВЦЭМ!$H$34:$H$777,СВЦЭМ!$A$34:$A$777,$A288,СВЦЭМ!$B$34:$B$777,W$260)+'СЕТ СН'!$F$12-'СЕТ СН'!$F$23</f>
        <v>-78.083340889999988</v>
      </c>
      <c r="X288" s="37">
        <f>SUMIFS(СВЦЭМ!$H$34:$H$777,СВЦЭМ!$A$34:$A$777,$A288,СВЦЭМ!$B$34:$B$777,X$260)+'СЕТ СН'!$F$12-'СЕТ СН'!$F$23</f>
        <v>-96.229197680000027</v>
      </c>
      <c r="Y288" s="37">
        <f>SUMIFS(СВЦЭМ!$H$34:$H$777,СВЦЭМ!$A$34:$A$777,$A288,СВЦЭМ!$B$34:$B$777,Y$260)+'СЕТ СН'!$F$12-'СЕТ СН'!$F$23</f>
        <v>-68.543638859999987</v>
      </c>
    </row>
    <row r="289" spans="1:27" ht="15.75" x14ac:dyDescent="0.2">
      <c r="A289" s="36">
        <f t="shared" si="7"/>
        <v>43098</v>
      </c>
      <c r="B289" s="37">
        <f>SUMIFS(СВЦЭМ!$H$34:$H$777,СВЦЭМ!$A$34:$A$777,$A289,СВЦЭМ!$B$34:$B$777,B$260)+'СЕТ СН'!$F$12-'СЕТ СН'!$F$23</f>
        <v>-26.068132920000039</v>
      </c>
      <c r="C289" s="37">
        <f>SUMIFS(СВЦЭМ!$H$34:$H$777,СВЦЭМ!$A$34:$A$777,$A289,СВЦЭМ!$B$34:$B$777,C$260)+'СЕТ СН'!$F$12-'СЕТ СН'!$F$23</f>
        <v>-5.0500970000000507</v>
      </c>
      <c r="D289" s="37">
        <f>SUMIFS(СВЦЭМ!$H$34:$H$777,СВЦЭМ!$A$34:$A$777,$A289,СВЦЭМ!$B$34:$B$777,D$260)+'СЕТ СН'!$F$12-'СЕТ СН'!$F$23</f>
        <v>5.864461340000048</v>
      </c>
      <c r="E289" s="37">
        <f>SUMIFS(СВЦЭМ!$H$34:$H$777,СВЦЭМ!$A$34:$A$777,$A289,СВЦЭМ!$B$34:$B$777,E$260)+'СЕТ СН'!$F$12-'СЕТ СН'!$F$23</f>
        <v>4.6424496700000191</v>
      </c>
      <c r="F289" s="37">
        <f>SUMIFS(СВЦЭМ!$H$34:$H$777,СВЦЭМ!$A$34:$A$777,$A289,СВЦЭМ!$B$34:$B$777,F$260)+'СЕТ СН'!$F$12-'СЕТ СН'!$F$23</f>
        <v>4.1395115300000498</v>
      </c>
      <c r="G289" s="37">
        <f>SUMIFS(СВЦЭМ!$H$34:$H$777,СВЦЭМ!$A$34:$A$777,$A289,СВЦЭМ!$B$34:$B$777,G$260)+'СЕТ СН'!$F$12-'СЕТ СН'!$F$23</f>
        <v>6.0933346299999585</v>
      </c>
      <c r="H289" s="37">
        <f>SUMIFS(СВЦЭМ!$H$34:$H$777,СВЦЭМ!$A$34:$A$777,$A289,СВЦЭМ!$B$34:$B$777,H$260)+'СЕТ СН'!$F$12-'СЕТ СН'!$F$23</f>
        <v>-12.075452899999959</v>
      </c>
      <c r="I289" s="37">
        <f>SUMIFS(СВЦЭМ!$H$34:$H$777,СВЦЭМ!$A$34:$A$777,$A289,СВЦЭМ!$B$34:$B$777,I$260)+'СЕТ СН'!$F$12-'СЕТ СН'!$F$23</f>
        <v>-46.372202450000032</v>
      </c>
      <c r="J289" s="37">
        <f>SUMIFS(СВЦЭМ!$H$34:$H$777,СВЦЭМ!$A$34:$A$777,$A289,СВЦЭМ!$B$34:$B$777,J$260)+'СЕТ СН'!$F$12-'СЕТ СН'!$F$23</f>
        <v>-74.034797490000017</v>
      </c>
      <c r="K289" s="37">
        <f>SUMIFS(СВЦЭМ!$H$34:$H$777,СВЦЭМ!$A$34:$A$777,$A289,СВЦЭМ!$B$34:$B$777,K$260)+'СЕТ СН'!$F$12-'СЕТ СН'!$F$23</f>
        <v>-98.575745089999998</v>
      </c>
      <c r="L289" s="37">
        <f>SUMIFS(СВЦЭМ!$H$34:$H$777,СВЦЭМ!$A$34:$A$777,$A289,СВЦЭМ!$B$34:$B$777,L$260)+'СЕТ СН'!$F$12-'СЕТ СН'!$F$23</f>
        <v>-99.24157434</v>
      </c>
      <c r="M289" s="37">
        <f>SUMIFS(СВЦЭМ!$H$34:$H$777,СВЦЭМ!$A$34:$A$777,$A289,СВЦЭМ!$B$34:$B$777,M$260)+'СЕТ СН'!$F$12-'СЕТ СН'!$F$23</f>
        <v>-92.553301330000011</v>
      </c>
      <c r="N289" s="37">
        <f>SUMIFS(СВЦЭМ!$H$34:$H$777,СВЦЭМ!$A$34:$A$777,$A289,СВЦЭМ!$B$34:$B$777,N$260)+'СЕТ СН'!$F$12-'СЕТ СН'!$F$23</f>
        <v>-83.740685400000018</v>
      </c>
      <c r="O289" s="37">
        <f>SUMIFS(СВЦЭМ!$H$34:$H$777,СВЦЭМ!$A$34:$A$777,$A289,СВЦЭМ!$B$34:$B$777,O$260)+'СЕТ СН'!$F$12-'СЕТ СН'!$F$23</f>
        <v>-84.216559270000005</v>
      </c>
      <c r="P289" s="37">
        <f>SUMIFS(СВЦЭМ!$H$34:$H$777,СВЦЭМ!$A$34:$A$777,$A289,СВЦЭМ!$B$34:$B$777,P$260)+'СЕТ СН'!$F$12-'СЕТ СН'!$F$23</f>
        <v>-84.262126560000013</v>
      </c>
      <c r="Q289" s="37">
        <f>SUMIFS(СВЦЭМ!$H$34:$H$777,СВЦЭМ!$A$34:$A$777,$A289,СВЦЭМ!$B$34:$B$777,Q$260)+'СЕТ СН'!$F$12-'СЕТ СН'!$F$23</f>
        <v>-80.692373280000027</v>
      </c>
      <c r="R289" s="37">
        <f>SUMIFS(СВЦЭМ!$H$34:$H$777,СВЦЭМ!$A$34:$A$777,$A289,СВЦЭМ!$B$34:$B$777,R$260)+'СЕТ СН'!$F$12-'СЕТ СН'!$F$23</f>
        <v>-77.14238155999999</v>
      </c>
      <c r="S289" s="37">
        <f>SUMIFS(СВЦЭМ!$H$34:$H$777,СВЦЭМ!$A$34:$A$777,$A289,СВЦЭМ!$B$34:$B$777,S$260)+'СЕТ СН'!$F$12-'СЕТ СН'!$F$23</f>
        <v>-85.832750910000016</v>
      </c>
      <c r="T289" s="37">
        <f>SUMIFS(СВЦЭМ!$H$34:$H$777,СВЦЭМ!$A$34:$A$777,$A289,СВЦЭМ!$B$34:$B$777,T$260)+'СЕТ СН'!$F$12-'СЕТ СН'!$F$23</f>
        <v>-90.570962810000026</v>
      </c>
      <c r="U289" s="37">
        <f>SUMIFS(СВЦЭМ!$H$34:$H$777,СВЦЭМ!$A$34:$A$777,$A289,СВЦЭМ!$B$34:$B$777,U$260)+'СЕТ СН'!$F$12-'СЕТ СН'!$F$23</f>
        <v>-88.112382159999981</v>
      </c>
      <c r="V289" s="37">
        <f>SUMIFS(СВЦЭМ!$H$34:$H$777,СВЦЭМ!$A$34:$A$777,$A289,СВЦЭМ!$B$34:$B$777,V$260)+'СЕТ СН'!$F$12-'СЕТ СН'!$F$23</f>
        <v>-97.341454030000023</v>
      </c>
      <c r="W289" s="37">
        <f>SUMIFS(СВЦЭМ!$H$34:$H$777,СВЦЭМ!$A$34:$A$777,$A289,СВЦЭМ!$B$34:$B$777,W$260)+'СЕТ СН'!$F$12-'СЕТ СН'!$F$23</f>
        <v>-88.18644439000002</v>
      </c>
      <c r="X289" s="37">
        <f>SUMIFS(СВЦЭМ!$H$34:$H$777,СВЦЭМ!$A$34:$A$777,$A289,СВЦЭМ!$B$34:$B$777,X$260)+'СЕТ СН'!$F$12-'СЕТ СН'!$F$23</f>
        <v>-74.721759150000025</v>
      </c>
      <c r="Y289" s="37">
        <f>SUMIFS(СВЦЭМ!$H$34:$H$777,СВЦЭМ!$A$34:$A$777,$A289,СВЦЭМ!$B$34:$B$777,Y$260)+'СЕТ СН'!$F$12-'СЕТ СН'!$F$23</f>
        <v>-47.252957400000014</v>
      </c>
    </row>
    <row r="290" spans="1:27" ht="15.75" x14ac:dyDescent="0.2">
      <c r="A290" s="36">
        <f t="shared" si="7"/>
        <v>43099</v>
      </c>
      <c r="B290" s="37">
        <f>SUMIFS(СВЦЭМ!$H$34:$H$777,СВЦЭМ!$A$34:$A$777,$A290,СВЦЭМ!$B$34:$B$777,B$260)+'СЕТ СН'!$F$12-'СЕТ СН'!$F$23</f>
        <v>-41.172331170000007</v>
      </c>
      <c r="C290" s="37">
        <f>SUMIFS(СВЦЭМ!$H$34:$H$777,СВЦЭМ!$A$34:$A$777,$A290,СВЦЭМ!$B$34:$B$777,C$260)+'СЕТ СН'!$F$12-'СЕТ СН'!$F$23</f>
        <v>-17.479648750000024</v>
      </c>
      <c r="D290" s="37">
        <f>SUMIFS(СВЦЭМ!$H$34:$H$777,СВЦЭМ!$A$34:$A$777,$A290,СВЦЭМ!$B$34:$B$777,D$260)+'СЕТ СН'!$F$12-'СЕТ СН'!$F$23</f>
        <v>-1.9069548500000337</v>
      </c>
      <c r="E290" s="37">
        <f>SUMIFS(СВЦЭМ!$H$34:$H$777,СВЦЭМ!$A$34:$A$777,$A290,СВЦЭМ!$B$34:$B$777,E$260)+'СЕТ СН'!$F$12-'СЕТ СН'!$F$23</f>
        <v>1.863747500000045</v>
      </c>
      <c r="F290" s="37">
        <f>SUMIFS(СВЦЭМ!$H$34:$H$777,СВЦЭМ!$A$34:$A$777,$A290,СВЦЭМ!$B$34:$B$777,F$260)+'СЕТ СН'!$F$12-'СЕТ СН'!$F$23</f>
        <v>1.7036700600000358</v>
      </c>
      <c r="G290" s="37">
        <f>SUMIFS(СВЦЭМ!$H$34:$H$777,СВЦЭМ!$A$34:$A$777,$A290,СВЦЭМ!$B$34:$B$777,G$260)+'СЕТ СН'!$F$12-'СЕТ СН'!$F$23</f>
        <v>0.10424936000003981</v>
      </c>
      <c r="H290" s="37">
        <f>SUMIFS(СВЦЭМ!$H$34:$H$777,СВЦЭМ!$A$34:$A$777,$A290,СВЦЭМ!$B$34:$B$777,H$260)+'СЕТ СН'!$F$12-'СЕТ СН'!$F$23</f>
        <v>-7.6877173999999968</v>
      </c>
      <c r="I290" s="37">
        <f>SUMIFS(СВЦЭМ!$H$34:$H$777,СВЦЭМ!$A$34:$A$777,$A290,СВЦЭМ!$B$34:$B$777,I$260)+'СЕТ СН'!$F$12-'СЕТ СН'!$F$23</f>
        <v>-31.368000489999986</v>
      </c>
      <c r="J290" s="37">
        <f>SUMIFS(СВЦЭМ!$H$34:$H$777,СВЦЭМ!$A$34:$A$777,$A290,СВЦЭМ!$B$34:$B$777,J$260)+'СЕТ СН'!$F$12-'СЕТ СН'!$F$23</f>
        <v>-64.012129869999967</v>
      </c>
      <c r="K290" s="37">
        <f>SUMIFS(СВЦЭМ!$H$34:$H$777,СВЦЭМ!$A$34:$A$777,$A290,СВЦЭМ!$B$34:$B$777,K$260)+'СЕТ СН'!$F$12-'СЕТ СН'!$F$23</f>
        <v>-98.700698690000024</v>
      </c>
      <c r="L290" s="37">
        <f>SUMIFS(СВЦЭМ!$H$34:$H$777,СВЦЭМ!$A$34:$A$777,$A290,СВЦЭМ!$B$34:$B$777,L$260)+'СЕТ СН'!$F$12-'СЕТ СН'!$F$23</f>
        <v>-105.00089960000003</v>
      </c>
      <c r="M290" s="37">
        <f>SUMIFS(СВЦЭМ!$H$34:$H$777,СВЦЭМ!$A$34:$A$777,$A290,СВЦЭМ!$B$34:$B$777,M$260)+'СЕТ СН'!$F$12-'СЕТ СН'!$F$23</f>
        <v>-100.25146912000002</v>
      </c>
      <c r="N290" s="37">
        <f>SUMIFS(СВЦЭМ!$H$34:$H$777,СВЦЭМ!$A$34:$A$777,$A290,СВЦЭМ!$B$34:$B$777,N$260)+'СЕТ СН'!$F$12-'СЕТ СН'!$F$23</f>
        <v>-94.736239140000009</v>
      </c>
      <c r="O290" s="37">
        <f>SUMIFS(СВЦЭМ!$H$34:$H$777,СВЦЭМ!$A$34:$A$777,$A290,СВЦЭМ!$B$34:$B$777,O$260)+'СЕТ СН'!$F$12-'СЕТ СН'!$F$23</f>
        <v>-89.82229577999999</v>
      </c>
      <c r="P290" s="37">
        <f>SUMIFS(СВЦЭМ!$H$34:$H$777,СВЦЭМ!$A$34:$A$777,$A290,СВЦЭМ!$B$34:$B$777,P$260)+'СЕТ СН'!$F$12-'СЕТ СН'!$F$23</f>
        <v>-88.72083090000001</v>
      </c>
      <c r="Q290" s="37">
        <f>SUMIFS(СВЦЭМ!$H$34:$H$777,СВЦЭМ!$A$34:$A$777,$A290,СВЦЭМ!$B$34:$B$777,Q$260)+'СЕТ СН'!$F$12-'СЕТ СН'!$F$23</f>
        <v>-83.226990179999973</v>
      </c>
      <c r="R290" s="37">
        <f>SUMIFS(СВЦЭМ!$H$34:$H$777,СВЦЭМ!$A$34:$A$777,$A290,СВЦЭМ!$B$34:$B$777,R$260)+'СЕТ СН'!$F$12-'СЕТ СН'!$F$23</f>
        <v>-86.125638970000011</v>
      </c>
      <c r="S290" s="37">
        <f>SUMIFS(СВЦЭМ!$H$34:$H$777,СВЦЭМ!$A$34:$A$777,$A290,СВЦЭМ!$B$34:$B$777,S$260)+'СЕТ СН'!$F$12-'СЕТ СН'!$F$23</f>
        <v>-97.509333439999978</v>
      </c>
      <c r="T290" s="37">
        <f>SUMIFS(СВЦЭМ!$H$34:$H$777,СВЦЭМ!$A$34:$A$777,$A290,СВЦЭМ!$B$34:$B$777,T$260)+'СЕТ СН'!$F$12-'СЕТ СН'!$F$23</f>
        <v>-98.804906189999997</v>
      </c>
      <c r="U290" s="37">
        <f>SUMIFS(СВЦЭМ!$H$34:$H$777,СВЦЭМ!$A$34:$A$777,$A290,СВЦЭМ!$B$34:$B$777,U$260)+'СЕТ СН'!$F$12-'СЕТ СН'!$F$23</f>
        <v>-98.812358809999978</v>
      </c>
      <c r="V290" s="37">
        <f>SUMIFS(СВЦЭМ!$H$34:$H$777,СВЦЭМ!$A$34:$A$777,$A290,СВЦЭМ!$B$34:$B$777,V$260)+'СЕТ СН'!$F$12-'СЕТ СН'!$F$23</f>
        <v>-108.72710496000002</v>
      </c>
      <c r="W290" s="37">
        <f>SUMIFS(СВЦЭМ!$H$34:$H$777,СВЦЭМ!$A$34:$A$777,$A290,СВЦЭМ!$B$34:$B$777,W$260)+'СЕТ СН'!$F$12-'СЕТ СН'!$F$23</f>
        <v>-99.599816710000027</v>
      </c>
      <c r="X290" s="37">
        <f>SUMIFS(СВЦЭМ!$H$34:$H$777,СВЦЭМ!$A$34:$A$777,$A290,СВЦЭМ!$B$34:$B$777,X$260)+'СЕТ СН'!$F$12-'СЕТ СН'!$F$23</f>
        <v>-85.698910940000019</v>
      </c>
      <c r="Y290" s="37">
        <f>SUMIFS(СВЦЭМ!$H$34:$H$777,СВЦЭМ!$A$34:$A$777,$A290,СВЦЭМ!$B$34:$B$777,Y$260)+'СЕТ СН'!$F$12-'СЕТ СН'!$F$23</f>
        <v>-46.130211519999989</v>
      </c>
    </row>
    <row r="291" spans="1:27" ht="15.75" x14ac:dyDescent="0.2">
      <c r="A291" s="36">
        <f t="shared" si="7"/>
        <v>43100</v>
      </c>
      <c r="B291" s="37">
        <f>SUMIFS(СВЦЭМ!$H$34:$H$777,СВЦЭМ!$A$34:$A$777,$A291,СВЦЭМ!$B$34:$B$777,B$260)+'СЕТ СН'!$F$12-'СЕТ СН'!$F$23</f>
        <v>-22.882533660000036</v>
      </c>
      <c r="C291" s="37">
        <f>SUMIFS(СВЦЭМ!$H$34:$H$777,СВЦЭМ!$A$34:$A$777,$A291,СВЦЭМ!$B$34:$B$777,C$260)+'СЕТ СН'!$F$12-'СЕТ СН'!$F$23</f>
        <v>-8.1908042300000261</v>
      </c>
      <c r="D291" s="37">
        <f>SUMIFS(СВЦЭМ!$H$34:$H$777,СВЦЭМ!$A$34:$A$777,$A291,СВЦЭМ!$B$34:$B$777,D$260)+'СЕТ СН'!$F$12-'СЕТ СН'!$F$23</f>
        <v>2.3001369900000554</v>
      </c>
      <c r="E291" s="37">
        <f>SUMIFS(СВЦЭМ!$H$34:$H$777,СВЦЭМ!$A$34:$A$777,$A291,СВЦЭМ!$B$34:$B$777,E$260)+'СЕТ СН'!$F$12-'СЕТ СН'!$F$23</f>
        <v>-0.92740934999994806</v>
      </c>
      <c r="F291" s="37">
        <f>SUMIFS(СВЦЭМ!$H$34:$H$777,СВЦЭМ!$A$34:$A$777,$A291,СВЦЭМ!$B$34:$B$777,F$260)+'СЕТ СН'!$F$12-'СЕТ СН'!$F$23</f>
        <v>-1.9691214599999967</v>
      </c>
      <c r="G291" s="37">
        <f>SUMIFS(СВЦЭМ!$H$34:$H$777,СВЦЭМ!$A$34:$A$777,$A291,СВЦЭМ!$B$34:$B$777,G$260)+'СЕТ СН'!$F$12-'СЕТ СН'!$F$23</f>
        <v>-1.5628150799999503</v>
      </c>
      <c r="H291" s="37">
        <f>SUMIFS(СВЦЭМ!$H$34:$H$777,СВЦЭМ!$A$34:$A$777,$A291,СВЦЭМ!$B$34:$B$777,H$260)+'СЕТ СН'!$F$12-'СЕТ СН'!$F$23</f>
        <v>1.0395195900000544</v>
      </c>
      <c r="I291" s="37">
        <f>SUMIFS(СВЦЭМ!$H$34:$H$777,СВЦЭМ!$A$34:$A$777,$A291,СВЦЭМ!$B$34:$B$777,I$260)+'СЕТ СН'!$F$12-'СЕТ СН'!$F$23</f>
        <v>-14.787620360000005</v>
      </c>
      <c r="J291" s="37">
        <f>SUMIFS(СВЦЭМ!$H$34:$H$777,СВЦЭМ!$A$34:$A$777,$A291,СВЦЭМ!$B$34:$B$777,J$260)+'СЕТ СН'!$F$12-'СЕТ СН'!$F$23</f>
        <v>-44.019529949999992</v>
      </c>
      <c r="K291" s="37">
        <f>SUMIFS(СВЦЭМ!$H$34:$H$777,СВЦЭМ!$A$34:$A$777,$A291,СВЦЭМ!$B$34:$B$777,K$260)+'СЕТ СН'!$F$12-'СЕТ СН'!$F$23</f>
        <v>-76.641229160000023</v>
      </c>
      <c r="L291" s="37">
        <f>SUMIFS(СВЦЭМ!$H$34:$H$777,СВЦЭМ!$A$34:$A$777,$A291,СВЦЭМ!$B$34:$B$777,L$260)+'СЕТ СН'!$F$12-'СЕТ СН'!$F$23</f>
        <v>-88.890520600000002</v>
      </c>
      <c r="M291" s="37">
        <f>SUMIFS(СВЦЭМ!$H$34:$H$777,СВЦЭМ!$A$34:$A$777,$A291,СВЦЭМ!$B$34:$B$777,M$260)+'СЕТ СН'!$F$12-'СЕТ СН'!$F$23</f>
        <v>-89.348806089999982</v>
      </c>
      <c r="N291" s="37">
        <f>SUMIFS(СВЦЭМ!$H$34:$H$777,СВЦЭМ!$A$34:$A$777,$A291,СВЦЭМ!$B$34:$B$777,N$260)+'СЕТ СН'!$F$12-'СЕТ СН'!$F$23</f>
        <v>-86.055330599999991</v>
      </c>
      <c r="O291" s="37">
        <f>SUMIFS(СВЦЭМ!$H$34:$H$777,СВЦЭМ!$A$34:$A$777,$A291,СВЦЭМ!$B$34:$B$777,O$260)+'СЕТ СН'!$F$12-'СЕТ СН'!$F$23</f>
        <v>-78.560894969999993</v>
      </c>
      <c r="P291" s="37">
        <f>SUMIFS(СВЦЭМ!$H$34:$H$777,СВЦЭМ!$A$34:$A$777,$A291,СВЦЭМ!$B$34:$B$777,P$260)+'СЕТ СН'!$F$12-'СЕТ СН'!$F$23</f>
        <v>-75.851761080000017</v>
      </c>
      <c r="Q291" s="37">
        <f>SUMIFS(СВЦЭМ!$H$34:$H$777,СВЦЭМ!$A$34:$A$777,$A291,СВЦЭМ!$B$34:$B$777,Q$260)+'СЕТ СН'!$F$12-'СЕТ СН'!$F$23</f>
        <v>-74.391067700000008</v>
      </c>
      <c r="R291" s="37">
        <f>SUMIFS(СВЦЭМ!$H$34:$H$777,СВЦЭМ!$A$34:$A$777,$A291,СВЦЭМ!$B$34:$B$777,R$260)+'СЕТ СН'!$F$12-'СЕТ СН'!$F$23</f>
        <v>-76.599159429999986</v>
      </c>
      <c r="S291" s="37">
        <f>SUMIFS(СВЦЭМ!$H$34:$H$777,СВЦЭМ!$A$34:$A$777,$A291,СВЦЭМ!$B$34:$B$777,S$260)+'СЕТ СН'!$F$12-'СЕТ СН'!$F$23</f>
        <v>-93.705139669999994</v>
      </c>
      <c r="T291" s="37">
        <f>SUMIFS(СВЦЭМ!$H$34:$H$777,СВЦЭМ!$A$34:$A$777,$A291,СВЦЭМ!$B$34:$B$777,T$260)+'СЕТ СН'!$F$12-'СЕТ СН'!$F$23</f>
        <v>-110.18017465999998</v>
      </c>
      <c r="U291" s="37">
        <f>SUMIFS(СВЦЭМ!$H$34:$H$777,СВЦЭМ!$A$34:$A$777,$A291,СВЦЭМ!$B$34:$B$777,U$260)+'СЕТ СН'!$F$12-'СЕТ СН'!$F$23</f>
        <v>-109.48217492999999</v>
      </c>
      <c r="V291" s="37">
        <f>SUMIFS(СВЦЭМ!$H$34:$H$777,СВЦЭМ!$A$34:$A$777,$A291,СВЦЭМ!$B$34:$B$777,V$260)+'СЕТ СН'!$F$12-'СЕТ СН'!$F$23</f>
        <v>-115.26284397000001</v>
      </c>
      <c r="W291" s="37">
        <f>SUMIFS(СВЦЭМ!$H$34:$H$777,СВЦЭМ!$A$34:$A$777,$A291,СВЦЭМ!$B$34:$B$777,W$260)+'СЕТ СН'!$F$12-'СЕТ СН'!$F$23</f>
        <v>-128.60300156</v>
      </c>
      <c r="X291" s="37">
        <f>SUMIFS(СВЦЭМ!$H$34:$H$777,СВЦЭМ!$A$34:$A$777,$A291,СВЦЭМ!$B$34:$B$777,X$260)+'СЕТ СН'!$F$12-'СЕТ СН'!$F$23</f>
        <v>-112.45937958000002</v>
      </c>
      <c r="Y291" s="37">
        <f>SUMIFS(СВЦЭМ!$H$34:$H$777,СВЦЭМ!$A$34:$A$777,$A291,СВЦЭМ!$B$34:$B$777,Y$260)+'СЕТ СН'!$F$12-'СЕТ СН'!$F$23</f>
        <v>-79.486630030000015</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7"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18"/>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7" customFormat="1" ht="12.75" customHeight="1" x14ac:dyDescent="0.2">
      <c r="A296" s="119"/>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01.12.2017</v>
      </c>
      <c r="B297" s="37">
        <f>SUMIFS(СВЦЭМ!$I$34:$I$777,СВЦЭМ!$A$34:$A$777,$A297,СВЦЭМ!$B$34:$B$777,B$296)+'СЕТ СН'!$F$13-'СЕТ СН'!$F$23</f>
        <v>-578.75</v>
      </c>
      <c r="C297" s="37">
        <f>SUMIFS(СВЦЭМ!$I$34:$I$777,СВЦЭМ!$A$34:$A$777,$A297,СВЦЭМ!$B$34:$B$777,C$296)+'СЕТ СН'!$F$13-'СЕТ СН'!$F$23</f>
        <v>-578.75</v>
      </c>
      <c r="D297" s="37">
        <f>SUMIFS(СВЦЭМ!$I$34:$I$777,СВЦЭМ!$A$34:$A$777,$A297,СВЦЭМ!$B$34:$B$777,D$296)+'СЕТ СН'!$F$13-'СЕТ СН'!$F$23</f>
        <v>-578.75</v>
      </c>
      <c r="E297" s="37">
        <f>SUMIFS(СВЦЭМ!$I$34:$I$777,СВЦЭМ!$A$34:$A$777,$A297,СВЦЭМ!$B$34:$B$777,E$296)+'СЕТ СН'!$F$13-'СЕТ СН'!$F$23</f>
        <v>-578.75</v>
      </c>
      <c r="F297" s="37">
        <f>SUMIFS(СВЦЭМ!$I$34:$I$777,СВЦЭМ!$A$34:$A$777,$A297,СВЦЭМ!$B$34:$B$777,F$296)+'СЕТ СН'!$F$13-'СЕТ СН'!$F$23</f>
        <v>-578.75</v>
      </c>
      <c r="G297" s="37">
        <f>SUMIFS(СВЦЭМ!$I$34:$I$777,СВЦЭМ!$A$34:$A$777,$A297,СВЦЭМ!$B$34:$B$777,G$296)+'СЕТ СН'!$F$13-'СЕТ СН'!$F$23</f>
        <v>-578.75</v>
      </c>
      <c r="H297" s="37">
        <f>SUMIFS(СВЦЭМ!$I$34:$I$777,СВЦЭМ!$A$34:$A$777,$A297,СВЦЭМ!$B$34:$B$777,H$296)+'СЕТ СН'!$F$13-'СЕТ СН'!$F$23</f>
        <v>-578.75</v>
      </c>
      <c r="I297" s="37">
        <f>SUMIFS(СВЦЭМ!$I$34:$I$777,СВЦЭМ!$A$34:$A$777,$A297,СВЦЭМ!$B$34:$B$777,I$296)+'СЕТ СН'!$F$13-'СЕТ СН'!$F$23</f>
        <v>-578.75</v>
      </c>
      <c r="J297" s="37">
        <f>SUMIFS(СВЦЭМ!$I$34:$I$777,СВЦЭМ!$A$34:$A$777,$A297,СВЦЭМ!$B$34:$B$777,J$296)+'СЕТ СН'!$F$13-'СЕТ СН'!$F$23</f>
        <v>-578.75</v>
      </c>
      <c r="K297" s="37">
        <f>SUMIFS(СВЦЭМ!$I$34:$I$777,СВЦЭМ!$A$34:$A$777,$A297,СВЦЭМ!$B$34:$B$777,K$296)+'СЕТ СН'!$F$13-'СЕТ СН'!$F$23</f>
        <v>-578.75</v>
      </c>
      <c r="L297" s="37">
        <f>SUMIFS(СВЦЭМ!$I$34:$I$777,СВЦЭМ!$A$34:$A$777,$A297,СВЦЭМ!$B$34:$B$777,L$296)+'СЕТ СН'!$F$13-'СЕТ СН'!$F$23</f>
        <v>-578.75</v>
      </c>
      <c r="M297" s="37">
        <f>SUMIFS(СВЦЭМ!$I$34:$I$777,СВЦЭМ!$A$34:$A$777,$A297,СВЦЭМ!$B$34:$B$777,M$296)+'СЕТ СН'!$F$13-'СЕТ СН'!$F$23</f>
        <v>-578.75</v>
      </c>
      <c r="N297" s="37">
        <f>SUMIFS(СВЦЭМ!$I$34:$I$777,СВЦЭМ!$A$34:$A$777,$A297,СВЦЭМ!$B$34:$B$777,N$296)+'СЕТ СН'!$F$13-'СЕТ СН'!$F$23</f>
        <v>-578.75</v>
      </c>
      <c r="O297" s="37">
        <f>SUMIFS(СВЦЭМ!$I$34:$I$777,СВЦЭМ!$A$34:$A$777,$A297,СВЦЭМ!$B$34:$B$777,O$296)+'СЕТ СН'!$F$13-'СЕТ СН'!$F$23</f>
        <v>-578.75</v>
      </c>
      <c r="P297" s="37">
        <f>SUMIFS(СВЦЭМ!$I$34:$I$777,СВЦЭМ!$A$34:$A$777,$A297,СВЦЭМ!$B$34:$B$777,P$296)+'СЕТ СН'!$F$13-'СЕТ СН'!$F$23</f>
        <v>-578.75</v>
      </c>
      <c r="Q297" s="37">
        <f>SUMIFS(СВЦЭМ!$I$34:$I$777,СВЦЭМ!$A$34:$A$777,$A297,СВЦЭМ!$B$34:$B$777,Q$296)+'СЕТ СН'!$F$13-'СЕТ СН'!$F$23</f>
        <v>-578.75</v>
      </c>
      <c r="R297" s="37">
        <f>SUMIFS(СВЦЭМ!$I$34:$I$777,СВЦЭМ!$A$34:$A$777,$A297,СВЦЭМ!$B$34:$B$777,R$296)+'СЕТ СН'!$F$13-'СЕТ СН'!$F$23</f>
        <v>-578.75</v>
      </c>
      <c r="S297" s="37">
        <f>SUMIFS(СВЦЭМ!$I$34:$I$777,СВЦЭМ!$A$34:$A$777,$A297,СВЦЭМ!$B$34:$B$777,S$296)+'СЕТ СН'!$F$13-'СЕТ СН'!$F$23</f>
        <v>-578.75</v>
      </c>
      <c r="T297" s="37">
        <f>SUMIFS(СВЦЭМ!$I$34:$I$777,СВЦЭМ!$A$34:$A$777,$A297,СВЦЭМ!$B$34:$B$777,T$296)+'СЕТ СН'!$F$13-'СЕТ СН'!$F$23</f>
        <v>-578.75</v>
      </c>
      <c r="U297" s="37">
        <f>SUMIFS(СВЦЭМ!$I$34:$I$777,СВЦЭМ!$A$34:$A$777,$A297,СВЦЭМ!$B$34:$B$777,U$296)+'СЕТ СН'!$F$13-'СЕТ СН'!$F$23</f>
        <v>-578.75</v>
      </c>
      <c r="V297" s="37">
        <f>SUMIFS(СВЦЭМ!$I$34:$I$777,СВЦЭМ!$A$34:$A$777,$A297,СВЦЭМ!$B$34:$B$777,V$296)+'СЕТ СН'!$F$13-'СЕТ СН'!$F$23</f>
        <v>-578.75</v>
      </c>
      <c r="W297" s="37">
        <f>SUMIFS(СВЦЭМ!$I$34:$I$777,СВЦЭМ!$A$34:$A$777,$A297,СВЦЭМ!$B$34:$B$777,W$296)+'СЕТ СН'!$F$13-'СЕТ СН'!$F$23</f>
        <v>-578.75</v>
      </c>
      <c r="X297" s="37">
        <f>SUMIFS(СВЦЭМ!$I$34:$I$777,СВЦЭМ!$A$34:$A$777,$A297,СВЦЭМ!$B$34:$B$777,X$296)+'СЕТ СН'!$F$13-'СЕТ СН'!$F$23</f>
        <v>-578.75</v>
      </c>
      <c r="Y297" s="37">
        <f>SUMIFS(СВЦЭМ!$I$34:$I$777,СВЦЭМ!$A$34:$A$777,$A297,СВЦЭМ!$B$34:$B$777,Y$296)+'СЕТ СН'!$F$13-'СЕТ СН'!$F$23</f>
        <v>-578.75</v>
      </c>
      <c r="AA297" s="46"/>
    </row>
    <row r="298" spans="1:27" ht="15.75" x14ac:dyDescent="0.2">
      <c r="A298" s="36">
        <f>A297+1</f>
        <v>43071</v>
      </c>
      <c r="B298" s="37">
        <f>SUMIFS(СВЦЭМ!$I$34:$I$777,СВЦЭМ!$A$34:$A$777,$A298,СВЦЭМ!$B$34:$B$777,B$296)+'СЕТ СН'!$F$13-'СЕТ СН'!$F$23</f>
        <v>-578.75</v>
      </c>
      <c r="C298" s="37">
        <f>SUMIFS(СВЦЭМ!$I$34:$I$777,СВЦЭМ!$A$34:$A$777,$A298,СВЦЭМ!$B$34:$B$777,C$296)+'СЕТ СН'!$F$13-'СЕТ СН'!$F$23</f>
        <v>-578.75</v>
      </c>
      <c r="D298" s="37">
        <f>SUMIFS(СВЦЭМ!$I$34:$I$777,СВЦЭМ!$A$34:$A$777,$A298,СВЦЭМ!$B$34:$B$777,D$296)+'СЕТ СН'!$F$13-'СЕТ СН'!$F$23</f>
        <v>-578.75</v>
      </c>
      <c r="E298" s="37">
        <f>SUMIFS(СВЦЭМ!$I$34:$I$777,СВЦЭМ!$A$34:$A$777,$A298,СВЦЭМ!$B$34:$B$777,E$296)+'СЕТ СН'!$F$13-'СЕТ СН'!$F$23</f>
        <v>-578.75</v>
      </c>
      <c r="F298" s="37">
        <f>SUMIFS(СВЦЭМ!$I$34:$I$777,СВЦЭМ!$A$34:$A$777,$A298,СВЦЭМ!$B$34:$B$777,F$296)+'СЕТ СН'!$F$13-'СЕТ СН'!$F$23</f>
        <v>-578.75</v>
      </c>
      <c r="G298" s="37">
        <f>SUMIFS(СВЦЭМ!$I$34:$I$777,СВЦЭМ!$A$34:$A$777,$A298,СВЦЭМ!$B$34:$B$777,G$296)+'СЕТ СН'!$F$13-'СЕТ СН'!$F$23</f>
        <v>-578.75</v>
      </c>
      <c r="H298" s="37">
        <f>SUMIFS(СВЦЭМ!$I$34:$I$777,СВЦЭМ!$A$34:$A$777,$A298,СВЦЭМ!$B$34:$B$777,H$296)+'СЕТ СН'!$F$13-'СЕТ СН'!$F$23</f>
        <v>-578.75</v>
      </c>
      <c r="I298" s="37">
        <f>SUMIFS(СВЦЭМ!$I$34:$I$777,СВЦЭМ!$A$34:$A$777,$A298,СВЦЭМ!$B$34:$B$777,I$296)+'СЕТ СН'!$F$13-'СЕТ СН'!$F$23</f>
        <v>-578.75</v>
      </c>
      <c r="J298" s="37">
        <f>SUMIFS(СВЦЭМ!$I$34:$I$777,СВЦЭМ!$A$34:$A$777,$A298,СВЦЭМ!$B$34:$B$777,J$296)+'СЕТ СН'!$F$13-'СЕТ СН'!$F$23</f>
        <v>-578.75</v>
      </c>
      <c r="K298" s="37">
        <f>SUMIFS(СВЦЭМ!$I$34:$I$777,СВЦЭМ!$A$34:$A$777,$A298,СВЦЭМ!$B$34:$B$777,K$296)+'СЕТ СН'!$F$13-'СЕТ СН'!$F$23</f>
        <v>-578.75</v>
      </c>
      <c r="L298" s="37">
        <f>SUMIFS(СВЦЭМ!$I$34:$I$777,СВЦЭМ!$A$34:$A$777,$A298,СВЦЭМ!$B$34:$B$777,L$296)+'СЕТ СН'!$F$13-'СЕТ СН'!$F$23</f>
        <v>-578.75</v>
      </c>
      <c r="M298" s="37">
        <f>SUMIFS(СВЦЭМ!$I$34:$I$777,СВЦЭМ!$A$34:$A$777,$A298,СВЦЭМ!$B$34:$B$777,M$296)+'СЕТ СН'!$F$13-'СЕТ СН'!$F$23</f>
        <v>-578.75</v>
      </c>
      <c r="N298" s="37">
        <f>SUMIFS(СВЦЭМ!$I$34:$I$777,СВЦЭМ!$A$34:$A$777,$A298,СВЦЭМ!$B$34:$B$777,N$296)+'СЕТ СН'!$F$13-'СЕТ СН'!$F$23</f>
        <v>-578.75</v>
      </c>
      <c r="O298" s="37">
        <f>SUMIFS(СВЦЭМ!$I$34:$I$777,СВЦЭМ!$A$34:$A$777,$A298,СВЦЭМ!$B$34:$B$777,O$296)+'СЕТ СН'!$F$13-'СЕТ СН'!$F$23</f>
        <v>-578.75</v>
      </c>
      <c r="P298" s="37">
        <f>SUMIFS(СВЦЭМ!$I$34:$I$777,СВЦЭМ!$A$34:$A$777,$A298,СВЦЭМ!$B$34:$B$777,P$296)+'СЕТ СН'!$F$13-'СЕТ СН'!$F$23</f>
        <v>-578.75</v>
      </c>
      <c r="Q298" s="37">
        <f>SUMIFS(СВЦЭМ!$I$34:$I$777,СВЦЭМ!$A$34:$A$777,$A298,СВЦЭМ!$B$34:$B$777,Q$296)+'СЕТ СН'!$F$13-'СЕТ СН'!$F$23</f>
        <v>-578.75</v>
      </c>
      <c r="R298" s="37">
        <f>SUMIFS(СВЦЭМ!$I$34:$I$777,СВЦЭМ!$A$34:$A$777,$A298,СВЦЭМ!$B$34:$B$777,R$296)+'СЕТ СН'!$F$13-'СЕТ СН'!$F$23</f>
        <v>-578.75</v>
      </c>
      <c r="S298" s="37">
        <f>SUMIFS(СВЦЭМ!$I$34:$I$777,СВЦЭМ!$A$34:$A$777,$A298,СВЦЭМ!$B$34:$B$777,S$296)+'СЕТ СН'!$F$13-'СЕТ СН'!$F$23</f>
        <v>-578.75</v>
      </c>
      <c r="T298" s="37">
        <f>SUMIFS(СВЦЭМ!$I$34:$I$777,СВЦЭМ!$A$34:$A$777,$A298,СВЦЭМ!$B$34:$B$777,T$296)+'СЕТ СН'!$F$13-'СЕТ СН'!$F$23</f>
        <v>-578.75</v>
      </c>
      <c r="U298" s="37">
        <f>SUMIFS(СВЦЭМ!$I$34:$I$777,СВЦЭМ!$A$34:$A$777,$A298,СВЦЭМ!$B$34:$B$777,U$296)+'СЕТ СН'!$F$13-'СЕТ СН'!$F$23</f>
        <v>-578.75</v>
      </c>
      <c r="V298" s="37">
        <f>SUMIFS(СВЦЭМ!$I$34:$I$777,СВЦЭМ!$A$34:$A$777,$A298,СВЦЭМ!$B$34:$B$777,V$296)+'СЕТ СН'!$F$13-'СЕТ СН'!$F$23</f>
        <v>-578.75</v>
      </c>
      <c r="W298" s="37">
        <f>SUMIFS(СВЦЭМ!$I$34:$I$777,СВЦЭМ!$A$34:$A$777,$A298,СВЦЭМ!$B$34:$B$777,W$296)+'СЕТ СН'!$F$13-'СЕТ СН'!$F$23</f>
        <v>-578.75</v>
      </c>
      <c r="X298" s="37">
        <f>SUMIFS(СВЦЭМ!$I$34:$I$777,СВЦЭМ!$A$34:$A$777,$A298,СВЦЭМ!$B$34:$B$777,X$296)+'СЕТ СН'!$F$13-'СЕТ СН'!$F$23</f>
        <v>-578.75</v>
      </c>
      <c r="Y298" s="37">
        <f>SUMIFS(СВЦЭМ!$I$34:$I$777,СВЦЭМ!$A$34:$A$777,$A298,СВЦЭМ!$B$34:$B$777,Y$296)+'СЕТ СН'!$F$13-'СЕТ СН'!$F$23</f>
        <v>-578.75</v>
      </c>
    </row>
    <row r="299" spans="1:27" ht="15.75" x14ac:dyDescent="0.2">
      <c r="A299" s="36">
        <f t="shared" ref="A299:A327" si="8">A298+1</f>
        <v>43072</v>
      </c>
      <c r="B299" s="37">
        <f>SUMIFS(СВЦЭМ!$I$34:$I$777,СВЦЭМ!$A$34:$A$777,$A299,СВЦЭМ!$B$34:$B$777,B$296)+'СЕТ СН'!$F$13-'СЕТ СН'!$F$23</f>
        <v>-578.75</v>
      </c>
      <c r="C299" s="37">
        <f>SUMIFS(СВЦЭМ!$I$34:$I$777,СВЦЭМ!$A$34:$A$777,$A299,СВЦЭМ!$B$34:$B$777,C$296)+'СЕТ СН'!$F$13-'СЕТ СН'!$F$23</f>
        <v>-578.75</v>
      </c>
      <c r="D299" s="37">
        <f>SUMIFS(СВЦЭМ!$I$34:$I$777,СВЦЭМ!$A$34:$A$777,$A299,СВЦЭМ!$B$34:$B$777,D$296)+'СЕТ СН'!$F$13-'СЕТ СН'!$F$23</f>
        <v>-578.75</v>
      </c>
      <c r="E299" s="37">
        <f>SUMIFS(СВЦЭМ!$I$34:$I$777,СВЦЭМ!$A$34:$A$777,$A299,СВЦЭМ!$B$34:$B$777,E$296)+'СЕТ СН'!$F$13-'СЕТ СН'!$F$23</f>
        <v>-578.75</v>
      </c>
      <c r="F299" s="37">
        <f>SUMIFS(СВЦЭМ!$I$34:$I$777,СВЦЭМ!$A$34:$A$777,$A299,СВЦЭМ!$B$34:$B$777,F$296)+'СЕТ СН'!$F$13-'СЕТ СН'!$F$23</f>
        <v>-578.75</v>
      </c>
      <c r="G299" s="37">
        <f>SUMIFS(СВЦЭМ!$I$34:$I$777,СВЦЭМ!$A$34:$A$777,$A299,СВЦЭМ!$B$34:$B$777,G$296)+'СЕТ СН'!$F$13-'СЕТ СН'!$F$23</f>
        <v>-578.75</v>
      </c>
      <c r="H299" s="37">
        <f>SUMIFS(СВЦЭМ!$I$34:$I$777,СВЦЭМ!$A$34:$A$777,$A299,СВЦЭМ!$B$34:$B$777,H$296)+'СЕТ СН'!$F$13-'СЕТ СН'!$F$23</f>
        <v>-578.75</v>
      </c>
      <c r="I299" s="37">
        <f>SUMIFS(СВЦЭМ!$I$34:$I$777,СВЦЭМ!$A$34:$A$777,$A299,СВЦЭМ!$B$34:$B$777,I$296)+'СЕТ СН'!$F$13-'СЕТ СН'!$F$23</f>
        <v>-578.75</v>
      </c>
      <c r="J299" s="37">
        <f>SUMIFS(СВЦЭМ!$I$34:$I$777,СВЦЭМ!$A$34:$A$777,$A299,СВЦЭМ!$B$34:$B$777,J$296)+'СЕТ СН'!$F$13-'СЕТ СН'!$F$23</f>
        <v>-578.75</v>
      </c>
      <c r="K299" s="37">
        <f>SUMIFS(СВЦЭМ!$I$34:$I$777,СВЦЭМ!$A$34:$A$777,$A299,СВЦЭМ!$B$34:$B$777,K$296)+'СЕТ СН'!$F$13-'СЕТ СН'!$F$23</f>
        <v>-578.75</v>
      </c>
      <c r="L299" s="37">
        <f>SUMIFS(СВЦЭМ!$I$34:$I$777,СВЦЭМ!$A$34:$A$777,$A299,СВЦЭМ!$B$34:$B$777,L$296)+'СЕТ СН'!$F$13-'СЕТ СН'!$F$23</f>
        <v>-578.75</v>
      </c>
      <c r="M299" s="37">
        <f>SUMIFS(СВЦЭМ!$I$34:$I$777,СВЦЭМ!$A$34:$A$777,$A299,СВЦЭМ!$B$34:$B$777,M$296)+'СЕТ СН'!$F$13-'СЕТ СН'!$F$23</f>
        <v>-578.75</v>
      </c>
      <c r="N299" s="37">
        <f>SUMIFS(СВЦЭМ!$I$34:$I$777,СВЦЭМ!$A$34:$A$777,$A299,СВЦЭМ!$B$34:$B$777,N$296)+'СЕТ СН'!$F$13-'СЕТ СН'!$F$23</f>
        <v>-578.75</v>
      </c>
      <c r="O299" s="37">
        <f>SUMIFS(СВЦЭМ!$I$34:$I$777,СВЦЭМ!$A$34:$A$777,$A299,СВЦЭМ!$B$34:$B$777,O$296)+'СЕТ СН'!$F$13-'СЕТ СН'!$F$23</f>
        <v>-578.75</v>
      </c>
      <c r="P299" s="37">
        <f>SUMIFS(СВЦЭМ!$I$34:$I$777,СВЦЭМ!$A$34:$A$777,$A299,СВЦЭМ!$B$34:$B$777,P$296)+'СЕТ СН'!$F$13-'СЕТ СН'!$F$23</f>
        <v>-578.75</v>
      </c>
      <c r="Q299" s="37">
        <f>SUMIFS(СВЦЭМ!$I$34:$I$777,СВЦЭМ!$A$34:$A$777,$A299,СВЦЭМ!$B$34:$B$777,Q$296)+'СЕТ СН'!$F$13-'СЕТ СН'!$F$23</f>
        <v>-578.75</v>
      </c>
      <c r="R299" s="37">
        <f>SUMIFS(СВЦЭМ!$I$34:$I$777,СВЦЭМ!$A$34:$A$777,$A299,СВЦЭМ!$B$34:$B$777,R$296)+'СЕТ СН'!$F$13-'СЕТ СН'!$F$23</f>
        <v>-578.75</v>
      </c>
      <c r="S299" s="37">
        <f>SUMIFS(СВЦЭМ!$I$34:$I$777,СВЦЭМ!$A$34:$A$777,$A299,СВЦЭМ!$B$34:$B$777,S$296)+'СЕТ СН'!$F$13-'СЕТ СН'!$F$23</f>
        <v>-578.75</v>
      </c>
      <c r="T299" s="37">
        <f>SUMIFS(СВЦЭМ!$I$34:$I$777,СВЦЭМ!$A$34:$A$777,$A299,СВЦЭМ!$B$34:$B$777,T$296)+'СЕТ СН'!$F$13-'СЕТ СН'!$F$23</f>
        <v>-578.75</v>
      </c>
      <c r="U299" s="37">
        <f>SUMIFS(СВЦЭМ!$I$34:$I$777,СВЦЭМ!$A$34:$A$777,$A299,СВЦЭМ!$B$34:$B$777,U$296)+'СЕТ СН'!$F$13-'СЕТ СН'!$F$23</f>
        <v>-578.75</v>
      </c>
      <c r="V299" s="37">
        <f>SUMIFS(СВЦЭМ!$I$34:$I$777,СВЦЭМ!$A$34:$A$777,$A299,СВЦЭМ!$B$34:$B$777,V$296)+'СЕТ СН'!$F$13-'СЕТ СН'!$F$23</f>
        <v>-578.75</v>
      </c>
      <c r="W299" s="37">
        <f>SUMIFS(СВЦЭМ!$I$34:$I$777,СВЦЭМ!$A$34:$A$777,$A299,СВЦЭМ!$B$34:$B$777,W$296)+'СЕТ СН'!$F$13-'СЕТ СН'!$F$23</f>
        <v>-578.75</v>
      </c>
      <c r="X299" s="37">
        <f>SUMIFS(СВЦЭМ!$I$34:$I$777,СВЦЭМ!$A$34:$A$777,$A299,СВЦЭМ!$B$34:$B$777,X$296)+'СЕТ СН'!$F$13-'СЕТ СН'!$F$23</f>
        <v>-578.75</v>
      </c>
      <c r="Y299" s="37">
        <f>SUMIFS(СВЦЭМ!$I$34:$I$777,СВЦЭМ!$A$34:$A$777,$A299,СВЦЭМ!$B$34:$B$777,Y$296)+'СЕТ СН'!$F$13-'СЕТ СН'!$F$23</f>
        <v>-578.75</v>
      </c>
    </row>
    <row r="300" spans="1:27" ht="15.75" x14ac:dyDescent="0.2">
      <c r="A300" s="36">
        <f t="shared" si="8"/>
        <v>43073</v>
      </c>
      <c r="B300" s="37">
        <f>SUMIFS(СВЦЭМ!$I$34:$I$777,СВЦЭМ!$A$34:$A$777,$A300,СВЦЭМ!$B$34:$B$777,B$296)+'СЕТ СН'!$F$13-'СЕТ СН'!$F$23</f>
        <v>-578.75</v>
      </c>
      <c r="C300" s="37">
        <f>SUMIFS(СВЦЭМ!$I$34:$I$777,СВЦЭМ!$A$34:$A$777,$A300,СВЦЭМ!$B$34:$B$777,C$296)+'СЕТ СН'!$F$13-'СЕТ СН'!$F$23</f>
        <v>-578.75</v>
      </c>
      <c r="D300" s="37">
        <f>SUMIFS(СВЦЭМ!$I$34:$I$777,СВЦЭМ!$A$34:$A$777,$A300,СВЦЭМ!$B$34:$B$777,D$296)+'СЕТ СН'!$F$13-'СЕТ СН'!$F$23</f>
        <v>-578.75</v>
      </c>
      <c r="E300" s="37">
        <f>SUMIFS(СВЦЭМ!$I$34:$I$777,СВЦЭМ!$A$34:$A$777,$A300,СВЦЭМ!$B$34:$B$777,E$296)+'СЕТ СН'!$F$13-'СЕТ СН'!$F$23</f>
        <v>-578.75</v>
      </c>
      <c r="F300" s="37">
        <f>SUMIFS(СВЦЭМ!$I$34:$I$777,СВЦЭМ!$A$34:$A$777,$A300,СВЦЭМ!$B$34:$B$777,F$296)+'СЕТ СН'!$F$13-'СЕТ СН'!$F$23</f>
        <v>-578.75</v>
      </c>
      <c r="G300" s="37">
        <f>SUMIFS(СВЦЭМ!$I$34:$I$777,СВЦЭМ!$A$34:$A$777,$A300,СВЦЭМ!$B$34:$B$777,G$296)+'СЕТ СН'!$F$13-'СЕТ СН'!$F$23</f>
        <v>-578.75</v>
      </c>
      <c r="H300" s="37">
        <f>SUMIFS(СВЦЭМ!$I$34:$I$777,СВЦЭМ!$A$34:$A$777,$A300,СВЦЭМ!$B$34:$B$777,H$296)+'СЕТ СН'!$F$13-'СЕТ СН'!$F$23</f>
        <v>-578.75</v>
      </c>
      <c r="I300" s="37">
        <f>SUMIFS(СВЦЭМ!$I$34:$I$777,СВЦЭМ!$A$34:$A$777,$A300,СВЦЭМ!$B$34:$B$777,I$296)+'СЕТ СН'!$F$13-'СЕТ СН'!$F$23</f>
        <v>-578.75</v>
      </c>
      <c r="J300" s="37">
        <f>SUMIFS(СВЦЭМ!$I$34:$I$777,СВЦЭМ!$A$34:$A$777,$A300,СВЦЭМ!$B$34:$B$777,J$296)+'СЕТ СН'!$F$13-'СЕТ СН'!$F$23</f>
        <v>-578.75</v>
      </c>
      <c r="K300" s="37">
        <f>SUMIFS(СВЦЭМ!$I$34:$I$777,СВЦЭМ!$A$34:$A$777,$A300,СВЦЭМ!$B$34:$B$777,K$296)+'СЕТ СН'!$F$13-'СЕТ СН'!$F$23</f>
        <v>-578.75</v>
      </c>
      <c r="L300" s="37">
        <f>SUMIFS(СВЦЭМ!$I$34:$I$777,СВЦЭМ!$A$34:$A$777,$A300,СВЦЭМ!$B$34:$B$777,L$296)+'СЕТ СН'!$F$13-'СЕТ СН'!$F$23</f>
        <v>-578.75</v>
      </c>
      <c r="M300" s="37">
        <f>SUMIFS(СВЦЭМ!$I$34:$I$777,СВЦЭМ!$A$34:$A$777,$A300,СВЦЭМ!$B$34:$B$777,M$296)+'СЕТ СН'!$F$13-'СЕТ СН'!$F$23</f>
        <v>-578.75</v>
      </c>
      <c r="N300" s="37">
        <f>SUMIFS(СВЦЭМ!$I$34:$I$777,СВЦЭМ!$A$34:$A$777,$A300,СВЦЭМ!$B$34:$B$777,N$296)+'СЕТ СН'!$F$13-'СЕТ СН'!$F$23</f>
        <v>-578.75</v>
      </c>
      <c r="O300" s="37">
        <f>SUMIFS(СВЦЭМ!$I$34:$I$777,СВЦЭМ!$A$34:$A$777,$A300,СВЦЭМ!$B$34:$B$777,O$296)+'СЕТ СН'!$F$13-'СЕТ СН'!$F$23</f>
        <v>-578.75</v>
      </c>
      <c r="P300" s="37">
        <f>SUMIFS(СВЦЭМ!$I$34:$I$777,СВЦЭМ!$A$34:$A$777,$A300,СВЦЭМ!$B$34:$B$777,P$296)+'СЕТ СН'!$F$13-'СЕТ СН'!$F$23</f>
        <v>-578.75</v>
      </c>
      <c r="Q300" s="37">
        <f>SUMIFS(СВЦЭМ!$I$34:$I$777,СВЦЭМ!$A$34:$A$777,$A300,СВЦЭМ!$B$34:$B$777,Q$296)+'СЕТ СН'!$F$13-'СЕТ СН'!$F$23</f>
        <v>-578.75</v>
      </c>
      <c r="R300" s="37">
        <f>SUMIFS(СВЦЭМ!$I$34:$I$777,СВЦЭМ!$A$34:$A$777,$A300,СВЦЭМ!$B$34:$B$777,R$296)+'СЕТ СН'!$F$13-'СЕТ СН'!$F$23</f>
        <v>-578.75</v>
      </c>
      <c r="S300" s="37">
        <f>SUMIFS(СВЦЭМ!$I$34:$I$777,СВЦЭМ!$A$34:$A$777,$A300,СВЦЭМ!$B$34:$B$777,S$296)+'СЕТ СН'!$F$13-'СЕТ СН'!$F$23</f>
        <v>-578.75</v>
      </c>
      <c r="T300" s="37">
        <f>SUMIFS(СВЦЭМ!$I$34:$I$777,СВЦЭМ!$A$34:$A$777,$A300,СВЦЭМ!$B$34:$B$777,T$296)+'СЕТ СН'!$F$13-'СЕТ СН'!$F$23</f>
        <v>-578.75</v>
      </c>
      <c r="U300" s="37">
        <f>SUMIFS(СВЦЭМ!$I$34:$I$777,СВЦЭМ!$A$34:$A$777,$A300,СВЦЭМ!$B$34:$B$777,U$296)+'СЕТ СН'!$F$13-'СЕТ СН'!$F$23</f>
        <v>-578.75</v>
      </c>
      <c r="V300" s="37">
        <f>SUMIFS(СВЦЭМ!$I$34:$I$777,СВЦЭМ!$A$34:$A$777,$A300,СВЦЭМ!$B$34:$B$777,V$296)+'СЕТ СН'!$F$13-'СЕТ СН'!$F$23</f>
        <v>-578.75</v>
      </c>
      <c r="W300" s="37">
        <f>SUMIFS(СВЦЭМ!$I$34:$I$777,СВЦЭМ!$A$34:$A$777,$A300,СВЦЭМ!$B$34:$B$777,W$296)+'СЕТ СН'!$F$13-'СЕТ СН'!$F$23</f>
        <v>-578.75</v>
      </c>
      <c r="X300" s="37">
        <f>SUMIFS(СВЦЭМ!$I$34:$I$777,СВЦЭМ!$A$34:$A$777,$A300,СВЦЭМ!$B$34:$B$777,X$296)+'СЕТ СН'!$F$13-'СЕТ СН'!$F$23</f>
        <v>-578.75</v>
      </c>
      <c r="Y300" s="37">
        <f>SUMIFS(СВЦЭМ!$I$34:$I$777,СВЦЭМ!$A$34:$A$777,$A300,СВЦЭМ!$B$34:$B$777,Y$296)+'СЕТ СН'!$F$13-'СЕТ СН'!$F$23</f>
        <v>-578.75</v>
      </c>
    </row>
    <row r="301" spans="1:27" ht="15.75" x14ac:dyDescent="0.2">
      <c r="A301" s="36">
        <f t="shared" si="8"/>
        <v>43074</v>
      </c>
      <c r="B301" s="37">
        <f>SUMIFS(СВЦЭМ!$I$34:$I$777,СВЦЭМ!$A$34:$A$777,$A301,СВЦЭМ!$B$34:$B$777,B$296)+'СЕТ СН'!$F$13-'СЕТ СН'!$F$23</f>
        <v>-578.75</v>
      </c>
      <c r="C301" s="37">
        <f>SUMIFS(СВЦЭМ!$I$34:$I$777,СВЦЭМ!$A$34:$A$777,$A301,СВЦЭМ!$B$34:$B$777,C$296)+'СЕТ СН'!$F$13-'СЕТ СН'!$F$23</f>
        <v>-578.75</v>
      </c>
      <c r="D301" s="37">
        <f>SUMIFS(СВЦЭМ!$I$34:$I$777,СВЦЭМ!$A$34:$A$777,$A301,СВЦЭМ!$B$34:$B$777,D$296)+'СЕТ СН'!$F$13-'СЕТ СН'!$F$23</f>
        <v>-578.75</v>
      </c>
      <c r="E301" s="37">
        <f>SUMIFS(СВЦЭМ!$I$34:$I$777,СВЦЭМ!$A$34:$A$777,$A301,СВЦЭМ!$B$34:$B$777,E$296)+'СЕТ СН'!$F$13-'СЕТ СН'!$F$23</f>
        <v>-578.75</v>
      </c>
      <c r="F301" s="37">
        <f>SUMIFS(СВЦЭМ!$I$34:$I$777,СВЦЭМ!$A$34:$A$777,$A301,СВЦЭМ!$B$34:$B$777,F$296)+'СЕТ СН'!$F$13-'СЕТ СН'!$F$23</f>
        <v>-578.75</v>
      </c>
      <c r="G301" s="37">
        <f>SUMIFS(СВЦЭМ!$I$34:$I$777,СВЦЭМ!$A$34:$A$777,$A301,СВЦЭМ!$B$34:$B$777,G$296)+'СЕТ СН'!$F$13-'СЕТ СН'!$F$23</f>
        <v>-578.75</v>
      </c>
      <c r="H301" s="37">
        <f>SUMIFS(СВЦЭМ!$I$34:$I$777,СВЦЭМ!$A$34:$A$777,$A301,СВЦЭМ!$B$34:$B$777,H$296)+'СЕТ СН'!$F$13-'СЕТ СН'!$F$23</f>
        <v>-578.75</v>
      </c>
      <c r="I301" s="37">
        <f>SUMIFS(СВЦЭМ!$I$34:$I$777,СВЦЭМ!$A$34:$A$777,$A301,СВЦЭМ!$B$34:$B$777,I$296)+'СЕТ СН'!$F$13-'СЕТ СН'!$F$23</f>
        <v>-578.75</v>
      </c>
      <c r="J301" s="37">
        <f>SUMIFS(СВЦЭМ!$I$34:$I$777,СВЦЭМ!$A$34:$A$777,$A301,СВЦЭМ!$B$34:$B$777,J$296)+'СЕТ СН'!$F$13-'СЕТ СН'!$F$23</f>
        <v>-578.75</v>
      </c>
      <c r="K301" s="37">
        <f>SUMIFS(СВЦЭМ!$I$34:$I$777,СВЦЭМ!$A$34:$A$777,$A301,СВЦЭМ!$B$34:$B$777,K$296)+'СЕТ СН'!$F$13-'СЕТ СН'!$F$23</f>
        <v>-578.75</v>
      </c>
      <c r="L301" s="37">
        <f>SUMIFS(СВЦЭМ!$I$34:$I$777,СВЦЭМ!$A$34:$A$777,$A301,СВЦЭМ!$B$34:$B$777,L$296)+'СЕТ СН'!$F$13-'СЕТ СН'!$F$23</f>
        <v>-578.75</v>
      </c>
      <c r="M301" s="37">
        <f>SUMIFS(СВЦЭМ!$I$34:$I$777,СВЦЭМ!$A$34:$A$777,$A301,СВЦЭМ!$B$34:$B$777,M$296)+'СЕТ СН'!$F$13-'СЕТ СН'!$F$23</f>
        <v>-578.75</v>
      </c>
      <c r="N301" s="37">
        <f>SUMIFS(СВЦЭМ!$I$34:$I$777,СВЦЭМ!$A$34:$A$777,$A301,СВЦЭМ!$B$34:$B$777,N$296)+'СЕТ СН'!$F$13-'СЕТ СН'!$F$23</f>
        <v>-578.75</v>
      </c>
      <c r="O301" s="37">
        <f>SUMIFS(СВЦЭМ!$I$34:$I$777,СВЦЭМ!$A$34:$A$777,$A301,СВЦЭМ!$B$34:$B$777,O$296)+'СЕТ СН'!$F$13-'СЕТ СН'!$F$23</f>
        <v>-578.75</v>
      </c>
      <c r="P301" s="37">
        <f>SUMIFS(СВЦЭМ!$I$34:$I$777,СВЦЭМ!$A$34:$A$777,$A301,СВЦЭМ!$B$34:$B$777,P$296)+'СЕТ СН'!$F$13-'СЕТ СН'!$F$23</f>
        <v>-578.75</v>
      </c>
      <c r="Q301" s="37">
        <f>SUMIFS(СВЦЭМ!$I$34:$I$777,СВЦЭМ!$A$34:$A$777,$A301,СВЦЭМ!$B$34:$B$777,Q$296)+'СЕТ СН'!$F$13-'СЕТ СН'!$F$23</f>
        <v>-578.75</v>
      </c>
      <c r="R301" s="37">
        <f>SUMIFS(СВЦЭМ!$I$34:$I$777,СВЦЭМ!$A$34:$A$777,$A301,СВЦЭМ!$B$34:$B$777,R$296)+'СЕТ СН'!$F$13-'СЕТ СН'!$F$23</f>
        <v>-578.75</v>
      </c>
      <c r="S301" s="37">
        <f>SUMIFS(СВЦЭМ!$I$34:$I$777,СВЦЭМ!$A$34:$A$777,$A301,СВЦЭМ!$B$34:$B$777,S$296)+'СЕТ СН'!$F$13-'СЕТ СН'!$F$23</f>
        <v>-578.75</v>
      </c>
      <c r="T301" s="37">
        <f>SUMIFS(СВЦЭМ!$I$34:$I$777,СВЦЭМ!$A$34:$A$777,$A301,СВЦЭМ!$B$34:$B$777,T$296)+'СЕТ СН'!$F$13-'СЕТ СН'!$F$23</f>
        <v>-578.75</v>
      </c>
      <c r="U301" s="37">
        <f>SUMIFS(СВЦЭМ!$I$34:$I$777,СВЦЭМ!$A$34:$A$777,$A301,СВЦЭМ!$B$34:$B$777,U$296)+'СЕТ СН'!$F$13-'СЕТ СН'!$F$23</f>
        <v>-578.75</v>
      </c>
      <c r="V301" s="37">
        <f>SUMIFS(СВЦЭМ!$I$34:$I$777,СВЦЭМ!$A$34:$A$777,$A301,СВЦЭМ!$B$34:$B$777,V$296)+'СЕТ СН'!$F$13-'СЕТ СН'!$F$23</f>
        <v>-578.75</v>
      </c>
      <c r="W301" s="37">
        <f>SUMIFS(СВЦЭМ!$I$34:$I$777,СВЦЭМ!$A$34:$A$777,$A301,СВЦЭМ!$B$34:$B$777,W$296)+'СЕТ СН'!$F$13-'СЕТ СН'!$F$23</f>
        <v>-578.75</v>
      </c>
      <c r="X301" s="37">
        <f>SUMIFS(СВЦЭМ!$I$34:$I$777,СВЦЭМ!$A$34:$A$777,$A301,СВЦЭМ!$B$34:$B$777,X$296)+'СЕТ СН'!$F$13-'СЕТ СН'!$F$23</f>
        <v>-578.75</v>
      </c>
      <c r="Y301" s="37">
        <f>SUMIFS(СВЦЭМ!$I$34:$I$777,СВЦЭМ!$A$34:$A$777,$A301,СВЦЭМ!$B$34:$B$777,Y$296)+'СЕТ СН'!$F$13-'СЕТ СН'!$F$23</f>
        <v>-578.75</v>
      </c>
    </row>
    <row r="302" spans="1:27" ht="15.75" x14ac:dyDescent="0.2">
      <c r="A302" s="36">
        <f t="shared" si="8"/>
        <v>43075</v>
      </c>
      <c r="B302" s="37">
        <f>SUMIFS(СВЦЭМ!$I$34:$I$777,СВЦЭМ!$A$34:$A$777,$A302,СВЦЭМ!$B$34:$B$777,B$296)+'СЕТ СН'!$F$13-'СЕТ СН'!$F$23</f>
        <v>-578.75</v>
      </c>
      <c r="C302" s="37">
        <f>SUMIFS(СВЦЭМ!$I$34:$I$777,СВЦЭМ!$A$34:$A$777,$A302,СВЦЭМ!$B$34:$B$777,C$296)+'СЕТ СН'!$F$13-'СЕТ СН'!$F$23</f>
        <v>-578.75</v>
      </c>
      <c r="D302" s="37">
        <f>SUMIFS(СВЦЭМ!$I$34:$I$777,СВЦЭМ!$A$34:$A$777,$A302,СВЦЭМ!$B$34:$B$777,D$296)+'СЕТ СН'!$F$13-'СЕТ СН'!$F$23</f>
        <v>-578.75</v>
      </c>
      <c r="E302" s="37">
        <f>SUMIFS(СВЦЭМ!$I$34:$I$777,СВЦЭМ!$A$34:$A$777,$A302,СВЦЭМ!$B$34:$B$777,E$296)+'СЕТ СН'!$F$13-'СЕТ СН'!$F$23</f>
        <v>-578.75</v>
      </c>
      <c r="F302" s="37">
        <f>SUMIFS(СВЦЭМ!$I$34:$I$777,СВЦЭМ!$A$34:$A$777,$A302,СВЦЭМ!$B$34:$B$777,F$296)+'СЕТ СН'!$F$13-'СЕТ СН'!$F$23</f>
        <v>-578.75</v>
      </c>
      <c r="G302" s="37">
        <f>SUMIFS(СВЦЭМ!$I$34:$I$777,СВЦЭМ!$A$34:$A$777,$A302,СВЦЭМ!$B$34:$B$777,G$296)+'СЕТ СН'!$F$13-'СЕТ СН'!$F$23</f>
        <v>-578.75</v>
      </c>
      <c r="H302" s="37">
        <f>SUMIFS(СВЦЭМ!$I$34:$I$777,СВЦЭМ!$A$34:$A$777,$A302,СВЦЭМ!$B$34:$B$777,H$296)+'СЕТ СН'!$F$13-'СЕТ СН'!$F$23</f>
        <v>-578.75</v>
      </c>
      <c r="I302" s="37">
        <f>SUMIFS(СВЦЭМ!$I$34:$I$777,СВЦЭМ!$A$34:$A$777,$A302,СВЦЭМ!$B$34:$B$777,I$296)+'СЕТ СН'!$F$13-'СЕТ СН'!$F$23</f>
        <v>-578.75</v>
      </c>
      <c r="J302" s="37">
        <f>SUMIFS(СВЦЭМ!$I$34:$I$777,СВЦЭМ!$A$34:$A$777,$A302,СВЦЭМ!$B$34:$B$777,J$296)+'СЕТ СН'!$F$13-'СЕТ СН'!$F$23</f>
        <v>-578.75</v>
      </c>
      <c r="K302" s="37">
        <f>SUMIFS(СВЦЭМ!$I$34:$I$777,СВЦЭМ!$A$34:$A$777,$A302,СВЦЭМ!$B$34:$B$777,K$296)+'СЕТ СН'!$F$13-'СЕТ СН'!$F$23</f>
        <v>-578.75</v>
      </c>
      <c r="L302" s="37">
        <f>SUMIFS(СВЦЭМ!$I$34:$I$777,СВЦЭМ!$A$34:$A$777,$A302,СВЦЭМ!$B$34:$B$777,L$296)+'СЕТ СН'!$F$13-'СЕТ СН'!$F$23</f>
        <v>-578.75</v>
      </c>
      <c r="M302" s="37">
        <f>SUMIFS(СВЦЭМ!$I$34:$I$777,СВЦЭМ!$A$34:$A$777,$A302,СВЦЭМ!$B$34:$B$777,M$296)+'СЕТ СН'!$F$13-'СЕТ СН'!$F$23</f>
        <v>-578.75</v>
      </c>
      <c r="N302" s="37">
        <f>SUMIFS(СВЦЭМ!$I$34:$I$777,СВЦЭМ!$A$34:$A$777,$A302,СВЦЭМ!$B$34:$B$777,N$296)+'СЕТ СН'!$F$13-'СЕТ СН'!$F$23</f>
        <v>-578.75</v>
      </c>
      <c r="O302" s="37">
        <f>SUMIFS(СВЦЭМ!$I$34:$I$777,СВЦЭМ!$A$34:$A$777,$A302,СВЦЭМ!$B$34:$B$777,O$296)+'СЕТ СН'!$F$13-'СЕТ СН'!$F$23</f>
        <v>-578.75</v>
      </c>
      <c r="P302" s="37">
        <f>SUMIFS(СВЦЭМ!$I$34:$I$777,СВЦЭМ!$A$34:$A$777,$A302,СВЦЭМ!$B$34:$B$777,P$296)+'СЕТ СН'!$F$13-'СЕТ СН'!$F$23</f>
        <v>-578.75</v>
      </c>
      <c r="Q302" s="37">
        <f>SUMIFS(СВЦЭМ!$I$34:$I$777,СВЦЭМ!$A$34:$A$777,$A302,СВЦЭМ!$B$34:$B$777,Q$296)+'СЕТ СН'!$F$13-'СЕТ СН'!$F$23</f>
        <v>-578.75</v>
      </c>
      <c r="R302" s="37">
        <f>SUMIFS(СВЦЭМ!$I$34:$I$777,СВЦЭМ!$A$34:$A$777,$A302,СВЦЭМ!$B$34:$B$777,R$296)+'СЕТ СН'!$F$13-'СЕТ СН'!$F$23</f>
        <v>-578.75</v>
      </c>
      <c r="S302" s="37">
        <f>SUMIFS(СВЦЭМ!$I$34:$I$777,СВЦЭМ!$A$34:$A$777,$A302,СВЦЭМ!$B$34:$B$777,S$296)+'СЕТ СН'!$F$13-'СЕТ СН'!$F$23</f>
        <v>-578.75</v>
      </c>
      <c r="T302" s="37">
        <f>SUMIFS(СВЦЭМ!$I$34:$I$777,СВЦЭМ!$A$34:$A$777,$A302,СВЦЭМ!$B$34:$B$777,T$296)+'СЕТ СН'!$F$13-'СЕТ СН'!$F$23</f>
        <v>-578.75</v>
      </c>
      <c r="U302" s="37">
        <f>SUMIFS(СВЦЭМ!$I$34:$I$777,СВЦЭМ!$A$34:$A$777,$A302,СВЦЭМ!$B$34:$B$777,U$296)+'СЕТ СН'!$F$13-'СЕТ СН'!$F$23</f>
        <v>-578.75</v>
      </c>
      <c r="V302" s="37">
        <f>SUMIFS(СВЦЭМ!$I$34:$I$777,СВЦЭМ!$A$34:$A$777,$A302,СВЦЭМ!$B$34:$B$777,V$296)+'СЕТ СН'!$F$13-'СЕТ СН'!$F$23</f>
        <v>-578.75</v>
      </c>
      <c r="W302" s="37">
        <f>SUMIFS(СВЦЭМ!$I$34:$I$777,СВЦЭМ!$A$34:$A$777,$A302,СВЦЭМ!$B$34:$B$777,W$296)+'СЕТ СН'!$F$13-'СЕТ СН'!$F$23</f>
        <v>-578.75</v>
      </c>
      <c r="X302" s="37">
        <f>SUMIFS(СВЦЭМ!$I$34:$I$777,СВЦЭМ!$A$34:$A$777,$A302,СВЦЭМ!$B$34:$B$777,X$296)+'СЕТ СН'!$F$13-'СЕТ СН'!$F$23</f>
        <v>-578.75</v>
      </c>
      <c r="Y302" s="37">
        <f>SUMIFS(СВЦЭМ!$I$34:$I$777,СВЦЭМ!$A$34:$A$777,$A302,СВЦЭМ!$B$34:$B$777,Y$296)+'СЕТ СН'!$F$13-'СЕТ СН'!$F$23</f>
        <v>-578.75</v>
      </c>
    </row>
    <row r="303" spans="1:27" ht="15.75" x14ac:dyDescent="0.2">
      <c r="A303" s="36">
        <f t="shared" si="8"/>
        <v>43076</v>
      </c>
      <c r="B303" s="37">
        <f>SUMIFS(СВЦЭМ!$I$34:$I$777,СВЦЭМ!$A$34:$A$777,$A303,СВЦЭМ!$B$34:$B$777,B$296)+'СЕТ СН'!$F$13-'СЕТ СН'!$F$23</f>
        <v>-578.75</v>
      </c>
      <c r="C303" s="37">
        <f>SUMIFS(СВЦЭМ!$I$34:$I$777,СВЦЭМ!$A$34:$A$777,$A303,СВЦЭМ!$B$34:$B$777,C$296)+'СЕТ СН'!$F$13-'СЕТ СН'!$F$23</f>
        <v>-578.75</v>
      </c>
      <c r="D303" s="37">
        <f>SUMIFS(СВЦЭМ!$I$34:$I$777,СВЦЭМ!$A$34:$A$777,$A303,СВЦЭМ!$B$34:$B$777,D$296)+'СЕТ СН'!$F$13-'СЕТ СН'!$F$23</f>
        <v>-578.75</v>
      </c>
      <c r="E303" s="37">
        <f>SUMIFS(СВЦЭМ!$I$34:$I$777,СВЦЭМ!$A$34:$A$777,$A303,СВЦЭМ!$B$34:$B$777,E$296)+'СЕТ СН'!$F$13-'СЕТ СН'!$F$23</f>
        <v>-578.75</v>
      </c>
      <c r="F303" s="37">
        <f>SUMIFS(СВЦЭМ!$I$34:$I$777,СВЦЭМ!$A$34:$A$777,$A303,СВЦЭМ!$B$34:$B$777,F$296)+'СЕТ СН'!$F$13-'СЕТ СН'!$F$23</f>
        <v>-578.75</v>
      </c>
      <c r="G303" s="37">
        <f>SUMIFS(СВЦЭМ!$I$34:$I$777,СВЦЭМ!$A$34:$A$777,$A303,СВЦЭМ!$B$34:$B$777,G$296)+'СЕТ СН'!$F$13-'СЕТ СН'!$F$23</f>
        <v>-578.75</v>
      </c>
      <c r="H303" s="37">
        <f>SUMIFS(СВЦЭМ!$I$34:$I$777,СВЦЭМ!$A$34:$A$777,$A303,СВЦЭМ!$B$34:$B$777,H$296)+'СЕТ СН'!$F$13-'СЕТ СН'!$F$23</f>
        <v>-578.75</v>
      </c>
      <c r="I303" s="37">
        <f>SUMIFS(СВЦЭМ!$I$34:$I$777,СВЦЭМ!$A$34:$A$777,$A303,СВЦЭМ!$B$34:$B$777,I$296)+'СЕТ СН'!$F$13-'СЕТ СН'!$F$23</f>
        <v>-578.75</v>
      </c>
      <c r="J303" s="37">
        <f>SUMIFS(СВЦЭМ!$I$34:$I$777,СВЦЭМ!$A$34:$A$777,$A303,СВЦЭМ!$B$34:$B$777,J$296)+'СЕТ СН'!$F$13-'СЕТ СН'!$F$23</f>
        <v>-578.75</v>
      </c>
      <c r="K303" s="37">
        <f>SUMIFS(СВЦЭМ!$I$34:$I$777,СВЦЭМ!$A$34:$A$777,$A303,СВЦЭМ!$B$34:$B$777,K$296)+'СЕТ СН'!$F$13-'СЕТ СН'!$F$23</f>
        <v>-578.75</v>
      </c>
      <c r="L303" s="37">
        <f>SUMIFS(СВЦЭМ!$I$34:$I$777,СВЦЭМ!$A$34:$A$777,$A303,СВЦЭМ!$B$34:$B$777,L$296)+'СЕТ СН'!$F$13-'СЕТ СН'!$F$23</f>
        <v>-578.75</v>
      </c>
      <c r="M303" s="37">
        <f>SUMIFS(СВЦЭМ!$I$34:$I$777,СВЦЭМ!$A$34:$A$777,$A303,СВЦЭМ!$B$34:$B$777,M$296)+'СЕТ СН'!$F$13-'СЕТ СН'!$F$23</f>
        <v>-578.75</v>
      </c>
      <c r="N303" s="37">
        <f>SUMIFS(СВЦЭМ!$I$34:$I$777,СВЦЭМ!$A$34:$A$777,$A303,СВЦЭМ!$B$34:$B$777,N$296)+'СЕТ СН'!$F$13-'СЕТ СН'!$F$23</f>
        <v>-578.75</v>
      </c>
      <c r="O303" s="37">
        <f>SUMIFS(СВЦЭМ!$I$34:$I$777,СВЦЭМ!$A$34:$A$777,$A303,СВЦЭМ!$B$34:$B$777,O$296)+'СЕТ СН'!$F$13-'СЕТ СН'!$F$23</f>
        <v>-578.75</v>
      </c>
      <c r="P303" s="37">
        <f>SUMIFS(СВЦЭМ!$I$34:$I$777,СВЦЭМ!$A$34:$A$777,$A303,СВЦЭМ!$B$34:$B$777,P$296)+'СЕТ СН'!$F$13-'СЕТ СН'!$F$23</f>
        <v>-578.75</v>
      </c>
      <c r="Q303" s="37">
        <f>SUMIFS(СВЦЭМ!$I$34:$I$777,СВЦЭМ!$A$34:$A$777,$A303,СВЦЭМ!$B$34:$B$777,Q$296)+'СЕТ СН'!$F$13-'СЕТ СН'!$F$23</f>
        <v>-578.75</v>
      </c>
      <c r="R303" s="37">
        <f>SUMIFS(СВЦЭМ!$I$34:$I$777,СВЦЭМ!$A$34:$A$777,$A303,СВЦЭМ!$B$34:$B$777,R$296)+'СЕТ СН'!$F$13-'СЕТ СН'!$F$23</f>
        <v>-578.75</v>
      </c>
      <c r="S303" s="37">
        <f>SUMIFS(СВЦЭМ!$I$34:$I$777,СВЦЭМ!$A$34:$A$777,$A303,СВЦЭМ!$B$34:$B$777,S$296)+'СЕТ СН'!$F$13-'СЕТ СН'!$F$23</f>
        <v>-578.75</v>
      </c>
      <c r="T303" s="37">
        <f>SUMIFS(СВЦЭМ!$I$34:$I$777,СВЦЭМ!$A$34:$A$777,$A303,СВЦЭМ!$B$34:$B$777,T$296)+'СЕТ СН'!$F$13-'СЕТ СН'!$F$23</f>
        <v>-578.75</v>
      </c>
      <c r="U303" s="37">
        <f>SUMIFS(СВЦЭМ!$I$34:$I$777,СВЦЭМ!$A$34:$A$777,$A303,СВЦЭМ!$B$34:$B$777,U$296)+'СЕТ СН'!$F$13-'СЕТ СН'!$F$23</f>
        <v>-578.75</v>
      </c>
      <c r="V303" s="37">
        <f>SUMIFS(СВЦЭМ!$I$34:$I$777,СВЦЭМ!$A$34:$A$777,$A303,СВЦЭМ!$B$34:$B$777,V$296)+'СЕТ СН'!$F$13-'СЕТ СН'!$F$23</f>
        <v>-578.75</v>
      </c>
      <c r="W303" s="37">
        <f>SUMIFS(СВЦЭМ!$I$34:$I$777,СВЦЭМ!$A$34:$A$777,$A303,СВЦЭМ!$B$34:$B$777,W$296)+'СЕТ СН'!$F$13-'СЕТ СН'!$F$23</f>
        <v>-578.75</v>
      </c>
      <c r="X303" s="37">
        <f>SUMIFS(СВЦЭМ!$I$34:$I$777,СВЦЭМ!$A$34:$A$777,$A303,СВЦЭМ!$B$34:$B$777,X$296)+'СЕТ СН'!$F$13-'СЕТ СН'!$F$23</f>
        <v>-578.75</v>
      </c>
      <c r="Y303" s="37">
        <f>SUMIFS(СВЦЭМ!$I$34:$I$777,СВЦЭМ!$A$34:$A$777,$A303,СВЦЭМ!$B$34:$B$777,Y$296)+'СЕТ СН'!$F$13-'СЕТ СН'!$F$23</f>
        <v>-578.75</v>
      </c>
    </row>
    <row r="304" spans="1:27" ht="15.75" x14ac:dyDescent="0.2">
      <c r="A304" s="36">
        <f t="shared" si="8"/>
        <v>43077</v>
      </c>
      <c r="B304" s="37">
        <f>SUMIFS(СВЦЭМ!$I$34:$I$777,СВЦЭМ!$A$34:$A$777,$A304,СВЦЭМ!$B$34:$B$777,B$296)+'СЕТ СН'!$F$13-'СЕТ СН'!$F$23</f>
        <v>-578.75</v>
      </c>
      <c r="C304" s="37">
        <f>SUMIFS(СВЦЭМ!$I$34:$I$777,СВЦЭМ!$A$34:$A$777,$A304,СВЦЭМ!$B$34:$B$777,C$296)+'СЕТ СН'!$F$13-'СЕТ СН'!$F$23</f>
        <v>-578.75</v>
      </c>
      <c r="D304" s="37">
        <f>SUMIFS(СВЦЭМ!$I$34:$I$777,СВЦЭМ!$A$34:$A$777,$A304,СВЦЭМ!$B$34:$B$777,D$296)+'СЕТ СН'!$F$13-'СЕТ СН'!$F$23</f>
        <v>-578.75</v>
      </c>
      <c r="E304" s="37">
        <f>SUMIFS(СВЦЭМ!$I$34:$I$777,СВЦЭМ!$A$34:$A$777,$A304,СВЦЭМ!$B$34:$B$777,E$296)+'СЕТ СН'!$F$13-'СЕТ СН'!$F$23</f>
        <v>-578.75</v>
      </c>
      <c r="F304" s="37">
        <f>SUMIFS(СВЦЭМ!$I$34:$I$777,СВЦЭМ!$A$34:$A$777,$A304,СВЦЭМ!$B$34:$B$777,F$296)+'СЕТ СН'!$F$13-'СЕТ СН'!$F$23</f>
        <v>-578.75</v>
      </c>
      <c r="G304" s="37">
        <f>SUMIFS(СВЦЭМ!$I$34:$I$777,СВЦЭМ!$A$34:$A$777,$A304,СВЦЭМ!$B$34:$B$777,G$296)+'СЕТ СН'!$F$13-'СЕТ СН'!$F$23</f>
        <v>-578.75</v>
      </c>
      <c r="H304" s="37">
        <f>SUMIFS(СВЦЭМ!$I$34:$I$777,СВЦЭМ!$A$34:$A$777,$A304,СВЦЭМ!$B$34:$B$777,H$296)+'СЕТ СН'!$F$13-'СЕТ СН'!$F$23</f>
        <v>-578.75</v>
      </c>
      <c r="I304" s="37">
        <f>SUMIFS(СВЦЭМ!$I$34:$I$777,СВЦЭМ!$A$34:$A$777,$A304,СВЦЭМ!$B$34:$B$777,I$296)+'СЕТ СН'!$F$13-'СЕТ СН'!$F$23</f>
        <v>-578.75</v>
      </c>
      <c r="J304" s="37">
        <f>SUMIFS(СВЦЭМ!$I$34:$I$777,СВЦЭМ!$A$34:$A$777,$A304,СВЦЭМ!$B$34:$B$777,J$296)+'СЕТ СН'!$F$13-'СЕТ СН'!$F$23</f>
        <v>-578.75</v>
      </c>
      <c r="K304" s="37">
        <f>SUMIFS(СВЦЭМ!$I$34:$I$777,СВЦЭМ!$A$34:$A$777,$A304,СВЦЭМ!$B$34:$B$777,K$296)+'СЕТ СН'!$F$13-'СЕТ СН'!$F$23</f>
        <v>-578.75</v>
      </c>
      <c r="L304" s="37">
        <f>SUMIFS(СВЦЭМ!$I$34:$I$777,СВЦЭМ!$A$34:$A$777,$A304,СВЦЭМ!$B$34:$B$777,L$296)+'СЕТ СН'!$F$13-'СЕТ СН'!$F$23</f>
        <v>-578.75</v>
      </c>
      <c r="M304" s="37">
        <f>SUMIFS(СВЦЭМ!$I$34:$I$777,СВЦЭМ!$A$34:$A$777,$A304,СВЦЭМ!$B$34:$B$777,M$296)+'СЕТ СН'!$F$13-'СЕТ СН'!$F$23</f>
        <v>-578.75</v>
      </c>
      <c r="N304" s="37">
        <f>SUMIFS(СВЦЭМ!$I$34:$I$777,СВЦЭМ!$A$34:$A$777,$A304,СВЦЭМ!$B$34:$B$777,N$296)+'СЕТ СН'!$F$13-'СЕТ СН'!$F$23</f>
        <v>-578.75</v>
      </c>
      <c r="O304" s="37">
        <f>SUMIFS(СВЦЭМ!$I$34:$I$777,СВЦЭМ!$A$34:$A$777,$A304,СВЦЭМ!$B$34:$B$777,O$296)+'СЕТ СН'!$F$13-'СЕТ СН'!$F$23</f>
        <v>-578.75</v>
      </c>
      <c r="P304" s="37">
        <f>SUMIFS(СВЦЭМ!$I$34:$I$777,СВЦЭМ!$A$34:$A$777,$A304,СВЦЭМ!$B$34:$B$777,P$296)+'СЕТ СН'!$F$13-'СЕТ СН'!$F$23</f>
        <v>-578.75</v>
      </c>
      <c r="Q304" s="37">
        <f>SUMIFS(СВЦЭМ!$I$34:$I$777,СВЦЭМ!$A$34:$A$777,$A304,СВЦЭМ!$B$34:$B$777,Q$296)+'СЕТ СН'!$F$13-'СЕТ СН'!$F$23</f>
        <v>-578.75</v>
      </c>
      <c r="R304" s="37">
        <f>SUMIFS(СВЦЭМ!$I$34:$I$777,СВЦЭМ!$A$34:$A$777,$A304,СВЦЭМ!$B$34:$B$777,R$296)+'СЕТ СН'!$F$13-'СЕТ СН'!$F$23</f>
        <v>-578.75</v>
      </c>
      <c r="S304" s="37">
        <f>SUMIFS(СВЦЭМ!$I$34:$I$777,СВЦЭМ!$A$34:$A$777,$A304,СВЦЭМ!$B$34:$B$777,S$296)+'СЕТ СН'!$F$13-'СЕТ СН'!$F$23</f>
        <v>-578.75</v>
      </c>
      <c r="T304" s="37">
        <f>SUMIFS(СВЦЭМ!$I$34:$I$777,СВЦЭМ!$A$34:$A$777,$A304,СВЦЭМ!$B$34:$B$777,T$296)+'СЕТ СН'!$F$13-'СЕТ СН'!$F$23</f>
        <v>-578.75</v>
      </c>
      <c r="U304" s="37">
        <f>SUMIFS(СВЦЭМ!$I$34:$I$777,СВЦЭМ!$A$34:$A$777,$A304,СВЦЭМ!$B$34:$B$777,U$296)+'СЕТ СН'!$F$13-'СЕТ СН'!$F$23</f>
        <v>-578.75</v>
      </c>
      <c r="V304" s="37">
        <f>SUMIFS(СВЦЭМ!$I$34:$I$777,СВЦЭМ!$A$34:$A$777,$A304,СВЦЭМ!$B$34:$B$777,V$296)+'СЕТ СН'!$F$13-'СЕТ СН'!$F$23</f>
        <v>-578.75</v>
      </c>
      <c r="W304" s="37">
        <f>SUMIFS(СВЦЭМ!$I$34:$I$777,СВЦЭМ!$A$34:$A$777,$A304,СВЦЭМ!$B$34:$B$777,W$296)+'СЕТ СН'!$F$13-'СЕТ СН'!$F$23</f>
        <v>-578.75</v>
      </c>
      <c r="X304" s="37">
        <f>SUMIFS(СВЦЭМ!$I$34:$I$777,СВЦЭМ!$A$34:$A$777,$A304,СВЦЭМ!$B$34:$B$777,X$296)+'СЕТ СН'!$F$13-'СЕТ СН'!$F$23</f>
        <v>-578.75</v>
      </c>
      <c r="Y304" s="37">
        <f>SUMIFS(СВЦЭМ!$I$34:$I$777,СВЦЭМ!$A$34:$A$777,$A304,СВЦЭМ!$B$34:$B$777,Y$296)+'СЕТ СН'!$F$13-'СЕТ СН'!$F$23</f>
        <v>-578.75</v>
      </c>
    </row>
    <row r="305" spans="1:25" ht="15.75" x14ac:dyDescent="0.2">
      <c r="A305" s="36">
        <f t="shared" si="8"/>
        <v>43078</v>
      </c>
      <c r="B305" s="37">
        <f>SUMIFS(СВЦЭМ!$I$34:$I$777,СВЦЭМ!$A$34:$A$777,$A305,СВЦЭМ!$B$34:$B$777,B$296)+'СЕТ СН'!$F$13-'СЕТ СН'!$F$23</f>
        <v>-578.75</v>
      </c>
      <c r="C305" s="37">
        <f>SUMIFS(СВЦЭМ!$I$34:$I$777,СВЦЭМ!$A$34:$A$777,$A305,СВЦЭМ!$B$34:$B$777,C$296)+'СЕТ СН'!$F$13-'СЕТ СН'!$F$23</f>
        <v>-578.75</v>
      </c>
      <c r="D305" s="37">
        <f>SUMIFS(СВЦЭМ!$I$34:$I$777,СВЦЭМ!$A$34:$A$777,$A305,СВЦЭМ!$B$34:$B$777,D$296)+'СЕТ СН'!$F$13-'СЕТ СН'!$F$23</f>
        <v>-578.75</v>
      </c>
      <c r="E305" s="37">
        <f>SUMIFS(СВЦЭМ!$I$34:$I$777,СВЦЭМ!$A$34:$A$777,$A305,СВЦЭМ!$B$34:$B$777,E$296)+'СЕТ СН'!$F$13-'СЕТ СН'!$F$23</f>
        <v>-578.75</v>
      </c>
      <c r="F305" s="37">
        <f>SUMIFS(СВЦЭМ!$I$34:$I$777,СВЦЭМ!$A$34:$A$777,$A305,СВЦЭМ!$B$34:$B$777,F$296)+'СЕТ СН'!$F$13-'СЕТ СН'!$F$23</f>
        <v>-578.75</v>
      </c>
      <c r="G305" s="37">
        <f>SUMIFS(СВЦЭМ!$I$34:$I$777,СВЦЭМ!$A$34:$A$777,$A305,СВЦЭМ!$B$34:$B$777,G$296)+'СЕТ СН'!$F$13-'СЕТ СН'!$F$23</f>
        <v>-578.75</v>
      </c>
      <c r="H305" s="37">
        <f>SUMIFS(СВЦЭМ!$I$34:$I$777,СВЦЭМ!$A$34:$A$777,$A305,СВЦЭМ!$B$34:$B$777,H$296)+'СЕТ СН'!$F$13-'СЕТ СН'!$F$23</f>
        <v>-578.75</v>
      </c>
      <c r="I305" s="37">
        <f>SUMIFS(СВЦЭМ!$I$34:$I$777,СВЦЭМ!$A$34:$A$777,$A305,СВЦЭМ!$B$34:$B$777,I$296)+'СЕТ СН'!$F$13-'СЕТ СН'!$F$23</f>
        <v>-578.75</v>
      </c>
      <c r="J305" s="37">
        <f>SUMIFS(СВЦЭМ!$I$34:$I$777,СВЦЭМ!$A$34:$A$777,$A305,СВЦЭМ!$B$34:$B$777,J$296)+'СЕТ СН'!$F$13-'СЕТ СН'!$F$23</f>
        <v>-578.75</v>
      </c>
      <c r="K305" s="37">
        <f>SUMIFS(СВЦЭМ!$I$34:$I$777,СВЦЭМ!$A$34:$A$777,$A305,СВЦЭМ!$B$34:$B$777,K$296)+'СЕТ СН'!$F$13-'СЕТ СН'!$F$23</f>
        <v>-578.75</v>
      </c>
      <c r="L305" s="37">
        <f>SUMIFS(СВЦЭМ!$I$34:$I$777,СВЦЭМ!$A$34:$A$777,$A305,СВЦЭМ!$B$34:$B$777,L$296)+'СЕТ СН'!$F$13-'СЕТ СН'!$F$23</f>
        <v>-578.75</v>
      </c>
      <c r="M305" s="37">
        <f>SUMIFS(СВЦЭМ!$I$34:$I$777,СВЦЭМ!$A$34:$A$777,$A305,СВЦЭМ!$B$34:$B$777,M$296)+'СЕТ СН'!$F$13-'СЕТ СН'!$F$23</f>
        <v>-578.75</v>
      </c>
      <c r="N305" s="37">
        <f>SUMIFS(СВЦЭМ!$I$34:$I$777,СВЦЭМ!$A$34:$A$777,$A305,СВЦЭМ!$B$34:$B$777,N$296)+'СЕТ СН'!$F$13-'СЕТ СН'!$F$23</f>
        <v>-578.75</v>
      </c>
      <c r="O305" s="37">
        <f>SUMIFS(СВЦЭМ!$I$34:$I$777,СВЦЭМ!$A$34:$A$777,$A305,СВЦЭМ!$B$34:$B$777,O$296)+'СЕТ СН'!$F$13-'СЕТ СН'!$F$23</f>
        <v>-578.75</v>
      </c>
      <c r="P305" s="37">
        <f>SUMIFS(СВЦЭМ!$I$34:$I$777,СВЦЭМ!$A$34:$A$777,$A305,СВЦЭМ!$B$34:$B$777,P$296)+'СЕТ СН'!$F$13-'СЕТ СН'!$F$23</f>
        <v>-578.75</v>
      </c>
      <c r="Q305" s="37">
        <f>SUMIFS(СВЦЭМ!$I$34:$I$777,СВЦЭМ!$A$34:$A$777,$A305,СВЦЭМ!$B$34:$B$777,Q$296)+'СЕТ СН'!$F$13-'СЕТ СН'!$F$23</f>
        <v>-578.75</v>
      </c>
      <c r="R305" s="37">
        <f>SUMIFS(СВЦЭМ!$I$34:$I$777,СВЦЭМ!$A$34:$A$777,$A305,СВЦЭМ!$B$34:$B$777,R$296)+'СЕТ СН'!$F$13-'СЕТ СН'!$F$23</f>
        <v>-578.75</v>
      </c>
      <c r="S305" s="37">
        <f>SUMIFS(СВЦЭМ!$I$34:$I$777,СВЦЭМ!$A$34:$A$777,$A305,СВЦЭМ!$B$34:$B$777,S$296)+'СЕТ СН'!$F$13-'СЕТ СН'!$F$23</f>
        <v>-578.75</v>
      </c>
      <c r="T305" s="37">
        <f>SUMIFS(СВЦЭМ!$I$34:$I$777,СВЦЭМ!$A$34:$A$777,$A305,СВЦЭМ!$B$34:$B$777,T$296)+'СЕТ СН'!$F$13-'СЕТ СН'!$F$23</f>
        <v>-578.75</v>
      </c>
      <c r="U305" s="37">
        <f>SUMIFS(СВЦЭМ!$I$34:$I$777,СВЦЭМ!$A$34:$A$777,$A305,СВЦЭМ!$B$34:$B$777,U$296)+'СЕТ СН'!$F$13-'СЕТ СН'!$F$23</f>
        <v>-578.75</v>
      </c>
      <c r="V305" s="37">
        <f>SUMIFS(СВЦЭМ!$I$34:$I$777,СВЦЭМ!$A$34:$A$777,$A305,СВЦЭМ!$B$34:$B$777,V$296)+'СЕТ СН'!$F$13-'СЕТ СН'!$F$23</f>
        <v>-578.75</v>
      </c>
      <c r="W305" s="37">
        <f>SUMIFS(СВЦЭМ!$I$34:$I$777,СВЦЭМ!$A$34:$A$777,$A305,СВЦЭМ!$B$34:$B$777,W$296)+'СЕТ СН'!$F$13-'СЕТ СН'!$F$23</f>
        <v>-578.75</v>
      </c>
      <c r="X305" s="37">
        <f>SUMIFS(СВЦЭМ!$I$34:$I$777,СВЦЭМ!$A$34:$A$777,$A305,СВЦЭМ!$B$34:$B$777,X$296)+'СЕТ СН'!$F$13-'СЕТ СН'!$F$23</f>
        <v>-578.75</v>
      </c>
      <c r="Y305" s="37">
        <f>SUMIFS(СВЦЭМ!$I$34:$I$777,СВЦЭМ!$A$34:$A$777,$A305,СВЦЭМ!$B$34:$B$777,Y$296)+'СЕТ СН'!$F$13-'СЕТ СН'!$F$23</f>
        <v>-578.75</v>
      </c>
    </row>
    <row r="306" spans="1:25" ht="15.75" x14ac:dyDescent="0.2">
      <c r="A306" s="36">
        <f t="shared" si="8"/>
        <v>43079</v>
      </c>
      <c r="B306" s="37">
        <f>SUMIFS(СВЦЭМ!$I$34:$I$777,СВЦЭМ!$A$34:$A$777,$A306,СВЦЭМ!$B$34:$B$777,B$296)+'СЕТ СН'!$F$13-'СЕТ СН'!$F$23</f>
        <v>-578.75</v>
      </c>
      <c r="C306" s="37">
        <f>SUMIFS(СВЦЭМ!$I$34:$I$777,СВЦЭМ!$A$34:$A$777,$A306,СВЦЭМ!$B$34:$B$777,C$296)+'СЕТ СН'!$F$13-'СЕТ СН'!$F$23</f>
        <v>-578.75</v>
      </c>
      <c r="D306" s="37">
        <f>SUMIFS(СВЦЭМ!$I$34:$I$777,СВЦЭМ!$A$34:$A$777,$A306,СВЦЭМ!$B$34:$B$777,D$296)+'СЕТ СН'!$F$13-'СЕТ СН'!$F$23</f>
        <v>-578.75</v>
      </c>
      <c r="E306" s="37">
        <f>SUMIFS(СВЦЭМ!$I$34:$I$777,СВЦЭМ!$A$34:$A$777,$A306,СВЦЭМ!$B$34:$B$777,E$296)+'СЕТ СН'!$F$13-'СЕТ СН'!$F$23</f>
        <v>-578.75</v>
      </c>
      <c r="F306" s="37">
        <f>SUMIFS(СВЦЭМ!$I$34:$I$777,СВЦЭМ!$A$34:$A$777,$A306,СВЦЭМ!$B$34:$B$777,F$296)+'СЕТ СН'!$F$13-'СЕТ СН'!$F$23</f>
        <v>-578.75</v>
      </c>
      <c r="G306" s="37">
        <f>SUMIFS(СВЦЭМ!$I$34:$I$777,СВЦЭМ!$A$34:$A$777,$A306,СВЦЭМ!$B$34:$B$777,G$296)+'СЕТ СН'!$F$13-'СЕТ СН'!$F$23</f>
        <v>-578.75</v>
      </c>
      <c r="H306" s="37">
        <f>SUMIFS(СВЦЭМ!$I$34:$I$777,СВЦЭМ!$A$34:$A$777,$A306,СВЦЭМ!$B$34:$B$777,H$296)+'СЕТ СН'!$F$13-'СЕТ СН'!$F$23</f>
        <v>-578.75</v>
      </c>
      <c r="I306" s="37">
        <f>SUMIFS(СВЦЭМ!$I$34:$I$777,СВЦЭМ!$A$34:$A$777,$A306,СВЦЭМ!$B$34:$B$777,I$296)+'СЕТ СН'!$F$13-'СЕТ СН'!$F$23</f>
        <v>-578.75</v>
      </c>
      <c r="J306" s="37">
        <f>SUMIFS(СВЦЭМ!$I$34:$I$777,СВЦЭМ!$A$34:$A$777,$A306,СВЦЭМ!$B$34:$B$777,J$296)+'СЕТ СН'!$F$13-'СЕТ СН'!$F$23</f>
        <v>-578.75</v>
      </c>
      <c r="K306" s="37">
        <f>SUMIFS(СВЦЭМ!$I$34:$I$777,СВЦЭМ!$A$34:$A$777,$A306,СВЦЭМ!$B$34:$B$777,K$296)+'СЕТ СН'!$F$13-'СЕТ СН'!$F$23</f>
        <v>-578.75</v>
      </c>
      <c r="L306" s="37">
        <f>SUMIFS(СВЦЭМ!$I$34:$I$777,СВЦЭМ!$A$34:$A$777,$A306,СВЦЭМ!$B$34:$B$777,L$296)+'СЕТ СН'!$F$13-'СЕТ СН'!$F$23</f>
        <v>-578.75</v>
      </c>
      <c r="M306" s="37">
        <f>SUMIFS(СВЦЭМ!$I$34:$I$777,СВЦЭМ!$A$34:$A$777,$A306,СВЦЭМ!$B$34:$B$777,M$296)+'СЕТ СН'!$F$13-'СЕТ СН'!$F$23</f>
        <v>-578.75</v>
      </c>
      <c r="N306" s="37">
        <f>SUMIFS(СВЦЭМ!$I$34:$I$777,СВЦЭМ!$A$34:$A$777,$A306,СВЦЭМ!$B$34:$B$777,N$296)+'СЕТ СН'!$F$13-'СЕТ СН'!$F$23</f>
        <v>-578.75</v>
      </c>
      <c r="O306" s="37">
        <f>SUMIFS(СВЦЭМ!$I$34:$I$777,СВЦЭМ!$A$34:$A$777,$A306,СВЦЭМ!$B$34:$B$777,O$296)+'СЕТ СН'!$F$13-'СЕТ СН'!$F$23</f>
        <v>-578.75</v>
      </c>
      <c r="P306" s="37">
        <f>SUMIFS(СВЦЭМ!$I$34:$I$777,СВЦЭМ!$A$34:$A$777,$A306,СВЦЭМ!$B$34:$B$777,P$296)+'СЕТ СН'!$F$13-'СЕТ СН'!$F$23</f>
        <v>-578.75</v>
      </c>
      <c r="Q306" s="37">
        <f>SUMIFS(СВЦЭМ!$I$34:$I$777,СВЦЭМ!$A$34:$A$777,$A306,СВЦЭМ!$B$34:$B$777,Q$296)+'СЕТ СН'!$F$13-'СЕТ СН'!$F$23</f>
        <v>-578.75</v>
      </c>
      <c r="R306" s="37">
        <f>SUMIFS(СВЦЭМ!$I$34:$I$777,СВЦЭМ!$A$34:$A$777,$A306,СВЦЭМ!$B$34:$B$777,R$296)+'СЕТ СН'!$F$13-'СЕТ СН'!$F$23</f>
        <v>-578.75</v>
      </c>
      <c r="S306" s="37">
        <f>SUMIFS(СВЦЭМ!$I$34:$I$777,СВЦЭМ!$A$34:$A$777,$A306,СВЦЭМ!$B$34:$B$777,S$296)+'СЕТ СН'!$F$13-'СЕТ СН'!$F$23</f>
        <v>-578.75</v>
      </c>
      <c r="T306" s="37">
        <f>SUMIFS(СВЦЭМ!$I$34:$I$777,СВЦЭМ!$A$34:$A$777,$A306,СВЦЭМ!$B$34:$B$777,T$296)+'СЕТ СН'!$F$13-'СЕТ СН'!$F$23</f>
        <v>-578.75</v>
      </c>
      <c r="U306" s="37">
        <f>SUMIFS(СВЦЭМ!$I$34:$I$777,СВЦЭМ!$A$34:$A$777,$A306,СВЦЭМ!$B$34:$B$777,U$296)+'СЕТ СН'!$F$13-'СЕТ СН'!$F$23</f>
        <v>-578.75</v>
      </c>
      <c r="V306" s="37">
        <f>SUMIFS(СВЦЭМ!$I$34:$I$777,СВЦЭМ!$A$34:$A$777,$A306,СВЦЭМ!$B$34:$B$777,V$296)+'СЕТ СН'!$F$13-'СЕТ СН'!$F$23</f>
        <v>-578.75</v>
      </c>
      <c r="W306" s="37">
        <f>SUMIFS(СВЦЭМ!$I$34:$I$777,СВЦЭМ!$A$34:$A$777,$A306,СВЦЭМ!$B$34:$B$777,W$296)+'СЕТ СН'!$F$13-'СЕТ СН'!$F$23</f>
        <v>-578.75</v>
      </c>
      <c r="X306" s="37">
        <f>SUMIFS(СВЦЭМ!$I$34:$I$777,СВЦЭМ!$A$34:$A$777,$A306,СВЦЭМ!$B$34:$B$777,X$296)+'СЕТ СН'!$F$13-'СЕТ СН'!$F$23</f>
        <v>-578.75</v>
      </c>
      <c r="Y306" s="37">
        <f>SUMIFS(СВЦЭМ!$I$34:$I$777,СВЦЭМ!$A$34:$A$777,$A306,СВЦЭМ!$B$34:$B$777,Y$296)+'СЕТ СН'!$F$13-'СЕТ СН'!$F$23</f>
        <v>-578.75</v>
      </c>
    </row>
    <row r="307" spans="1:25" ht="15.75" x14ac:dyDescent="0.2">
      <c r="A307" s="36">
        <f t="shared" si="8"/>
        <v>43080</v>
      </c>
      <c r="B307" s="37">
        <f>SUMIFS(СВЦЭМ!$I$34:$I$777,СВЦЭМ!$A$34:$A$777,$A307,СВЦЭМ!$B$34:$B$777,B$296)+'СЕТ СН'!$F$13-'СЕТ СН'!$F$23</f>
        <v>-578.75</v>
      </c>
      <c r="C307" s="37">
        <f>SUMIFS(СВЦЭМ!$I$34:$I$777,СВЦЭМ!$A$34:$A$777,$A307,СВЦЭМ!$B$34:$B$777,C$296)+'СЕТ СН'!$F$13-'СЕТ СН'!$F$23</f>
        <v>-578.75</v>
      </c>
      <c r="D307" s="37">
        <f>SUMIFS(СВЦЭМ!$I$34:$I$777,СВЦЭМ!$A$34:$A$777,$A307,СВЦЭМ!$B$34:$B$777,D$296)+'СЕТ СН'!$F$13-'СЕТ СН'!$F$23</f>
        <v>-578.75</v>
      </c>
      <c r="E307" s="37">
        <f>SUMIFS(СВЦЭМ!$I$34:$I$777,СВЦЭМ!$A$34:$A$777,$A307,СВЦЭМ!$B$34:$B$777,E$296)+'СЕТ СН'!$F$13-'СЕТ СН'!$F$23</f>
        <v>-578.75</v>
      </c>
      <c r="F307" s="37">
        <f>SUMIFS(СВЦЭМ!$I$34:$I$777,СВЦЭМ!$A$34:$A$777,$A307,СВЦЭМ!$B$34:$B$777,F$296)+'СЕТ СН'!$F$13-'СЕТ СН'!$F$23</f>
        <v>-578.75</v>
      </c>
      <c r="G307" s="37">
        <f>SUMIFS(СВЦЭМ!$I$34:$I$777,СВЦЭМ!$A$34:$A$777,$A307,СВЦЭМ!$B$34:$B$777,G$296)+'СЕТ СН'!$F$13-'СЕТ СН'!$F$23</f>
        <v>-578.75</v>
      </c>
      <c r="H307" s="37">
        <f>SUMIFS(СВЦЭМ!$I$34:$I$777,СВЦЭМ!$A$34:$A$777,$A307,СВЦЭМ!$B$34:$B$777,H$296)+'СЕТ СН'!$F$13-'СЕТ СН'!$F$23</f>
        <v>-578.75</v>
      </c>
      <c r="I307" s="37">
        <f>SUMIFS(СВЦЭМ!$I$34:$I$777,СВЦЭМ!$A$34:$A$777,$A307,СВЦЭМ!$B$34:$B$777,I$296)+'СЕТ СН'!$F$13-'СЕТ СН'!$F$23</f>
        <v>-578.75</v>
      </c>
      <c r="J307" s="37">
        <f>SUMIFS(СВЦЭМ!$I$34:$I$777,СВЦЭМ!$A$34:$A$777,$A307,СВЦЭМ!$B$34:$B$777,J$296)+'СЕТ СН'!$F$13-'СЕТ СН'!$F$23</f>
        <v>-578.75</v>
      </c>
      <c r="K307" s="37">
        <f>SUMIFS(СВЦЭМ!$I$34:$I$777,СВЦЭМ!$A$34:$A$777,$A307,СВЦЭМ!$B$34:$B$777,K$296)+'СЕТ СН'!$F$13-'СЕТ СН'!$F$23</f>
        <v>-578.75</v>
      </c>
      <c r="L307" s="37">
        <f>SUMIFS(СВЦЭМ!$I$34:$I$777,СВЦЭМ!$A$34:$A$777,$A307,СВЦЭМ!$B$34:$B$777,L$296)+'СЕТ СН'!$F$13-'СЕТ СН'!$F$23</f>
        <v>-578.75</v>
      </c>
      <c r="M307" s="37">
        <f>SUMIFS(СВЦЭМ!$I$34:$I$777,СВЦЭМ!$A$34:$A$777,$A307,СВЦЭМ!$B$34:$B$777,M$296)+'СЕТ СН'!$F$13-'СЕТ СН'!$F$23</f>
        <v>-578.75</v>
      </c>
      <c r="N307" s="37">
        <f>SUMIFS(СВЦЭМ!$I$34:$I$777,СВЦЭМ!$A$34:$A$777,$A307,СВЦЭМ!$B$34:$B$777,N$296)+'СЕТ СН'!$F$13-'СЕТ СН'!$F$23</f>
        <v>-578.75</v>
      </c>
      <c r="O307" s="37">
        <f>SUMIFS(СВЦЭМ!$I$34:$I$777,СВЦЭМ!$A$34:$A$777,$A307,СВЦЭМ!$B$34:$B$777,O$296)+'СЕТ СН'!$F$13-'СЕТ СН'!$F$23</f>
        <v>-578.75</v>
      </c>
      <c r="P307" s="37">
        <f>SUMIFS(СВЦЭМ!$I$34:$I$777,СВЦЭМ!$A$34:$A$777,$A307,СВЦЭМ!$B$34:$B$777,P$296)+'СЕТ СН'!$F$13-'СЕТ СН'!$F$23</f>
        <v>-578.75</v>
      </c>
      <c r="Q307" s="37">
        <f>SUMIFS(СВЦЭМ!$I$34:$I$777,СВЦЭМ!$A$34:$A$777,$A307,СВЦЭМ!$B$34:$B$777,Q$296)+'СЕТ СН'!$F$13-'СЕТ СН'!$F$23</f>
        <v>-578.75</v>
      </c>
      <c r="R307" s="37">
        <f>SUMIFS(СВЦЭМ!$I$34:$I$777,СВЦЭМ!$A$34:$A$777,$A307,СВЦЭМ!$B$34:$B$777,R$296)+'СЕТ СН'!$F$13-'СЕТ СН'!$F$23</f>
        <v>-578.75</v>
      </c>
      <c r="S307" s="37">
        <f>SUMIFS(СВЦЭМ!$I$34:$I$777,СВЦЭМ!$A$34:$A$777,$A307,СВЦЭМ!$B$34:$B$777,S$296)+'СЕТ СН'!$F$13-'СЕТ СН'!$F$23</f>
        <v>-578.75</v>
      </c>
      <c r="T307" s="37">
        <f>SUMIFS(СВЦЭМ!$I$34:$I$777,СВЦЭМ!$A$34:$A$777,$A307,СВЦЭМ!$B$34:$B$777,T$296)+'СЕТ СН'!$F$13-'СЕТ СН'!$F$23</f>
        <v>-578.75</v>
      </c>
      <c r="U307" s="37">
        <f>SUMIFS(СВЦЭМ!$I$34:$I$777,СВЦЭМ!$A$34:$A$777,$A307,СВЦЭМ!$B$34:$B$777,U$296)+'СЕТ СН'!$F$13-'СЕТ СН'!$F$23</f>
        <v>-578.75</v>
      </c>
      <c r="V307" s="37">
        <f>SUMIFS(СВЦЭМ!$I$34:$I$777,СВЦЭМ!$A$34:$A$777,$A307,СВЦЭМ!$B$34:$B$777,V$296)+'СЕТ СН'!$F$13-'СЕТ СН'!$F$23</f>
        <v>-578.75</v>
      </c>
      <c r="W307" s="37">
        <f>SUMIFS(СВЦЭМ!$I$34:$I$777,СВЦЭМ!$A$34:$A$777,$A307,СВЦЭМ!$B$34:$B$777,W$296)+'СЕТ СН'!$F$13-'СЕТ СН'!$F$23</f>
        <v>-578.75</v>
      </c>
      <c r="X307" s="37">
        <f>SUMIFS(СВЦЭМ!$I$34:$I$777,СВЦЭМ!$A$34:$A$777,$A307,СВЦЭМ!$B$34:$B$777,X$296)+'СЕТ СН'!$F$13-'СЕТ СН'!$F$23</f>
        <v>-578.75</v>
      </c>
      <c r="Y307" s="37">
        <f>SUMIFS(СВЦЭМ!$I$34:$I$777,СВЦЭМ!$A$34:$A$777,$A307,СВЦЭМ!$B$34:$B$777,Y$296)+'СЕТ СН'!$F$13-'СЕТ СН'!$F$23</f>
        <v>-578.75</v>
      </c>
    </row>
    <row r="308" spans="1:25" ht="15.75" x14ac:dyDescent="0.2">
      <c r="A308" s="36">
        <f t="shared" si="8"/>
        <v>43081</v>
      </c>
      <c r="B308" s="37">
        <f>SUMIFS(СВЦЭМ!$I$34:$I$777,СВЦЭМ!$A$34:$A$777,$A308,СВЦЭМ!$B$34:$B$777,B$296)+'СЕТ СН'!$F$13-'СЕТ СН'!$F$23</f>
        <v>-578.75</v>
      </c>
      <c r="C308" s="37">
        <f>SUMIFS(СВЦЭМ!$I$34:$I$777,СВЦЭМ!$A$34:$A$777,$A308,СВЦЭМ!$B$34:$B$777,C$296)+'СЕТ СН'!$F$13-'СЕТ СН'!$F$23</f>
        <v>-578.75</v>
      </c>
      <c r="D308" s="37">
        <f>SUMIFS(СВЦЭМ!$I$34:$I$777,СВЦЭМ!$A$34:$A$777,$A308,СВЦЭМ!$B$34:$B$777,D$296)+'СЕТ СН'!$F$13-'СЕТ СН'!$F$23</f>
        <v>-578.75</v>
      </c>
      <c r="E308" s="37">
        <f>SUMIFS(СВЦЭМ!$I$34:$I$777,СВЦЭМ!$A$34:$A$777,$A308,СВЦЭМ!$B$34:$B$777,E$296)+'СЕТ СН'!$F$13-'СЕТ СН'!$F$23</f>
        <v>-578.75</v>
      </c>
      <c r="F308" s="37">
        <f>SUMIFS(СВЦЭМ!$I$34:$I$777,СВЦЭМ!$A$34:$A$777,$A308,СВЦЭМ!$B$34:$B$777,F$296)+'СЕТ СН'!$F$13-'СЕТ СН'!$F$23</f>
        <v>-578.75</v>
      </c>
      <c r="G308" s="37">
        <f>SUMIFS(СВЦЭМ!$I$34:$I$777,СВЦЭМ!$A$34:$A$777,$A308,СВЦЭМ!$B$34:$B$777,G$296)+'СЕТ СН'!$F$13-'СЕТ СН'!$F$23</f>
        <v>-578.75</v>
      </c>
      <c r="H308" s="37">
        <f>SUMIFS(СВЦЭМ!$I$34:$I$777,СВЦЭМ!$A$34:$A$777,$A308,СВЦЭМ!$B$34:$B$777,H$296)+'СЕТ СН'!$F$13-'СЕТ СН'!$F$23</f>
        <v>-578.75</v>
      </c>
      <c r="I308" s="37">
        <f>SUMIFS(СВЦЭМ!$I$34:$I$777,СВЦЭМ!$A$34:$A$777,$A308,СВЦЭМ!$B$34:$B$777,I$296)+'СЕТ СН'!$F$13-'СЕТ СН'!$F$23</f>
        <v>-578.75</v>
      </c>
      <c r="J308" s="37">
        <f>SUMIFS(СВЦЭМ!$I$34:$I$777,СВЦЭМ!$A$34:$A$777,$A308,СВЦЭМ!$B$34:$B$777,J$296)+'СЕТ СН'!$F$13-'СЕТ СН'!$F$23</f>
        <v>-578.75</v>
      </c>
      <c r="K308" s="37">
        <f>SUMIFS(СВЦЭМ!$I$34:$I$777,СВЦЭМ!$A$34:$A$777,$A308,СВЦЭМ!$B$34:$B$777,K$296)+'СЕТ СН'!$F$13-'СЕТ СН'!$F$23</f>
        <v>-578.75</v>
      </c>
      <c r="L308" s="37">
        <f>SUMIFS(СВЦЭМ!$I$34:$I$777,СВЦЭМ!$A$34:$A$777,$A308,СВЦЭМ!$B$34:$B$777,L$296)+'СЕТ СН'!$F$13-'СЕТ СН'!$F$23</f>
        <v>-578.75</v>
      </c>
      <c r="M308" s="37">
        <f>SUMIFS(СВЦЭМ!$I$34:$I$777,СВЦЭМ!$A$34:$A$777,$A308,СВЦЭМ!$B$34:$B$777,M$296)+'СЕТ СН'!$F$13-'СЕТ СН'!$F$23</f>
        <v>-578.75</v>
      </c>
      <c r="N308" s="37">
        <f>SUMIFS(СВЦЭМ!$I$34:$I$777,СВЦЭМ!$A$34:$A$777,$A308,СВЦЭМ!$B$34:$B$777,N$296)+'СЕТ СН'!$F$13-'СЕТ СН'!$F$23</f>
        <v>-578.75</v>
      </c>
      <c r="O308" s="37">
        <f>SUMIFS(СВЦЭМ!$I$34:$I$777,СВЦЭМ!$A$34:$A$777,$A308,СВЦЭМ!$B$34:$B$777,O$296)+'СЕТ СН'!$F$13-'СЕТ СН'!$F$23</f>
        <v>-578.75</v>
      </c>
      <c r="P308" s="37">
        <f>SUMIFS(СВЦЭМ!$I$34:$I$777,СВЦЭМ!$A$34:$A$777,$A308,СВЦЭМ!$B$34:$B$777,P$296)+'СЕТ СН'!$F$13-'СЕТ СН'!$F$23</f>
        <v>-578.75</v>
      </c>
      <c r="Q308" s="37">
        <f>SUMIFS(СВЦЭМ!$I$34:$I$777,СВЦЭМ!$A$34:$A$777,$A308,СВЦЭМ!$B$34:$B$777,Q$296)+'СЕТ СН'!$F$13-'СЕТ СН'!$F$23</f>
        <v>-578.75</v>
      </c>
      <c r="R308" s="37">
        <f>SUMIFS(СВЦЭМ!$I$34:$I$777,СВЦЭМ!$A$34:$A$777,$A308,СВЦЭМ!$B$34:$B$777,R$296)+'СЕТ СН'!$F$13-'СЕТ СН'!$F$23</f>
        <v>-578.75</v>
      </c>
      <c r="S308" s="37">
        <f>SUMIFS(СВЦЭМ!$I$34:$I$777,СВЦЭМ!$A$34:$A$777,$A308,СВЦЭМ!$B$34:$B$777,S$296)+'СЕТ СН'!$F$13-'СЕТ СН'!$F$23</f>
        <v>-578.75</v>
      </c>
      <c r="T308" s="37">
        <f>SUMIFS(СВЦЭМ!$I$34:$I$777,СВЦЭМ!$A$34:$A$777,$A308,СВЦЭМ!$B$34:$B$777,T$296)+'СЕТ СН'!$F$13-'СЕТ СН'!$F$23</f>
        <v>-578.75</v>
      </c>
      <c r="U308" s="37">
        <f>SUMIFS(СВЦЭМ!$I$34:$I$777,СВЦЭМ!$A$34:$A$777,$A308,СВЦЭМ!$B$34:$B$777,U$296)+'СЕТ СН'!$F$13-'СЕТ СН'!$F$23</f>
        <v>-578.75</v>
      </c>
      <c r="V308" s="37">
        <f>SUMIFS(СВЦЭМ!$I$34:$I$777,СВЦЭМ!$A$34:$A$777,$A308,СВЦЭМ!$B$34:$B$777,V$296)+'СЕТ СН'!$F$13-'СЕТ СН'!$F$23</f>
        <v>-578.75</v>
      </c>
      <c r="W308" s="37">
        <f>SUMIFS(СВЦЭМ!$I$34:$I$777,СВЦЭМ!$A$34:$A$777,$A308,СВЦЭМ!$B$34:$B$777,W$296)+'СЕТ СН'!$F$13-'СЕТ СН'!$F$23</f>
        <v>-578.75</v>
      </c>
      <c r="X308" s="37">
        <f>SUMIFS(СВЦЭМ!$I$34:$I$777,СВЦЭМ!$A$34:$A$777,$A308,СВЦЭМ!$B$34:$B$777,X$296)+'СЕТ СН'!$F$13-'СЕТ СН'!$F$23</f>
        <v>-578.75</v>
      </c>
      <c r="Y308" s="37">
        <f>SUMIFS(СВЦЭМ!$I$34:$I$777,СВЦЭМ!$A$34:$A$777,$A308,СВЦЭМ!$B$34:$B$777,Y$296)+'СЕТ СН'!$F$13-'СЕТ СН'!$F$23</f>
        <v>-578.75</v>
      </c>
    </row>
    <row r="309" spans="1:25" ht="15.75" x14ac:dyDescent="0.2">
      <c r="A309" s="36">
        <f t="shared" si="8"/>
        <v>43082</v>
      </c>
      <c r="B309" s="37">
        <f>SUMIFS(СВЦЭМ!$I$34:$I$777,СВЦЭМ!$A$34:$A$777,$A309,СВЦЭМ!$B$34:$B$777,B$296)+'СЕТ СН'!$F$13-'СЕТ СН'!$F$23</f>
        <v>-578.75</v>
      </c>
      <c r="C309" s="37">
        <f>SUMIFS(СВЦЭМ!$I$34:$I$777,СВЦЭМ!$A$34:$A$777,$A309,СВЦЭМ!$B$34:$B$777,C$296)+'СЕТ СН'!$F$13-'СЕТ СН'!$F$23</f>
        <v>-578.75</v>
      </c>
      <c r="D309" s="37">
        <f>SUMIFS(СВЦЭМ!$I$34:$I$777,СВЦЭМ!$A$34:$A$777,$A309,СВЦЭМ!$B$34:$B$777,D$296)+'СЕТ СН'!$F$13-'СЕТ СН'!$F$23</f>
        <v>-578.75</v>
      </c>
      <c r="E309" s="37">
        <f>SUMIFS(СВЦЭМ!$I$34:$I$777,СВЦЭМ!$A$34:$A$777,$A309,СВЦЭМ!$B$34:$B$777,E$296)+'СЕТ СН'!$F$13-'СЕТ СН'!$F$23</f>
        <v>-578.75</v>
      </c>
      <c r="F309" s="37">
        <f>SUMIFS(СВЦЭМ!$I$34:$I$777,СВЦЭМ!$A$34:$A$777,$A309,СВЦЭМ!$B$34:$B$777,F$296)+'СЕТ СН'!$F$13-'СЕТ СН'!$F$23</f>
        <v>-578.75</v>
      </c>
      <c r="G309" s="37">
        <f>SUMIFS(СВЦЭМ!$I$34:$I$777,СВЦЭМ!$A$34:$A$777,$A309,СВЦЭМ!$B$34:$B$777,G$296)+'СЕТ СН'!$F$13-'СЕТ СН'!$F$23</f>
        <v>-578.75</v>
      </c>
      <c r="H309" s="37">
        <f>SUMIFS(СВЦЭМ!$I$34:$I$777,СВЦЭМ!$A$34:$A$777,$A309,СВЦЭМ!$B$34:$B$777,H$296)+'СЕТ СН'!$F$13-'СЕТ СН'!$F$23</f>
        <v>-578.75</v>
      </c>
      <c r="I309" s="37">
        <f>SUMIFS(СВЦЭМ!$I$34:$I$777,СВЦЭМ!$A$34:$A$777,$A309,СВЦЭМ!$B$34:$B$777,I$296)+'СЕТ СН'!$F$13-'СЕТ СН'!$F$23</f>
        <v>-578.75</v>
      </c>
      <c r="J309" s="37">
        <f>SUMIFS(СВЦЭМ!$I$34:$I$777,СВЦЭМ!$A$34:$A$777,$A309,СВЦЭМ!$B$34:$B$777,J$296)+'СЕТ СН'!$F$13-'СЕТ СН'!$F$23</f>
        <v>-578.75</v>
      </c>
      <c r="K309" s="37">
        <f>SUMIFS(СВЦЭМ!$I$34:$I$777,СВЦЭМ!$A$34:$A$777,$A309,СВЦЭМ!$B$34:$B$777,K$296)+'СЕТ СН'!$F$13-'СЕТ СН'!$F$23</f>
        <v>-578.75</v>
      </c>
      <c r="L309" s="37">
        <f>SUMIFS(СВЦЭМ!$I$34:$I$777,СВЦЭМ!$A$34:$A$777,$A309,СВЦЭМ!$B$34:$B$777,L$296)+'СЕТ СН'!$F$13-'СЕТ СН'!$F$23</f>
        <v>-578.75</v>
      </c>
      <c r="M309" s="37">
        <f>SUMIFS(СВЦЭМ!$I$34:$I$777,СВЦЭМ!$A$34:$A$777,$A309,СВЦЭМ!$B$34:$B$777,M$296)+'СЕТ СН'!$F$13-'СЕТ СН'!$F$23</f>
        <v>-578.75</v>
      </c>
      <c r="N309" s="37">
        <f>SUMIFS(СВЦЭМ!$I$34:$I$777,СВЦЭМ!$A$34:$A$777,$A309,СВЦЭМ!$B$34:$B$777,N$296)+'СЕТ СН'!$F$13-'СЕТ СН'!$F$23</f>
        <v>-578.75</v>
      </c>
      <c r="O309" s="37">
        <f>SUMIFS(СВЦЭМ!$I$34:$I$777,СВЦЭМ!$A$34:$A$777,$A309,СВЦЭМ!$B$34:$B$777,O$296)+'СЕТ СН'!$F$13-'СЕТ СН'!$F$23</f>
        <v>-578.75</v>
      </c>
      <c r="P309" s="37">
        <f>SUMIFS(СВЦЭМ!$I$34:$I$777,СВЦЭМ!$A$34:$A$777,$A309,СВЦЭМ!$B$34:$B$777,P$296)+'СЕТ СН'!$F$13-'СЕТ СН'!$F$23</f>
        <v>-578.75</v>
      </c>
      <c r="Q309" s="37">
        <f>SUMIFS(СВЦЭМ!$I$34:$I$777,СВЦЭМ!$A$34:$A$777,$A309,СВЦЭМ!$B$34:$B$777,Q$296)+'СЕТ СН'!$F$13-'СЕТ СН'!$F$23</f>
        <v>-578.75</v>
      </c>
      <c r="R309" s="37">
        <f>SUMIFS(СВЦЭМ!$I$34:$I$777,СВЦЭМ!$A$34:$A$777,$A309,СВЦЭМ!$B$34:$B$777,R$296)+'СЕТ СН'!$F$13-'СЕТ СН'!$F$23</f>
        <v>-578.75</v>
      </c>
      <c r="S309" s="37">
        <f>SUMIFS(СВЦЭМ!$I$34:$I$777,СВЦЭМ!$A$34:$A$777,$A309,СВЦЭМ!$B$34:$B$777,S$296)+'СЕТ СН'!$F$13-'СЕТ СН'!$F$23</f>
        <v>-578.75</v>
      </c>
      <c r="T309" s="37">
        <f>SUMIFS(СВЦЭМ!$I$34:$I$777,СВЦЭМ!$A$34:$A$777,$A309,СВЦЭМ!$B$34:$B$777,T$296)+'СЕТ СН'!$F$13-'СЕТ СН'!$F$23</f>
        <v>-578.75</v>
      </c>
      <c r="U309" s="37">
        <f>SUMIFS(СВЦЭМ!$I$34:$I$777,СВЦЭМ!$A$34:$A$777,$A309,СВЦЭМ!$B$34:$B$777,U$296)+'СЕТ СН'!$F$13-'СЕТ СН'!$F$23</f>
        <v>-578.75</v>
      </c>
      <c r="V309" s="37">
        <f>SUMIFS(СВЦЭМ!$I$34:$I$777,СВЦЭМ!$A$34:$A$777,$A309,СВЦЭМ!$B$34:$B$777,V$296)+'СЕТ СН'!$F$13-'СЕТ СН'!$F$23</f>
        <v>-578.75</v>
      </c>
      <c r="W309" s="37">
        <f>SUMIFS(СВЦЭМ!$I$34:$I$777,СВЦЭМ!$A$34:$A$777,$A309,СВЦЭМ!$B$34:$B$777,W$296)+'СЕТ СН'!$F$13-'СЕТ СН'!$F$23</f>
        <v>-578.75</v>
      </c>
      <c r="X309" s="37">
        <f>SUMIFS(СВЦЭМ!$I$34:$I$777,СВЦЭМ!$A$34:$A$777,$A309,СВЦЭМ!$B$34:$B$777,X$296)+'СЕТ СН'!$F$13-'СЕТ СН'!$F$23</f>
        <v>-578.75</v>
      </c>
      <c r="Y309" s="37">
        <f>SUMIFS(СВЦЭМ!$I$34:$I$777,СВЦЭМ!$A$34:$A$777,$A309,СВЦЭМ!$B$34:$B$777,Y$296)+'СЕТ СН'!$F$13-'СЕТ СН'!$F$23</f>
        <v>-578.75</v>
      </c>
    </row>
    <row r="310" spans="1:25" ht="15.75" x14ac:dyDescent="0.2">
      <c r="A310" s="36">
        <f t="shared" si="8"/>
        <v>43083</v>
      </c>
      <c r="B310" s="37">
        <f>SUMIFS(СВЦЭМ!$I$34:$I$777,СВЦЭМ!$A$34:$A$777,$A310,СВЦЭМ!$B$34:$B$777,B$296)+'СЕТ СН'!$F$13-'СЕТ СН'!$F$23</f>
        <v>-578.75</v>
      </c>
      <c r="C310" s="37">
        <f>SUMIFS(СВЦЭМ!$I$34:$I$777,СВЦЭМ!$A$34:$A$777,$A310,СВЦЭМ!$B$34:$B$777,C$296)+'СЕТ СН'!$F$13-'СЕТ СН'!$F$23</f>
        <v>-578.75</v>
      </c>
      <c r="D310" s="37">
        <f>SUMIFS(СВЦЭМ!$I$34:$I$777,СВЦЭМ!$A$34:$A$777,$A310,СВЦЭМ!$B$34:$B$777,D$296)+'СЕТ СН'!$F$13-'СЕТ СН'!$F$23</f>
        <v>-578.75</v>
      </c>
      <c r="E310" s="37">
        <f>SUMIFS(СВЦЭМ!$I$34:$I$777,СВЦЭМ!$A$34:$A$777,$A310,СВЦЭМ!$B$34:$B$777,E$296)+'СЕТ СН'!$F$13-'СЕТ СН'!$F$23</f>
        <v>-578.75</v>
      </c>
      <c r="F310" s="37">
        <f>SUMIFS(СВЦЭМ!$I$34:$I$777,СВЦЭМ!$A$34:$A$777,$A310,СВЦЭМ!$B$34:$B$777,F$296)+'СЕТ СН'!$F$13-'СЕТ СН'!$F$23</f>
        <v>-578.75</v>
      </c>
      <c r="G310" s="37">
        <f>SUMIFS(СВЦЭМ!$I$34:$I$777,СВЦЭМ!$A$34:$A$777,$A310,СВЦЭМ!$B$34:$B$777,G$296)+'СЕТ СН'!$F$13-'СЕТ СН'!$F$23</f>
        <v>-578.75</v>
      </c>
      <c r="H310" s="37">
        <f>SUMIFS(СВЦЭМ!$I$34:$I$777,СВЦЭМ!$A$34:$A$777,$A310,СВЦЭМ!$B$34:$B$777,H$296)+'СЕТ СН'!$F$13-'СЕТ СН'!$F$23</f>
        <v>-578.75</v>
      </c>
      <c r="I310" s="37">
        <f>SUMIFS(СВЦЭМ!$I$34:$I$777,СВЦЭМ!$A$34:$A$777,$A310,СВЦЭМ!$B$34:$B$777,I$296)+'СЕТ СН'!$F$13-'СЕТ СН'!$F$23</f>
        <v>-578.75</v>
      </c>
      <c r="J310" s="37">
        <f>SUMIFS(СВЦЭМ!$I$34:$I$777,СВЦЭМ!$A$34:$A$777,$A310,СВЦЭМ!$B$34:$B$777,J$296)+'СЕТ СН'!$F$13-'СЕТ СН'!$F$23</f>
        <v>-578.75</v>
      </c>
      <c r="K310" s="37">
        <f>SUMIFS(СВЦЭМ!$I$34:$I$777,СВЦЭМ!$A$34:$A$777,$A310,СВЦЭМ!$B$34:$B$777,K$296)+'СЕТ СН'!$F$13-'СЕТ СН'!$F$23</f>
        <v>-578.75</v>
      </c>
      <c r="L310" s="37">
        <f>SUMIFS(СВЦЭМ!$I$34:$I$777,СВЦЭМ!$A$34:$A$777,$A310,СВЦЭМ!$B$34:$B$777,L$296)+'СЕТ СН'!$F$13-'СЕТ СН'!$F$23</f>
        <v>-578.75</v>
      </c>
      <c r="M310" s="37">
        <f>SUMIFS(СВЦЭМ!$I$34:$I$777,СВЦЭМ!$A$34:$A$777,$A310,СВЦЭМ!$B$34:$B$777,M$296)+'СЕТ СН'!$F$13-'СЕТ СН'!$F$23</f>
        <v>-578.75</v>
      </c>
      <c r="N310" s="37">
        <f>SUMIFS(СВЦЭМ!$I$34:$I$777,СВЦЭМ!$A$34:$A$777,$A310,СВЦЭМ!$B$34:$B$777,N$296)+'СЕТ СН'!$F$13-'СЕТ СН'!$F$23</f>
        <v>-578.75</v>
      </c>
      <c r="O310" s="37">
        <f>SUMIFS(СВЦЭМ!$I$34:$I$777,СВЦЭМ!$A$34:$A$777,$A310,СВЦЭМ!$B$34:$B$777,O$296)+'СЕТ СН'!$F$13-'СЕТ СН'!$F$23</f>
        <v>-578.75</v>
      </c>
      <c r="P310" s="37">
        <f>SUMIFS(СВЦЭМ!$I$34:$I$777,СВЦЭМ!$A$34:$A$777,$A310,СВЦЭМ!$B$34:$B$777,P$296)+'СЕТ СН'!$F$13-'СЕТ СН'!$F$23</f>
        <v>-578.75</v>
      </c>
      <c r="Q310" s="37">
        <f>SUMIFS(СВЦЭМ!$I$34:$I$777,СВЦЭМ!$A$34:$A$777,$A310,СВЦЭМ!$B$34:$B$777,Q$296)+'СЕТ СН'!$F$13-'СЕТ СН'!$F$23</f>
        <v>-578.75</v>
      </c>
      <c r="R310" s="37">
        <f>SUMIFS(СВЦЭМ!$I$34:$I$777,СВЦЭМ!$A$34:$A$777,$A310,СВЦЭМ!$B$34:$B$777,R$296)+'СЕТ СН'!$F$13-'СЕТ СН'!$F$23</f>
        <v>-578.75</v>
      </c>
      <c r="S310" s="37">
        <f>SUMIFS(СВЦЭМ!$I$34:$I$777,СВЦЭМ!$A$34:$A$777,$A310,СВЦЭМ!$B$34:$B$777,S$296)+'СЕТ СН'!$F$13-'СЕТ СН'!$F$23</f>
        <v>-578.75</v>
      </c>
      <c r="T310" s="37">
        <f>SUMIFS(СВЦЭМ!$I$34:$I$777,СВЦЭМ!$A$34:$A$777,$A310,СВЦЭМ!$B$34:$B$777,T$296)+'СЕТ СН'!$F$13-'СЕТ СН'!$F$23</f>
        <v>-578.75</v>
      </c>
      <c r="U310" s="37">
        <f>SUMIFS(СВЦЭМ!$I$34:$I$777,СВЦЭМ!$A$34:$A$777,$A310,СВЦЭМ!$B$34:$B$777,U$296)+'СЕТ СН'!$F$13-'СЕТ СН'!$F$23</f>
        <v>-578.75</v>
      </c>
      <c r="V310" s="37">
        <f>SUMIFS(СВЦЭМ!$I$34:$I$777,СВЦЭМ!$A$34:$A$777,$A310,СВЦЭМ!$B$34:$B$777,V$296)+'СЕТ СН'!$F$13-'СЕТ СН'!$F$23</f>
        <v>-578.75</v>
      </c>
      <c r="W310" s="37">
        <f>SUMIFS(СВЦЭМ!$I$34:$I$777,СВЦЭМ!$A$34:$A$777,$A310,СВЦЭМ!$B$34:$B$777,W$296)+'СЕТ СН'!$F$13-'СЕТ СН'!$F$23</f>
        <v>-578.75</v>
      </c>
      <c r="X310" s="37">
        <f>SUMIFS(СВЦЭМ!$I$34:$I$777,СВЦЭМ!$A$34:$A$777,$A310,СВЦЭМ!$B$34:$B$777,X$296)+'СЕТ СН'!$F$13-'СЕТ СН'!$F$23</f>
        <v>-578.75</v>
      </c>
      <c r="Y310" s="37">
        <f>SUMIFS(СВЦЭМ!$I$34:$I$777,СВЦЭМ!$A$34:$A$777,$A310,СВЦЭМ!$B$34:$B$777,Y$296)+'СЕТ СН'!$F$13-'СЕТ СН'!$F$23</f>
        <v>-578.75</v>
      </c>
    </row>
    <row r="311" spans="1:25" ht="15.75" x14ac:dyDescent="0.2">
      <c r="A311" s="36">
        <f t="shared" si="8"/>
        <v>43084</v>
      </c>
      <c r="B311" s="37">
        <f>SUMIFS(СВЦЭМ!$I$34:$I$777,СВЦЭМ!$A$34:$A$777,$A311,СВЦЭМ!$B$34:$B$777,B$296)+'СЕТ СН'!$F$13-'СЕТ СН'!$F$23</f>
        <v>-578.75</v>
      </c>
      <c r="C311" s="37">
        <f>SUMIFS(СВЦЭМ!$I$34:$I$777,СВЦЭМ!$A$34:$A$777,$A311,СВЦЭМ!$B$34:$B$777,C$296)+'СЕТ СН'!$F$13-'СЕТ СН'!$F$23</f>
        <v>-578.75</v>
      </c>
      <c r="D311" s="37">
        <f>SUMIFS(СВЦЭМ!$I$34:$I$777,СВЦЭМ!$A$34:$A$777,$A311,СВЦЭМ!$B$34:$B$777,D$296)+'СЕТ СН'!$F$13-'СЕТ СН'!$F$23</f>
        <v>-578.75</v>
      </c>
      <c r="E311" s="37">
        <f>SUMIFS(СВЦЭМ!$I$34:$I$777,СВЦЭМ!$A$34:$A$777,$A311,СВЦЭМ!$B$34:$B$777,E$296)+'СЕТ СН'!$F$13-'СЕТ СН'!$F$23</f>
        <v>-578.75</v>
      </c>
      <c r="F311" s="37">
        <f>SUMIFS(СВЦЭМ!$I$34:$I$777,СВЦЭМ!$A$34:$A$777,$A311,СВЦЭМ!$B$34:$B$777,F$296)+'СЕТ СН'!$F$13-'СЕТ СН'!$F$23</f>
        <v>-578.75</v>
      </c>
      <c r="G311" s="37">
        <f>SUMIFS(СВЦЭМ!$I$34:$I$777,СВЦЭМ!$A$34:$A$777,$A311,СВЦЭМ!$B$34:$B$777,G$296)+'СЕТ СН'!$F$13-'СЕТ СН'!$F$23</f>
        <v>-578.75</v>
      </c>
      <c r="H311" s="37">
        <f>SUMIFS(СВЦЭМ!$I$34:$I$777,СВЦЭМ!$A$34:$A$777,$A311,СВЦЭМ!$B$34:$B$777,H$296)+'СЕТ СН'!$F$13-'СЕТ СН'!$F$23</f>
        <v>-578.75</v>
      </c>
      <c r="I311" s="37">
        <f>SUMIFS(СВЦЭМ!$I$34:$I$777,СВЦЭМ!$A$34:$A$777,$A311,СВЦЭМ!$B$34:$B$777,I$296)+'СЕТ СН'!$F$13-'СЕТ СН'!$F$23</f>
        <v>-578.75</v>
      </c>
      <c r="J311" s="37">
        <f>SUMIFS(СВЦЭМ!$I$34:$I$777,СВЦЭМ!$A$34:$A$777,$A311,СВЦЭМ!$B$34:$B$777,J$296)+'СЕТ СН'!$F$13-'СЕТ СН'!$F$23</f>
        <v>-578.75</v>
      </c>
      <c r="K311" s="37">
        <f>SUMIFS(СВЦЭМ!$I$34:$I$777,СВЦЭМ!$A$34:$A$777,$A311,СВЦЭМ!$B$34:$B$777,K$296)+'СЕТ СН'!$F$13-'СЕТ СН'!$F$23</f>
        <v>-578.75</v>
      </c>
      <c r="L311" s="37">
        <f>SUMIFS(СВЦЭМ!$I$34:$I$777,СВЦЭМ!$A$34:$A$777,$A311,СВЦЭМ!$B$34:$B$777,L$296)+'СЕТ СН'!$F$13-'СЕТ СН'!$F$23</f>
        <v>-578.75</v>
      </c>
      <c r="M311" s="37">
        <f>SUMIFS(СВЦЭМ!$I$34:$I$777,СВЦЭМ!$A$34:$A$777,$A311,СВЦЭМ!$B$34:$B$777,M$296)+'СЕТ СН'!$F$13-'СЕТ СН'!$F$23</f>
        <v>-578.75</v>
      </c>
      <c r="N311" s="37">
        <f>SUMIFS(СВЦЭМ!$I$34:$I$777,СВЦЭМ!$A$34:$A$777,$A311,СВЦЭМ!$B$34:$B$777,N$296)+'СЕТ СН'!$F$13-'СЕТ СН'!$F$23</f>
        <v>-578.75</v>
      </c>
      <c r="O311" s="37">
        <f>SUMIFS(СВЦЭМ!$I$34:$I$777,СВЦЭМ!$A$34:$A$777,$A311,СВЦЭМ!$B$34:$B$777,O$296)+'СЕТ СН'!$F$13-'СЕТ СН'!$F$23</f>
        <v>-578.75</v>
      </c>
      <c r="P311" s="37">
        <f>SUMIFS(СВЦЭМ!$I$34:$I$777,СВЦЭМ!$A$34:$A$777,$A311,СВЦЭМ!$B$34:$B$777,P$296)+'СЕТ СН'!$F$13-'СЕТ СН'!$F$23</f>
        <v>-578.75</v>
      </c>
      <c r="Q311" s="37">
        <f>SUMIFS(СВЦЭМ!$I$34:$I$777,СВЦЭМ!$A$34:$A$777,$A311,СВЦЭМ!$B$34:$B$777,Q$296)+'СЕТ СН'!$F$13-'СЕТ СН'!$F$23</f>
        <v>-578.75</v>
      </c>
      <c r="R311" s="37">
        <f>SUMIFS(СВЦЭМ!$I$34:$I$777,СВЦЭМ!$A$34:$A$777,$A311,СВЦЭМ!$B$34:$B$777,R$296)+'СЕТ СН'!$F$13-'СЕТ СН'!$F$23</f>
        <v>-578.75</v>
      </c>
      <c r="S311" s="37">
        <f>SUMIFS(СВЦЭМ!$I$34:$I$777,СВЦЭМ!$A$34:$A$777,$A311,СВЦЭМ!$B$34:$B$777,S$296)+'СЕТ СН'!$F$13-'СЕТ СН'!$F$23</f>
        <v>-578.75</v>
      </c>
      <c r="T311" s="37">
        <f>SUMIFS(СВЦЭМ!$I$34:$I$777,СВЦЭМ!$A$34:$A$777,$A311,СВЦЭМ!$B$34:$B$777,T$296)+'СЕТ СН'!$F$13-'СЕТ СН'!$F$23</f>
        <v>-578.75</v>
      </c>
      <c r="U311" s="37">
        <f>SUMIFS(СВЦЭМ!$I$34:$I$777,СВЦЭМ!$A$34:$A$777,$A311,СВЦЭМ!$B$34:$B$777,U$296)+'СЕТ СН'!$F$13-'СЕТ СН'!$F$23</f>
        <v>-578.75</v>
      </c>
      <c r="V311" s="37">
        <f>SUMIFS(СВЦЭМ!$I$34:$I$777,СВЦЭМ!$A$34:$A$777,$A311,СВЦЭМ!$B$34:$B$777,V$296)+'СЕТ СН'!$F$13-'СЕТ СН'!$F$23</f>
        <v>-578.75</v>
      </c>
      <c r="W311" s="37">
        <f>SUMIFS(СВЦЭМ!$I$34:$I$777,СВЦЭМ!$A$34:$A$777,$A311,СВЦЭМ!$B$34:$B$777,W$296)+'СЕТ СН'!$F$13-'СЕТ СН'!$F$23</f>
        <v>-578.75</v>
      </c>
      <c r="X311" s="37">
        <f>SUMIFS(СВЦЭМ!$I$34:$I$777,СВЦЭМ!$A$34:$A$777,$A311,СВЦЭМ!$B$34:$B$777,X$296)+'СЕТ СН'!$F$13-'СЕТ СН'!$F$23</f>
        <v>-578.75</v>
      </c>
      <c r="Y311" s="37">
        <f>SUMIFS(СВЦЭМ!$I$34:$I$777,СВЦЭМ!$A$34:$A$777,$A311,СВЦЭМ!$B$34:$B$777,Y$296)+'СЕТ СН'!$F$13-'СЕТ СН'!$F$23</f>
        <v>-578.75</v>
      </c>
    </row>
    <row r="312" spans="1:25" ht="15.75" x14ac:dyDescent="0.2">
      <c r="A312" s="36">
        <f t="shared" si="8"/>
        <v>43085</v>
      </c>
      <c r="B312" s="37">
        <f>SUMIFS(СВЦЭМ!$I$34:$I$777,СВЦЭМ!$A$34:$A$777,$A312,СВЦЭМ!$B$34:$B$777,B$296)+'СЕТ СН'!$F$13-'СЕТ СН'!$F$23</f>
        <v>-578.75</v>
      </c>
      <c r="C312" s="37">
        <f>SUMIFS(СВЦЭМ!$I$34:$I$777,СВЦЭМ!$A$34:$A$777,$A312,СВЦЭМ!$B$34:$B$777,C$296)+'СЕТ СН'!$F$13-'СЕТ СН'!$F$23</f>
        <v>-578.75</v>
      </c>
      <c r="D312" s="37">
        <f>SUMIFS(СВЦЭМ!$I$34:$I$777,СВЦЭМ!$A$34:$A$777,$A312,СВЦЭМ!$B$34:$B$777,D$296)+'СЕТ СН'!$F$13-'СЕТ СН'!$F$23</f>
        <v>-578.75</v>
      </c>
      <c r="E312" s="37">
        <f>SUMIFS(СВЦЭМ!$I$34:$I$777,СВЦЭМ!$A$34:$A$777,$A312,СВЦЭМ!$B$34:$B$777,E$296)+'СЕТ СН'!$F$13-'СЕТ СН'!$F$23</f>
        <v>-578.75</v>
      </c>
      <c r="F312" s="37">
        <f>SUMIFS(СВЦЭМ!$I$34:$I$777,СВЦЭМ!$A$34:$A$777,$A312,СВЦЭМ!$B$34:$B$777,F$296)+'СЕТ СН'!$F$13-'СЕТ СН'!$F$23</f>
        <v>-578.75</v>
      </c>
      <c r="G312" s="37">
        <f>SUMIFS(СВЦЭМ!$I$34:$I$777,СВЦЭМ!$A$34:$A$777,$A312,СВЦЭМ!$B$34:$B$777,G$296)+'СЕТ СН'!$F$13-'СЕТ СН'!$F$23</f>
        <v>-578.75</v>
      </c>
      <c r="H312" s="37">
        <f>SUMIFS(СВЦЭМ!$I$34:$I$777,СВЦЭМ!$A$34:$A$777,$A312,СВЦЭМ!$B$34:$B$777,H$296)+'СЕТ СН'!$F$13-'СЕТ СН'!$F$23</f>
        <v>-578.75</v>
      </c>
      <c r="I312" s="37">
        <f>SUMIFS(СВЦЭМ!$I$34:$I$777,СВЦЭМ!$A$34:$A$777,$A312,СВЦЭМ!$B$34:$B$777,I$296)+'СЕТ СН'!$F$13-'СЕТ СН'!$F$23</f>
        <v>-578.75</v>
      </c>
      <c r="J312" s="37">
        <f>SUMIFS(СВЦЭМ!$I$34:$I$777,СВЦЭМ!$A$34:$A$777,$A312,СВЦЭМ!$B$34:$B$777,J$296)+'СЕТ СН'!$F$13-'СЕТ СН'!$F$23</f>
        <v>-578.75</v>
      </c>
      <c r="K312" s="37">
        <f>SUMIFS(СВЦЭМ!$I$34:$I$777,СВЦЭМ!$A$34:$A$777,$A312,СВЦЭМ!$B$34:$B$777,K$296)+'СЕТ СН'!$F$13-'СЕТ СН'!$F$23</f>
        <v>-578.75</v>
      </c>
      <c r="L312" s="37">
        <f>SUMIFS(СВЦЭМ!$I$34:$I$777,СВЦЭМ!$A$34:$A$777,$A312,СВЦЭМ!$B$34:$B$777,L$296)+'СЕТ СН'!$F$13-'СЕТ СН'!$F$23</f>
        <v>-578.75</v>
      </c>
      <c r="M312" s="37">
        <f>SUMIFS(СВЦЭМ!$I$34:$I$777,СВЦЭМ!$A$34:$A$777,$A312,СВЦЭМ!$B$34:$B$777,M$296)+'СЕТ СН'!$F$13-'СЕТ СН'!$F$23</f>
        <v>-578.75</v>
      </c>
      <c r="N312" s="37">
        <f>SUMIFS(СВЦЭМ!$I$34:$I$777,СВЦЭМ!$A$34:$A$777,$A312,СВЦЭМ!$B$34:$B$777,N$296)+'СЕТ СН'!$F$13-'СЕТ СН'!$F$23</f>
        <v>-578.75</v>
      </c>
      <c r="O312" s="37">
        <f>SUMIFS(СВЦЭМ!$I$34:$I$777,СВЦЭМ!$A$34:$A$777,$A312,СВЦЭМ!$B$34:$B$777,O$296)+'СЕТ СН'!$F$13-'СЕТ СН'!$F$23</f>
        <v>-578.75</v>
      </c>
      <c r="P312" s="37">
        <f>SUMIFS(СВЦЭМ!$I$34:$I$777,СВЦЭМ!$A$34:$A$777,$A312,СВЦЭМ!$B$34:$B$777,P$296)+'СЕТ СН'!$F$13-'СЕТ СН'!$F$23</f>
        <v>-578.75</v>
      </c>
      <c r="Q312" s="37">
        <f>SUMIFS(СВЦЭМ!$I$34:$I$777,СВЦЭМ!$A$34:$A$777,$A312,СВЦЭМ!$B$34:$B$777,Q$296)+'СЕТ СН'!$F$13-'СЕТ СН'!$F$23</f>
        <v>-578.75</v>
      </c>
      <c r="R312" s="37">
        <f>SUMIFS(СВЦЭМ!$I$34:$I$777,СВЦЭМ!$A$34:$A$777,$A312,СВЦЭМ!$B$34:$B$777,R$296)+'СЕТ СН'!$F$13-'СЕТ СН'!$F$23</f>
        <v>-578.75</v>
      </c>
      <c r="S312" s="37">
        <f>SUMIFS(СВЦЭМ!$I$34:$I$777,СВЦЭМ!$A$34:$A$777,$A312,СВЦЭМ!$B$34:$B$777,S$296)+'СЕТ СН'!$F$13-'СЕТ СН'!$F$23</f>
        <v>-578.75</v>
      </c>
      <c r="T312" s="37">
        <f>SUMIFS(СВЦЭМ!$I$34:$I$777,СВЦЭМ!$A$34:$A$777,$A312,СВЦЭМ!$B$34:$B$777,T$296)+'СЕТ СН'!$F$13-'СЕТ СН'!$F$23</f>
        <v>-578.75</v>
      </c>
      <c r="U312" s="37">
        <f>SUMIFS(СВЦЭМ!$I$34:$I$777,СВЦЭМ!$A$34:$A$777,$A312,СВЦЭМ!$B$34:$B$777,U$296)+'СЕТ СН'!$F$13-'СЕТ СН'!$F$23</f>
        <v>-578.75</v>
      </c>
      <c r="V312" s="37">
        <f>SUMIFS(СВЦЭМ!$I$34:$I$777,СВЦЭМ!$A$34:$A$777,$A312,СВЦЭМ!$B$34:$B$777,V$296)+'СЕТ СН'!$F$13-'СЕТ СН'!$F$23</f>
        <v>-578.75</v>
      </c>
      <c r="W312" s="37">
        <f>SUMIFS(СВЦЭМ!$I$34:$I$777,СВЦЭМ!$A$34:$A$777,$A312,СВЦЭМ!$B$34:$B$777,W$296)+'СЕТ СН'!$F$13-'СЕТ СН'!$F$23</f>
        <v>-578.75</v>
      </c>
      <c r="X312" s="37">
        <f>SUMIFS(СВЦЭМ!$I$34:$I$777,СВЦЭМ!$A$34:$A$777,$A312,СВЦЭМ!$B$34:$B$777,X$296)+'СЕТ СН'!$F$13-'СЕТ СН'!$F$23</f>
        <v>-578.75</v>
      </c>
      <c r="Y312" s="37">
        <f>SUMIFS(СВЦЭМ!$I$34:$I$777,СВЦЭМ!$A$34:$A$777,$A312,СВЦЭМ!$B$34:$B$777,Y$296)+'СЕТ СН'!$F$13-'СЕТ СН'!$F$23</f>
        <v>-578.75</v>
      </c>
    </row>
    <row r="313" spans="1:25" ht="15.75" x14ac:dyDescent="0.2">
      <c r="A313" s="36">
        <f t="shared" si="8"/>
        <v>43086</v>
      </c>
      <c r="B313" s="37">
        <f>SUMIFS(СВЦЭМ!$I$34:$I$777,СВЦЭМ!$A$34:$A$777,$A313,СВЦЭМ!$B$34:$B$777,B$296)+'СЕТ СН'!$F$13-'СЕТ СН'!$F$23</f>
        <v>-578.75</v>
      </c>
      <c r="C313" s="37">
        <f>SUMIFS(СВЦЭМ!$I$34:$I$777,СВЦЭМ!$A$34:$A$777,$A313,СВЦЭМ!$B$34:$B$777,C$296)+'СЕТ СН'!$F$13-'СЕТ СН'!$F$23</f>
        <v>-578.75</v>
      </c>
      <c r="D313" s="37">
        <f>SUMIFS(СВЦЭМ!$I$34:$I$777,СВЦЭМ!$A$34:$A$777,$A313,СВЦЭМ!$B$34:$B$777,D$296)+'СЕТ СН'!$F$13-'СЕТ СН'!$F$23</f>
        <v>-578.75</v>
      </c>
      <c r="E313" s="37">
        <f>SUMIFS(СВЦЭМ!$I$34:$I$777,СВЦЭМ!$A$34:$A$777,$A313,СВЦЭМ!$B$34:$B$777,E$296)+'СЕТ СН'!$F$13-'СЕТ СН'!$F$23</f>
        <v>-578.75</v>
      </c>
      <c r="F313" s="37">
        <f>SUMIFS(СВЦЭМ!$I$34:$I$777,СВЦЭМ!$A$34:$A$777,$A313,СВЦЭМ!$B$34:$B$777,F$296)+'СЕТ СН'!$F$13-'СЕТ СН'!$F$23</f>
        <v>-578.75</v>
      </c>
      <c r="G313" s="37">
        <f>SUMIFS(СВЦЭМ!$I$34:$I$777,СВЦЭМ!$A$34:$A$777,$A313,СВЦЭМ!$B$34:$B$777,G$296)+'СЕТ СН'!$F$13-'СЕТ СН'!$F$23</f>
        <v>-578.75</v>
      </c>
      <c r="H313" s="37">
        <f>SUMIFS(СВЦЭМ!$I$34:$I$777,СВЦЭМ!$A$34:$A$777,$A313,СВЦЭМ!$B$34:$B$777,H$296)+'СЕТ СН'!$F$13-'СЕТ СН'!$F$23</f>
        <v>-578.75</v>
      </c>
      <c r="I313" s="37">
        <f>SUMIFS(СВЦЭМ!$I$34:$I$777,СВЦЭМ!$A$34:$A$777,$A313,СВЦЭМ!$B$34:$B$777,I$296)+'СЕТ СН'!$F$13-'СЕТ СН'!$F$23</f>
        <v>-578.75</v>
      </c>
      <c r="J313" s="37">
        <f>SUMIFS(СВЦЭМ!$I$34:$I$777,СВЦЭМ!$A$34:$A$777,$A313,СВЦЭМ!$B$34:$B$777,J$296)+'СЕТ СН'!$F$13-'СЕТ СН'!$F$23</f>
        <v>-578.75</v>
      </c>
      <c r="K313" s="37">
        <f>SUMIFS(СВЦЭМ!$I$34:$I$777,СВЦЭМ!$A$34:$A$777,$A313,СВЦЭМ!$B$34:$B$777,K$296)+'СЕТ СН'!$F$13-'СЕТ СН'!$F$23</f>
        <v>-578.75</v>
      </c>
      <c r="L313" s="37">
        <f>SUMIFS(СВЦЭМ!$I$34:$I$777,СВЦЭМ!$A$34:$A$777,$A313,СВЦЭМ!$B$34:$B$777,L$296)+'СЕТ СН'!$F$13-'СЕТ СН'!$F$23</f>
        <v>-578.75</v>
      </c>
      <c r="M313" s="37">
        <f>SUMIFS(СВЦЭМ!$I$34:$I$777,СВЦЭМ!$A$34:$A$777,$A313,СВЦЭМ!$B$34:$B$777,M$296)+'СЕТ СН'!$F$13-'СЕТ СН'!$F$23</f>
        <v>-578.75</v>
      </c>
      <c r="N313" s="37">
        <f>SUMIFS(СВЦЭМ!$I$34:$I$777,СВЦЭМ!$A$34:$A$777,$A313,СВЦЭМ!$B$34:$B$777,N$296)+'СЕТ СН'!$F$13-'СЕТ СН'!$F$23</f>
        <v>-578.75</v>
      </c>
      <c r="O313" s="37">
        <f>SUMIFS(СВЦЭМ!$I$34:$I$777,СВЦЭМ!$A$34:$A$777,$A313,СВЦЭМ!$B$34:$B$777,O$296)+'СЕТ СН'!$F$13-'СЕТ СН'!$F$23</f>
        <v>-578.75</v>
      </c>
      <c r="P313" s="37">
        <f>SUMIFS(СВЦЭМ!$I$34:$I$777,СВЦЭМ!$A$34:$A$777,$A313,СВЦЭМ!$B$34:$B$777,P$296)+'СЕТ СН'!$F$13-'СЕТ СН'!$F$23</f>
        <v>-578.75</v>
      </c>
      <c r="Q313" s="37">
        <f>SUMIFS(СВЦЭМ!$I$34:$I$777,СВЦЭМ!$A$34:$A$777,$A313,СВЦЭМ!$B$34:$B$777,Q$296)+'СЕТ СН'!$F$13-'СЕТ СН'!$F$23</f>
        <v>-578.75</v>
      </c>
      <c r="R313" s="37">
        <f>SUMIFS(СВЦЭМ!$I$34:$I$777,СВЦЭМ!$A$34:$A$777,$A313,СВЦЭМ!$B$34:$B$777,R$296)+'СЕТ СН'!$F$13-'СЕТ СН'!$F$23</f>
        <v>-578.75</v>
      </c>
      <c r="S313" s="37">
        <f>SUMIFS(СВЦЭМ!$I$34:$I$777,СВЦЭМ!$A$34:$A$777,$A313,СВЦЭМ!$B$34:$B$777,S$296)+'СЕТ СН'!$F$13-'СЕТ СН'!$F$23</f>
        <v>-578.75</v>
      </c>
      <c r="T313" s="37">
        <f>SUMIFS(СВЦЭМ!$I$34:$I$777,СВЦЭМ!$A$34:$A$777,$A313,СВЦЭМ!$B$34:$B$777,T$296)+'СЕТ СН'!$F$13-'СЕТ СН'!$F$23</f>
        <v>-578.75</v>
      </c>
      <c r="U313" s="37">
        <f>SUMIFS(СВЦЭМ!$I$34:$I$777,СВЦЭМ!$A$34:$A$777,$A313,СВЦЭМ!$B$34:$B$777,U$296)+'СЕТ СН'!$F$13-'СЕТ СН'!$F$23</f>
        <v>-578.75</v>
      </c>
      <c r="V313" s="37">
        <f>SUMIFS(СВЦЭМ!$I$34:$I$777,СВЦЭМ!$A$34:$A$777,$A313,СВЦЭМ!$B$34:$B$777,V$296)+'СЕТ СН'!$F$13-'СЕТ СН'!$F$23</f>
        <v>-578.75</v>
      </c>
      <c r="W313" s="37">
        <f>SUMIFS(СВЦЭМ!$I$34:$I$777,СВЦЭМ!$A$34:$A$777,$A313,СВЦЭМ!$B$34:$B$777,W$296)+'СЕТ СН'!$F$13-'СЕТ СН'!$F$23</f>
        <v>-578.75</v>
      </c>
      <c r="X313" s="37">
        <f>SUMIFS(СВЦЭМ!$I$34:$I$777,СВЦЭМ!$A$34:$A$777,$A313,СВЦЭМ!$B$34:$B$777,X$296)+'СЕТ СН'!$F$13-'СЕТ СН'!$F$23</f>
        <v>-578.75</v>
      </c>
      <c r="Y313" s="37">
        <f>SUMIFS(СВЦЭМ!$I$34:$I$777,СВЦЭМ!$A$34:$A$777,$A313,СВЦЭМ!$B$34:$B$777,Y$296)+'СЕТ СН'!$F$13-'СЕТ СН'!$F$23</f>
        <v>-578.75</v>
      </c>
    </row>
    <row r="314" spans="1:25" ht="15.75" x14ac:dyDescent="0.2">
      <c r="A314" s="36">
        <f t="shared" si="8"/>
        <v>43087</v>
      </c>
      <c r="B314" s="37">
        <f>SUMIFS(СВЦЭМ!$I$34:$I$777,СВЦЭМ!$A$34:$A$777,$A314,СВЦЭМ!$B$34:$B$777,B$296)+'СЕТ СН'!$F$13-'СЕТ СН'!$F$23</f>
        <v>-578.75</v>
      </c>
      <c r="C314" s="37">
        <f>SUMIFS(СВЦЭМ!$I$34:$I$777,СВЦЭМ!$A$34:$A$777,$A314,СВЦЭМ!$B$34:$B$777,C$296)+'СЕТ СН'!$F$13-'СЕТ СН'!$F$23</f>
        <v>-578.75</v>
      </c>
      <c r="D314" s="37">
        <f>SUMIFS(СВЦЭМ!$I$34:$I$777,СВЦЭМ!$A$34:$A$777,$A314,СВЦЭМ!$B$34:$B$777,D$296)+'СЕТ СН'!$F$13-'СЕТ СН'!$F$23</f>
        <v>-578.75</v>
      </c>
      <c r="E314" s="37">
        <f>SUMIFS(СВЦЭМ!$I$34:$I$777,СВЦЭМ!$A$34:$A$777,$A314,СВЦЭМ!$B$34:$B$777,E$296)+'СЕТ СН'!$F$13-'СЕТ СН'!$F$23</f>
        <v>-578.75</v>
      </c>
      <c r="F314" s="37">
        <f>SUMIFS(СВЦЭМ!$I$34:$I$777,СВЦЭМ!$A$34:$A$777,$A314,СВЦЭМ!$B$34:$B$777,F$296)+'СЕТ СН'!$F$13-'СЕТ СН'!$F$23</f>
        <v>-578.75</v>
      </c>
      <c r="G314" s="37">
        <f>SUMIFS(СВЦЭМ!$I$34:$I$777,СВЦЭМ!$A$34:$A$777,$A314,СВЦЭМ!$B$34:$B$777,G$296)+'СЕТ СН'!$F$13-'СЕТ СН'!$F$23</f>
        <v>-578.75</v>
      </c>
      <c r="H314" s="37">
        <f>SUMIFS(СВЦЭМ!$I$34:$I$777,СВЦЭМ!$A$34:$A$777,$A314,СВЦЭМ!$B$34:$B$777,H$296)+'СЕТ СН'!$F$13-'СЕТ СН'!$F$23</f>
        <v>-578.75</v>
      </c>
      <c r="I314" s="37">
        <f>SUMIFS(СВЦЭМ!$I$34:$I$777,СВЦЭМ!$A$34:$A$777,$A314,СВЦЭМ!$B$34:$B$777,I$296)+'СЕТ СН'!$F$13-'СЕТ СН'!$F$23</f>
        <v>-578.75</v>
      </c>
      <c r="J314" s="37">
        <f>SUMIFS(СВЦЭМ!$I$34:$I$777,СВЦЭМ!$A$34:$A$777,$A314,СВЦЭМ!$B$34:$B$777,J$296)+'СЕТ СН'!$F$13-'СЕТ СН'!$F$23</f>
        <v>-578.75</v>
      </c>
      <c r="K314" s="37">
        <f>SUMIFS(СВЦЭМ!$I$34:$I$777,СВЦЭМ!$A$34:$A$777,$A314,СВЦЭМ!$B$34:$B$777,K$296)+'СЕТ СН'!$F$13-'СЕТ СН'!$F$23</f>
        <v>-578.75</v>
      </c>
      <c r="L314" s="37">
        <f>SUMIFS(СВЦЭМ!$I$34:$I$777,СВЦЭМ!$A$34:$A$777,$A314,СВЦЭМ!$B$34:$B$777,L$296)+'СЕТ СН'!$F$13-'СЕТ СН'!$F$23</f>
        <v>-578.75</v>
      </c>
      <c r="M314" s="37">
        <f>SUMIFS(СВЦЭМ!$I$34:$I$777,СВЦЭМ!$A$34:$A$777,$A314,СВЦЭМ!$B$34:$B$777,M$296)+'СЕТ СН'!$F$13-'СЕТ СН'!$F$23</f>
        <v>-578.75</v>
      </c>
      <c r="N314" s="37">
        <f>SUMIFS(СВЦЭМ!$I$34:$I$777,СВЦЭМ!$A$34:$A$777,$A314,СВЦЭМ!$B$34:$B$777,N$296)+'СЕТ СН'!$F$13-'СЕТ СН'!$F$23</f>
        <v>-578.75</v>
      </c>
      <c r="O314" s="37">
        <f>SUMIFS(СВЦЭМ!$I$34:$I$777,СВЦЭМ!$A$34:$A$777,$A314,СВЦЭМ!$B$34:$B$777,O$296)+'СЕТ СН'!$F$13-'СЕТ СН'!$F$23</f>
        <v>-578.75</v>
      </c>
      <c r="P314" s="37">
        <f>SUMIFS(СВЦЭМ!$I$34:$I$777,СВЦЭМ!$A$34:$A$777,$A314,СВЦЭМ!$B$34:$B$777,P$296)+'СЕТ СН'!$F$13-'СЕТ СН'!$F$23</f>
        <v>-578.75</v>
      </c>
      <c r="Q314" s="37">
        <f>SUMIFS(СВЦЭМ!$I$34:$I$777,СВЦЭМ!$A$34:$A$777,$A314,СВЦЭМ!$B$34:$B$777,Q$296)+'СЕТ СН'!$F$13-'СЕТ СН'!$F$23</f>
        <v>-578.75</v>
      </c>
      <c r="R314" s="37">
        <f>SUMIFS(СВЦЭМ!$I$34:$I$777,СВЦЭМ!$A$34:$A$777,$A314,СВЦЭМ!$B$34:$B$777,R$296)+'СЕТ СН'!$F$13-'СЕТ СН'!$F$23</f>
        <v>-578.75</v>
      </c>
      <c r="S314" s="37">
        <f>SUMIFS(СВЦЭМ!$I$34:$I$777,СВЦЭМ!$A$34:$A$777,$A314,СВЦЭМ!$B$34:$B$777,S$296)+'СЕТ СН'!$F$13-'СЕТ СН'!$F$23</f>
        <v>-578.75</v>
      </c>
      <c r="T314" s="37">
        <f>SUMIFS(СВЦЭМ!$I$34:$I$777,СВЦЭМ!$A$34:$A$777,$A314,СВЦЭМ!$B$34:$B$777,T$296)+'СЕТ СН'!$F$13-'СЕТ СН'!$F$23</f>
        <v>-578.75</v>
      </c>
      <c r="U314" s="37">
        <f>SUMIFS(СВЦЭМ!$I$34:$I$777,СВЦЭМ!$A$34:$A$777,$A314,СВЦЭМ!$B$34:$B$777,U$296)+'СЕТ СН'!$F$13-'СЕТ СН'!$F$23</f>
        <v>-578.75</v>
      </c>
      <c r="V314" s="37">
        <f>SUMIFS(СВЦЭМ!$I$34:$I$777,СВЦЭМ!$A$34:$A$777,$A314,СВЦЭМ!$B$34:$B$777,V$296)+'СЕТ СН'!$F$13-'СЕТ СН'!$F$23</f>
        <v>-578.75</v>
      </c>
      <c r="W314" s="37">
        <f>SUMIFS(СВЦЭМ!$I$34:$I$777,СВЦЭМ!$A$34:$A$777,$A314,СВЦЭМ!$B$34:$B$777,W$296)+'СЕТ СН'!$F$13-'СЕТ СН'!$F$23</f>
        <v>-578.75</v>
      </c>
      <c r="X314" s="37">
        <f>SUMIFS(СВЦЭМ!$I$34:$I$777,СВЦЭМ!$A$34:$A$777,$A314,СВЦЭМ!$B$34:$B$777,X$296)+'СЕТ СН'!$F$13-'СЕТ СН'!$F$23</f>
        <v>-578.75</v>
      </c>
      <c r="Y314" s="37">
        <f>SUMIFS(СВЦЭМ!$I$34:$I$777,СВЦЭМ!$A$34:$A$777,$A314,СВЦЭМ!$B$34:$B$777,Y$296)+'СЕТ СН'!$F$13-'СЕТ СН'!$F$23</f>
        <v>-578.75</v>
      </c>
    </row>
    <row r="315" spans="1:25" ht="15.75" x14ac:dyDescent="0.2">
      <c r="A315" s="36">
        <f t="shared" si="8"/>
        <v>43088</v>
      </c>
      <c r="B315" s="37">
        <f>SUMIFS(СВЦЭМ!$I$34:$I$777,СВЦЭМ!$A$34:$A$777,$A315,СВЦЭМ!$B$34:$B$777,B$296)+'СЕТ СН'!$F$13-'СЕТ СН'!$F$23</f>
        <v>-578.75</v>
      </c>
      <c r="C315" s="37">
        <f>SUMIFS(СВЦЭМ!$I$34:$I$777,СВЦЭМ!$A$34:$A$777,$A315,СВЦЭМ!$B$34:$B$777,C$296)+'СЕТ СН'!$F$13-'СЕТ СН'!$F$23</f>
        <v>-578.75</v>
      </c>
      <c r="D315" s="37">
        <f>SUMIFS(СВЦЭМ!$I$34:$I$777,СВЦЭМ!$A$34:$A$777,$A315,СВЦЭМ!$B$34:$B$777,D$296)+'СЕТ СН'!$F$13-'СЕТ СН'!$F$23</f>
        <v>-578.75</v>
      </c>
      <c r="E315" s="37">
        <f>SUMIFS(СВЦЭМ!$I$34:$I$777,СВЦЭМ!$A$34:$A$777,$A315,СВЦЭМ!$B$34:$B$777,E$296)+'СЕТ СН'!$F$13-'СЕТ СН'!$F$23</f>
        <v>-578.75</v>
      </c>
      <c r="F315" s="37">
        <f>SUMIFS(СВЦЭМ!$I$34:$I$777,СВЦЭМ!$A$34:$A$777,$A315,СВЦЭМ!$B$34:$B$777,F$296)+'СЕТ СН'!$F$13-'СЕТ СН'!$F$23</f>
        <v>-578.75</v>
      </c>
      <c r="G315" s="37">
        <f>SUMIFS(СВЦЭМ!$I$34:$I$777,СВЦЭМ!$A$34:$A$777,$A315,СВЦЭМ!$B$34:$B$777,G$296)+'СЕТ СН'!$F$13-'СЕТ СН'!$F$23</f>
        <v>-578.75</v>
      </c>
      <c r="H315" s="37">
        <f>SUMIFS(СВЦЭМ!$I$34:$I$777,СВЦЭМ!$A$34:$A$777,$A315,СВЦЭМ!$B$34:$B$777,H$296)+'СЕТ СН'!$F$13-'СЕТ СН'!$F$23</f>
        <v>-578.75</v>
      </c>
      <c r="I315" s="37">
        <f>SUMIFS(СВЦЭМ!$I$34:$I$777,СВЦЭМ!$A$34:$A$777,$A315,СВЦЭМ!$B$34:$B$777,I$296)+'СЕТ СН'!$F$13-'СЕТ СН'!$F$23</f>
        <v>-578.75</v>
      </c>
      <c r="J315" s="37">
        <f>SUMIFS(СВЦЭМ!$I$34:$I$777,СВЦЭМ!$A$34:$A$777,$A315,СВЦЭМ!$B$34:$B$777,J$296)+'СЕТ СН'!$F$13-'СЕТ СН'!$F$23</f>
        <v>-578.75</v>
      </c>
      <c r="K315" s="37">
        <f>SUMIFS(СВЦЭМ!$I$34:$I$777,СВЦЭМ!$A$34:$A$777,$A315,СВЦЭМ!$B$34:$B$777,K$296)+'СЕТ СН'!$F$13-'СЕТ СН'!$F$23</f>
        <v>-578.75</v>
      </c>
      <c r="L315" s="37">
        <f>SUMIFS(СВЦЭМ!$I$34:$I$777,СВЦЭМ!$A$34:$A$777,$A315,СВЦЭМ!$B$34:$B$777,L$296)+'СЕТ СН'!$F$13-'СЕТ СН'!$F$23</f>
        <v>-578.75</v>
      </c>
      <c r="M315" s="37">
        <f>SUMIFS(СВЦЭМ!$I$34:$I$777,СВЦЭМ!$A$34:$A$777,$A315,СВЦЭМ!$B$34:$B$777,M$296)+'СЕТ СН'!$F$13-'СЕТ СН'!$F$23</f>
        <v>-578.75</v>
      </c>
      <c r="N315" s="37">
        <f>SUMIFS(СВЦЭМ!$I$34:$I$777,СВЦЭМ!$A$34:$A$777,$A315,СВЦЭМ!$B$34:$B$777,N$296)+'СЕТ СН'!$F$13-'СЕТ СН'!$F$23</f>
        <v>-578.75</v>
      </c>
      <c r="O315" s="37">
        <f>SUMIFS(СВЦЭМ!$I$34:$I$777,СВЦЭМ!$A$34:$A$777,$A315,СВЦЭМ!$B$34:$B$777,O$296)+'СЕТ СН'!$F$13-'СЕТ СН'!$F$23</f>
        <v>-578.75</v>
      </c>
      <c r="P315" s="37">
        <f>SUMIFS(СВЦЭМ!$I$34:$I$777,СВЦЭМ!$A$34:$A$777,$A315,СВЦЭМ!$B$34:$B$777,P$296)+'СЕТ СН'!$F$13-'СЕТ СН'!$F$23</f>
        <v>-578.75</v>
      </c>
      <c r="Q315" s="37">
        <f>SUMIFS(СВЦЭМ!$I$34:$I$777,СВЦЭМ!$A$34:$A$777,$A315,СВЦЭМ!$B$34:$B$777,Q$296)+'СЕТ СН'!$F$13-'СЕТ СН'!$F$23</f>
        <v>-578.75</v>
      </c>
      <c r="R315" s="37">
        <f>SUMIFS(СВЦЭМ!$I$34:$I$777,СВЦЭМ!$A$34:$A$777,$A315,СВЦЭМ!$B$34:$B$777,R$296)+'СЕТ СН'!$F$13-'СЕТ СН'!$F$23</f>
        <v>-578.75</v>
      </c>
      <c r="S315" s="37">
        <f>SUMIFS(СВЦЭМ!$I$34:$I$777,СВЦЭМ!$A$34:$A$777,$A315,СВЦЭМ!$B$34:$B$777,S$296)+'СЕТ СН'!$F$13-'СЕТ СН'!$F$23</f>
        <v>-578.75</v>
      </c>
      <c r="T315" s="37">
        <f>SUMIFS(СВЦЭМ!$I$34:$I$777,СВЦЭМ!$A$34:$A$777,$A315,СВЦЭМ!$B$34:$B$777,T$296)+'СЕТ СН'!$F$13-'СЕТ СН'!$F$23</f>
        <v>-578.75</v>
      </c>
      <c r="U315" s="37">
        <f>SUMIFS(СВЦЭМ!$I$34:$I$777,СВЦЭМ!$A$34:$A$777,$A315,СВЦЭМ!$B$34:$B$777,U$296)+'СЕТ СН'!$F$13-'СЕТ СН'!$F$23</f>
        <v>-578.75</v>
      </c>
      <c r="V315" s="37">
        <f>SUMIFS(СВЦЭМ!$I$34:$I$777,СВЦЭМ!$A$34:$A$777,$A315,СВЦЭМ!$B$34:$B$777,V$296)+'СЕТ СН'!$F$13-'СЕТ СН'!$F$23</f>
        <v>-578.75</v>
      </c>
      <c r="W315" s="37">
        <f>SUMIFS(СВЦЭМ!$I$34:$I$777,СВЦЭМ!$A$34:$A$777,$A315,СВЦЭМ!$B$34:$B$777,W$296)+'СЕТ СН'!$F$13-'СЕТ СН'!$F$23</f>
        <v>-578.75</v>
      </c>
      <c r="X315" s="37">
        <f>SUMIFS(СВЦЭМ!$I$34:$I$777,СВЦЭМ!$A$34:$A$777,$A315,СВЦЭМ!$B$34:$B$777,X$296)+'СЕТ СН'!$F$13-'СЕТ СН'!$F$23</f>
        <v>-578.75</v>
      </c>
      <c r="Y315" s="37">
        <f>SUMIFS(СВЦЭМ!$I$34:$I$777,СВЦЭМ!$A$34:$A$777,$A315,СВЦЭМ!$B$34:$B$777,Y$296)+'СЕТ СН'!$F$13-'СЕТ СН'!$F$23</f>
        <v>-578.75</v>
      </c>
    </row>
    <row r="316" spans="1:25" ht="15.75" x14ac:dyDescent="0.2">
      <c r="A316" s="36">
        <f t="shared" si="8"/>
        <v>43089</v>
      </c>
      <c r="B316" s="37">
        <f>SUMIFS(СВЦЭМ!$I$34:$I$777,СВЦЭМ!$A$34:$A$777,$A316,СВЦЭМ!$B$34:$B$777,B$296)+'СЕТ СН'!$F$13-'СЕТ СН'!$F$23</f>
        <v>-578.75</v>
      </c>
      <c r="C316" s="37">
        <f>SUMIFS(СВЦЭМ!$I$34:$I$777,СВЦЭМ!$A$34:$A$777,$A316,СВЦЭМ!$B$34:$B$777,C$296)+'СЕТ СН'!$F$13-'СЕТ СН'!$F$23</f>
        <v>-578.75</v>
      </c>
      <c r="D316" s="37">
        <f>SUMIFS(СВЦЭМ!$I$34:$I$777,СВЦЭМ!$A$34:$A$777,$A316,СВЦЭМ!$B$34:$B$777,D$296)+'СЕТ СН'!$F$13-'СЕТ СН'!$F$23</f>
        <v>-578.75</v>
      </c>
      <c r="E316" s="37">
        <f>SUMIFS(СВЦЭМ!$I$34:$I$777,СВЦЭМ!$A$34:$A$777,$A316,СВЦЭМ!$B$34:$B$777,E$296)+'СЕТ СН'!$F$13-'СЕТ СН'!$F$23</f>
        <v>-578.75</v>
      </c>
      <c r="F316" s="37">
        <f>SUMIFS(СВЦЭМ!$I$34:$I$777,СВЦЭМ!$A$34:$A$777,$A316,СВЦЭМ!$B$34:$B$777,F$296)+'СЕТ СН'!$F$13-'СЕТ СН'!$F$23</f>
        <v>-578.75</v>
      </c>
      <c r="G316" s="37">
        <f>SUMIFS(СВЦЭМ!$I$34:$I$777,СВЦЭМ!$A$34:$A$777,$A316,СВЦЭМ!$B$34:$B$777,G$296)+'СЕТ СН'!$F$13-'СЕТ СН'!$F$23</f>
        <v>-578.75</v>
      </c>
      <c r="H316" s="37">
        <f>SUMIFS(СВЦЭМ!$I$34:$I$777,СВЦЭМ!$A$34:$A$777,$A316,СВЦЭМ!$B$34:$B$777,H$296)+'СЕТ СН'!$F$13-'СЕТ СН'!$F$23</f>
        <v>-578.75</v>
      </c>
      <c r="I316" s="37">
        <f>SUMIFS(СВЦЭМ!$I$34:$I$777,СВЦЭМ!$A$34:$A$777,$A316,СВЦЭМ!$B$34:$B$777,I$296)+'СЕТ СН'!$F$13-'СЕТ СН'!$F$23</f>
        <v>-578.75</v>
      </c>
      <c r="J316" s="37">
        <f>SUMIFS(СВЦЭМ!$I$34:$I$777,СВЦЭМ!$A$34:$A$777,$A316,СВЦЭМ!$B$34:$B$777,J$296)+'СЕТ СН'!$F$13-'СЕТ СН'!$F$23</f>
        <v>-578.75</v>
      </c>
      <c r="K316" s="37">
        <f>SUMIFS(СВЦЭМ!$I$34:$I$777,СВЦЭМ!$A$34:$A$777,$A316,СВЦЭМ!$B$34:$B$777,K$296)+'СЕТ СН'!$F$13-'СЕТ СН'!$F$23</f>
        <v>-578.75</v>
      </c>
      <c r="L316" s="37">
        <f>SUMIFS(СВЦЭМ!$I$34:$I$777,СВЦЭМ!$A$34:$A$777,$A316,СВЦЭМ!$B$34:$B$777,L$296)+'СЕТ СН'!$F$13-'СЕТ СН'!$F$23</f>
        <v>-578.75</v>
      </c>
      <c r="M316" s="37">
        <f>SUMIFS(СВЦЭМ!$I$34:$I$777,СВЦЭМ!$A$34:$A$777,$A316,СВЦЭМ!$B$34:$B$777,M$296)+'СЕТ СН'!$F$13-'СЕТ СН'!$F$23</f>
        <v>-578.75</v>
      </c>
      <c r="N316" s="37">
        <f>SUMIFS(СВЦЭМ!$I$34:$I$777,СВЦЭМ!$A$34:$A$777,$A316,СВЦЭМ!$B$34:$B$777,N$296)+'СЕТ СН'!$F$13-'СЕТ СН'!$F$23</f>
        <v>-578.75</v>
      </c>
      <c r="O316" s="37">
        <f>SUMIFS(СВЦЭМ!$I$34:$I$777,СВЦЭМ!$A$34:$A$777,$A316,СВЦЭМ!$B$34:$B$777,O$296)+'СЕТ СН'!$F$13-'СЕТ СН'!$F$23</f>
        <v>-578.75</v>
      </c>
      <c r="P316" s="37">
        <f>SUMIFS(СВЦЭМ!$I$34:$I$777,СВЦЭМ!$A$34:$A$777,$A316,СВЦЭМ!$B$34:$B$777,P$296)+'СЕТ СН'!$F$13-'СЕТ СН'!$F$23</f>
        <v>-578.75</v>
      </c>
      <c r="Q316" s="37">
        <f>SUMIFS(СВЦЭМ!$I$34:$I$777,СВЦЭМ!$A$34:$A$777,$A316,СВЦЭМ!$B$34:$B$777,Q$296)+'СЕТ СН'!$F$13-'СЕТ СН'!$F$23</f>
        <v>-578.75</v>
      </c>
      <c r="R316" s="37">
        <f>SUMIFS(СВЦЭМ!$I$34:$I$777,СВЦЭМ!$A$34:$A$777,$A316,СВЦЭМ!$B$34:$B$777,R$296)+'СЕТ СН'!$F$13-'СЕТ СН'!$F$23</f>
        <v>-578.75</v>
      </c>
      <c r="S316" s="37">
        <f>SUMIFS(СВЦЭМ!$I$34:$I$777,СВЦЭМ!$A$34:$A$777,$A316,СВЦЭМ!$B$34:$B$777,S$296)+'СЕТ СН'!$F$13-'СЕТ СН'!$F$23</f>
        <v>-578.75</v>
      </c>
      <c r="T316" s="37">
        <f>SUMIFS(СВЦЭМ!$I$34:$I$777,СВЦЭМ!$A$34:$A$777,$A316,СВЦЭМ!$B$34:$B$777,T$296)+'СЕТ СН'!$F$13-'СЕТ СН'!$F$23</f>
        <v>-578.75</v>
      </c>
      <c r="U316" s="37">
        <f>SUMIFS(СВЦЭМ!$I$34:$I$777,СВЦЭМ!$A$34:$A$777,$A316,СВЦЭМ!$B$34:$B$777,U$296)+'СЕТ СН'!$F$13-'СЕТ СН'!$F$23</f>
        <v>-578.75</v>
      </c>
      <c r="V316" s="37">
        <f>SUMIFS(СВЦЭМ!$I$34:$I$777,СВЦЭМ!$A$34:$A$777,$A316,СВЦЭМ!$B$34:$B$777,V$296)+'СЕТ СН'!$F$13-'СЕТ СН'!$F$23</f>
        <v>-578.75</v>
      </c>
      <c r="W316" s="37">
        <f>SUMIFS(СВЦЭМ!$I$34:$I$777,СВЦЭМ!$A$34:$A$777,$A316,СВЦЭМ!$B$34:$B$777,W$296)+'СЕТ СН'!$F$13-'СЕТ СН'!$F$23</f>
        <v>-578.75</v>
      </c>
      <c r="X316" s="37">
        <f>SUMIFS(СВЦЭМ!$I$34:$I$777,СВЦЭМ!$A$34:$A$777,$A316,СВЦЭМ!$B$34:$B$777,X$296)+'СЕТ СН'!$F$13-'СЕТ СН'!$F$23</f>
        <v>-578.75</v>
      </c>
      <c r="Y316" s="37">
        <f>SUMIFS(СВЦЭМ!$I$34:$I$777,СВЦЭМ!$A$34:$A$777,$A316,СВЦЭМ!$B$34:$B$777,Y$296)+'СЕТ СН'!$F$13-'СЕТ СН'!$F$23</f>
        <v>-578.75</v>
      </c>
    </row>
    <row r="317" spans="1:25" ht="15.75" x14ac:dyDescent="0.2">
      <c r="A317" s="36">
        <f t="shared" si="8"/>
        <v>43090</v>
      </c>
      <c r="B317" s="37">
        <f>SUMIFS(СВЦЭМ!$I$34:$I$777,СВЦЭМ!$A$34:$A$777,$A317,СВЦЭМ!$B$34:$B$777,B$296)+'СЕТ СН'!$F$13-'СЕТ СН'!$F$23</f>
        <v>-578.75</v>
      </c>
      <c r="C317" s="37">
        <f>SUMIFS(СВЦЭМ!$I$34:$I$777,СВЦЭМ!$A$34:$A$777,$A317,СВЦЭМ!$B$34:$B$777,C$296)+'СЕТ СН'!$F$13-'СЕТ СН'!$F$23</f>
        <v>-578.75</v>
      </c>
      <c r="D317" s="37">
        <f>SUMIFS(СВЦЭМ!$I$34:$I$777,СВЦЭМ!$A$34:$A$777,$A317,СВЦЭМ!$B$34:$B$777,D$296)+'СЕТ СН'!$F$13-'СЕТ СН'!$F$23</f>
        <v>-578.75</v>
      </c>
      <c r="E317" s="37">
        <f>SUMIFS(СВЦЭМ!$I$34:$I$777,СВЦЭМ!$A$34:$A$777,$A317,СВЦЭМ!$B$34:$B$777,E$296)+'СЕТ СН'!$F$13-'СЕТ СН'!$F$23</f>
        <v>-578.75</v>
      </c>
      <c r="F317" s="37">
        <f>SUMIFS(СВЦЭМ!$I$34:$I$777,СВЦЭМ!$A$34:$A$777,$A317,СВЦЭМ!$B$34:$B$777,F$296)+'СЕТ СН'!$F$13-'СЕТ СН'!$F$23</f>
        <v>-578.75</v>
      </c>
      <c r="G317" s="37">
        <f>SUMIFS(СВЦЭМ!$I$34:$I$777,СВЦЭМ!$A$34:$A$777,$A317,СВЦЭМ!$B$34:$B$777,G$296)+'СЕТ СН'!$F$13-'СЕТ СН'!$F$23</f>
        <v>-578.75</v>
      </c>
      <c r="H317" s="37">
        <f>SUMIFS(СВЦЭМ!$I$34:$I$777,СВЦЭМ!$A$34:$A$777,$A317,СВЦЭМ!$B$34:$B$777,H$296)+'СЕТ СН'!$F$13-'СЕТ СН'!$F$23</f>
        <v>-578.75</v>
      </c>
      <c r="I317" s="37">
        <f>SUMIFS(СВЦЭМ!$I$34:$I$777,СВЦЭМ!$A$34:$A$777,$A317,СВЦЭМ!$B$34:$B$777,I$296)+'СЕТ СН'!$F$13-'СЕТ СН'!$F$23</f>
        <v>-578.75</v>
      </c>
      <c r="J317" s="37">
        <f>SUMIFS(СВЦЭМ!$I$34:$I$777,СВЦЭМ!$A$34:$A$777,$A317,СВЦЭМ!$B$34:$B$777,J$296)+'СЕТ СН'!$F$13-'СЕТ СН'!$F$23</f>
        <v>-578.75</v>
      </c>
      <c r="K317" s="37">
        <f>SUMIFS(СВЦЭМ!$I$34:$I$777,СВЦЭМ!$A$34:$A$777,$A317,СВЦЭМ!$B$34:$B$777,K$296)+'СЕТ СН'!$F$13-'СЕТ СН'!$F$23</f>
        <v>-578.75</v>
      </c>
      <c r="L317" s="37">
        <f>SUMIFS(СВЦЭМ!$I$34:$I$777,СВЦЭМ!$A$34:$A$777,$A317,СВЦЭМ!$B$34:$B$777,L$296)+'СЕТ СН'!$F$13-'СЕТ СН'!$F$23</f>
        <v>-578.75</v>
      </c>
      <c r="M317" s="37">
        <f>SUMIFS(СВЦЭМ!$I$34:$I$777,СВЦЭМ!$A$34:$A$777,$A317,СВЦЭМ!$B$34:$B$777,M$296)+'СЕТ СН'!$F$13-'СЕТ СН'!$F$23</f>
        <v>-578.75</v>
      </c>
      <c r="N317" s="37">
        <f>SUMIFS(СВЦЭМ!$I$34:$I$777,СВЦЭМ!$A$34:$A$777,$A317,СВЦЭМ!$B$34:$B$777,N$296)+'СЕТ СН'!$F$13-'СЕТ СН'!$F$23</f>
        <v>-578.75</v>
      </c>
      <c r="O317" s="37">
        <f>SUMIFS(СВЦЭМ!$I$34:$I$777,СВЦЭМ!$A$34:$A$777,$A317,СВЦЭМ!$B$34:$B$777,O$296)+'СЕТ СН'!$F$13-'СЕТ СН'!$F$23</f>
        <v>-578.75</v>
      </c>
      <c r="P317" s="37">
        <f>SUMIFS(СВЦЭМ!$I$34:$I$777,СВЦЭМ!$A$34:$A$777,$A317,СВЦЭМ!$B$34:$B$777,P$296)+'СЕТ СН'!$F$13-'СЕТ СН'!$F$23</f>
        <v>-578.75</v>
      </c>
      <c r="Q317" s="37">
        <f>SUMIFS(СВЦЭМ!$I$34:$I$777,СВЦЭМ!$A$34:$A$777,$A317,СВЦЭМ!$B$34:$B$777,Q$296)+'СЕТ СН'!$F$13-'СЕТ СН'!$F$23</f>
        <v>-578.75</v>
      </c>
      <c r="R317" s="37">
        <f>SUMIFS(СВЦЭМ!$I$34:$I$777,СВЦЭМ!$A$34:$A$777,$A317,СВЦЭМ!$B$34:$B$777,R$296)+'СЕТ СН'!$F$13-'СЕТ СН'!$F$23</f>
        <v>-578.75</v>
      </c>
      <c r="S317" s="37">
        <f>SUMIFS(СВЦЭМ!$I$34:$I$777,СВЦЭМ!$A$34:$A$777,$A317,СВЦЭМ!$B$34:$B$777,S$296)+'СЕТ СН'!$F$13-'СЕТ СН'!$F$23</f>
        <v>-578.75</v>
      </c>
      <c r="T317" s="37">
        <f>SUMIFS(СВЦЭМ!$I$34:$I$777,СВЦЭМ!$A$34:$A$777,$A317,СВЦЭМ!$B$34:$B$777,T$296)+'СЕТ СН'!$F$13-'СЕТ СН'!$F$23</f>
        <v>-578.75</v>
      </c>
      <c r="U317" s="37">
        <f>SUMIFS(СВЦЭМ!$I$34:$I$777,СВЦЭМ!$A$34:$A$777,$A317,СВЦЭМ!$B$34:$B$777,U$296)+'СЕТ СН'!$F$13-'СЕТ СН'!$F$23</f>
        <v>-578.75</v>
      </c>
      <c r="V317" s="37">
        <f>SUMIFS(СВЦЭМ!$I$34:$I$777,СВЦЭМ!$A$34:$A$777,$A317,СВЦЭМ!$B$34:$B$777,V$296)+'СЕТ СН'!$F$13-'СЕТ СН'!$F$23</f>
        <v>-578.75</v>
      </c>
      <c r="W317" s="37">
        <f>SUMIFS(СВЦЭМ!$I$34:$I$777,СВЦЭМ!$A$34:$A$777,$A317,СВЦЭМ!$B$34:$B$777,W$296)+'СЕТ СН'!$F$13-'СЕТ СН'!$F$23</f>
        <v>-578.75</v>
      </c>
      <c r="X317" s="37">
        <f>SUMIFS(СВЦЭМ!$I$34:$I$777,СВЦЭМ!$A$34:$A$777,$A317,СВЦЭМ!$B$34:$B$777,X$296)+'СЕТ СН'!$F$13-'СЕТ СН'!$F$23</f>
        <v>-578.75</v>
      </c>
      <c r="Y317" s="37">
        <f>SUMIFS(СВЦЭМ!$I$34:$I$777,СВЦЭМ!$A$34:$A$777,$A317,СВЦЭМ!$B$34:$B$777,Y$296)+'СЕТ СН'!$F$13-'СЕТ СН'!$F$23</f>
        <v>-578.75</v>
      </c>
    </row>
    <row r="318" spans="1:25" ht="15.75" x14ac:dyDescent="0.2">
      <c r="A318" s="36">
        <f t="shared" si="8"/>
        <v>43091</v>
      </c>
      <c r="B318" s="37">
        <f>SUMIFS(СВЦЭМ!$I$34:$I$777,СВЦЭМ!$A$34:$A$777,$A318,СВЦЭМ!$B$34:$B$777,B$296)+'СЕТ СН'!$F$13-'СЕТ СН'!$F$23</f>
        <v>-578.75</v>
      </c>
      <c r="C318" s="37">
        <f>SUMIFS(СВЦЭМ!$I$34:$I$777,СВЦЭМ!$A$34:$A$777,$A318,СВЦЭМ!$B$34:$B$777,C$296)+'СЕТ СН'!$F$13-'СЕТ СН'!$F$23</f>
        <v>-578.75</v>
      </c>
      <c r="D318" s="37">
        <f>SUMIFS(СВЦЭМ!$I$34:$I$777,СВЦЭМ!$A$34:$A$777,$A318,СВЦЭМ!$B$34:$B$777,D$296)+'СЕТ СН'!$F$13-'СЕТ СН'!$F$23</f>
        <v>-578.75</v>
      </c>
      <c r="E318" s="37">
        <f>SUMIFS(СВЦЭМ!$I$34:$I$777,СВЦЭМ!$A$34:$A$777,$A318,СВЦЭМ!$B$34:$B$777,E$296)+'СЕТ СН'!$F$13-'СЕТ СН'!$F$23</f>
        <v>-578.75</v>
      </c>
      <c r="F318" s="37">
        <f>SUMIFS(СВЦЭМ!$I$34:$I$777,СВЦЭМ!$A$34:$A$777,$A318,СВЦЭМ!$B$34:$B$777,F$296)+'СЕТ СН'!$F$13-'СЕТ СН'!$F$23</f>
        <v>-578.75</v>
      </c>
      <c r="G318" s="37">
        <f>SUMIFS(СВЦЭМ!$I$34:$I$777,СВЦЭМ!$A$34:$A$777,$A318,СВЦЭМ!$B$34:$B$777,G$296)+'СЕТ СН'!$F$13-'СЕТ СН'!$F$23</f>
        <v>-578.75</v>
      </c>
      <c r="H318" s="37">
        <f>SUMIFS(СВЦЭМ!$I$34:$I$777,СВЦЭМ!$A$34:$A$777,$A318,СВЦЭМ!$B$34:$B$777,H$296)+'СЕТ СН'!$F$13-'СЕТ СН'!$F$23</f>
        <v>-578.75</v>
      </c>
      <c r="I318" s="37">
        <f>SUMIFS(СВЦЭМ!$I$34:$I$777,СВЦЭМ!$A$34:$A$777,$A318,СВЦЭМ!$B$34:$B$777,I$296)+'СЕТ СН'!$F$13-'СЕТ СН'!$F$23</f>
        <v>-578.75</v>
      </c>
      <c r="J318" s="37">
        <f>SUMIFS(СВЦЭМ!$I$34:$I$777,СВЦЭМ!$A$34:$A$777,$A318,СВЦЭМ!$B$34:$B$777,J$296)+'СЕТ СН'!$F$13-'СЕТ СН'!$F$23</f>
        <v>-578.75</v>
      </c>
      <c r="K318" s="37">
        <f>SUMIFS(СВЦЭМ!$I$34:$I$777,СВЦЭМ!$A$34:$A$777,$A318,СВЦЭМ!$B$34:$B$777,K$296)+'СЕТ СН'!$F$13-'СЕТ СН'!$F$23</f>
        <v>-578.75</v>
      </c>
      <c r="L318" s="37">
        <f>SUMIFS(СВЦЭМ!$I$34:$I$777,СВЦЭМ!$A$34:$A$777,$A318,СВЦЭМ!$B$34:$B$777,L$296)+'СЕТ СН'!$F$13-'СЕТ СН'!$F$23</f>
        <v>-578.75</v>
      </c>
      <c r="M318" s="37">
        <f>SUMIFS(СВЦЭМ!$I$34:$I$777,СВЦЭМ!$A$34:$A$777,$A318,СВЦЭМ!$B$34:$B$777,M$296)+'СЕТ СН'!$F$13-'СЕТ СН'!$F$23</f>
        <v>-578.75</v>
      </c>
      <c r="N318" s="37">
        <f>SUMIFS(СВЦЭМ!$I$34:$I$777,СВЦЭМ!$A$34:$A$777,$A318,СВЦЭМ!$B$34:$B$777,N$296)+'СЕТ СН'!$F$13-'СЕТ СН'!$F$23</f>
        <v>-578.75</v>
      </c>
      <c r="O318" s="37">
        <f>SUMIFS(СВЦЭМ!$I$34:$I$777,СВЦЭМ!$A$34:$A$777,$A318,СВЦЭМ!$B$34:$B$777,O$296)+'СЕТ СН'!$F$13-'СЕТ СН'!$F$23</f>
        <v>-578.75</v>
      </c>
      <c r="P318" s="37">
        <f>SUMIFS(СВЦЭМ!$I$34:$I$777,СВЦЭМ!$A$34:$A$777,$A318,СВЦЭМ!$B$34:$B$777,P$296)+'СЕТ СН'!$F$13-'СЕТ СН'!$F$23</f>
        <v>-578.75</v>
      </c>
      <c r="Q318" s="37">
        <f>SUMIFS(СВЦЭМ!$I$34:$I$777,СВЦЭМ!$A$34:$A$777,$A318,СВЦЭМ!$B$34:$B$777,Q$296)+'СЕТ СН'!$F$13-'СЕТ СН'!$F$23</f>
        <v>-578.75</v>
      </c>
      <c r="R318" s="37">
        <f>SUMIFS(СВЦЭМ!$I$34:$I$777,СВЦЭМ!$A$34:$A$777,$A318,СВЦЭМ!$B$34:$B$777,R$296)+'СЕТ СН'!$F$13-'СЕТ СН'!$F$23</f>
        <v>-578.75</v>
      </c>
      <c r="S318" s="37">
        <f>SUMIFS(СВЦЭМ!$I$34:$I$777,СВЦЭМ!$A$34:$A$777,$A318,СВЦЭМ!$B$34:$B$777,S$296)+'СЕТ СН'!$F$13-'СЕТ СН'!$F$23</f>
        <v>-578.75</v>
      </c>
      <c r="T318" s="37">
        <f>SUMIFS(СВЦЭМ!$I$34:$I$777,СВЦЭМ!$A$34:$A$777,$A318,СВЦЭМ!$B$34:$B$777,T$296)+'СЕТ СН'!$F$13-'СЕТ СН'!$F$23</f>
        <v>-578.75</v>
      </c>
      <c r="U318" s="37">
        <f>SUMIFS(СВЦЭМ!$I$34:$I$777,СВЦЭМ!$A$34:$A$777,$A318,СВЦЭМ!$B$34:$B$777,U$296)+'СЕТ СН'!$F$13-'СЕТ СН'!$F$23</f>
        <v>-578.75</v>
      </c>
      <c r="V318" s="37">
        <f>SUMIFS(СВЦЭМ!$I$34:$I$777,СВЦЭМ!$A$34:$A$777,$A318,СВЦЭМ!$B$34:$B$777,V$296)+'СЕТ СН'!$F$13-'СЕТ СН'!$F$23</f>
        <v>-578.75</v>
      </c>
      <c r="W318" s="37">
        <f>SUMIFS(СВЦЭМ!$I$34:$I$777,СВЦЭМ!$A$34:$A$777,$A318,СВЦЭМ!$B$34:$B$777,W$296)+'СЕТ СН'!$F$13-'СЕТ СН'!$F$23</f>
        <v>-578.75</v>
      </c>
      <c r="X318" s="37">
        <f>SUMIFS(СВЦЭМ!$I$34:$I$777,СВЦЭМ!$A$34:$A$777,$A318,СВЦЭМ!$B$34:$B$777,X$296)+'СЕТ СН'!$F$13-'СЕТ СН'!$F$23</f>
        <v>-578.75</v>
      </c>
      <c r="Y318" s="37">
        <f>SUMIFS(СВЦЭМ!$I$34:$I$777,СВЦЭМ!$A$34:$A$777,$A318,СВЦЭМ!$B$34:$B$777,Y$296)+'СЕТ СН'!$F$13-'СЕТ СН'!$F$23</f>
        <v>-578.75</v>
      </c>
    </row>
    <row r="319" spans="1:25" ht="15.75" x14ac:dyDescent="0.2">
      <c r="A319" s="36">
        <f t="shared" si="8"/>
        <v>43092</v>
      </c>
      <c r="B319" s="37">
        <f>SUMIFS(СВЦЭМ!$I$34:$I$777,СВЦЭМ!$A$34:$A$777,$A319,СВЦЭМ!$B$34:$B$777,B$296)+'СЕТ СН'!$F$13-'СЕТ СН'!$F$23</f>
        <v>-578.75</v>
      </c>
      <c r="C319" s="37">
        <f>SUMIFS(СВЦЭМ!$I$34:$I$777,СВЦЭМ!$A$34:$A$777,$A319,СВЦЭМ!$B$34:$B$777,C$296)+'СЕТ СН'!$F$13-'СЕТ СН'!$F$23</f>
        <v>-578.75</v>
      </c>
      <c r="D319" s="37">
        <f>SUMIFS(СВЦЭМ!$I$34:$I$777,СВЦЭМ!$A$34:$A$777,$A319,СВЦЭМ!$B$34:$B$777,D$296)+'СЕТ СН'!$F$13-'СЕТ СН'!$F$23</f>
        <v>-578.75</v>
      </c>
      <c r="E319" s="37">
        <f>SUMIFS(СВЦЭМ!$I$34:$I$777,СВЦЭМ!$A$34:$A$777,$A319,СВЦЭМ!$B$34:$B$777,E$296)+'СЕТ СН'!$F$13-'СЕТ СН'!$F$23</f>
        <v>-578.75</v>
      </c>
      <c r="F319" s="37">
        <f>SUMIFS(СВЦЭМ!$I$34:$I$777,СВЦЭМ!$A$34:$A$777,$A319,СВЦЭМ!$B$34:$B$777,F$296)+'СЕТ СН'!$F$13-'СЕТ СН'!$F$23</f>
        <v>-578.75</v>
      </c>
      <c r="G319" s="37">
        <f>SUMIFS(СВЦЭМ!$I$34:$I$777,СВЦЭМ!$A$34:$A$777,$A319,СВЦЭМ!$B$34:$B$777,G$296)+'СЕТ СН'!$F$13-'СЕТ СН'!$F$23</f>
        <v>-578.75</v>
      </c>
      <c r="H319" s="37">
        <f>SUMIFS(СВЦЭМ!$I$34:$I$777,СВЦЭМ!$A$34:$A$777,$A319,СВЦЭМ!$B$34:$B$777,H$296)+'СЕТ СН'!$F$13-'СЕТ СН'!$F$23</f>
        <v>-578.75</v>
      </c>
      <c r="I319" s="37">
        <f>SUMIFS(СВЦЭМ!$I$34:$I$777,СВЦЭМ!$A$34:$A$777,$A319,СВЦЭМ!$B$34:$B$777,I$296)+'СЕТ СН'!$F$13-'СЕТ СН'!$F$23</f>
        <v>-578.75</v>
      </c>
      <c r="J319" s="37">
        <f>SUMIFS(СВЦЭМ!$I$34:$I$777,СВЦЭМ!$A$34:$A$777,$A319,СВЦЭМ!$B$34:$B$777,J$296)+'СЕТ СН'!$F$13-'СЕТ СН'!$F$23</f>
        <v>-578.75</v>
      </c>
      <c r="K319" s="37">
        <f>SUMIFS(СВЦЭМ!$I$34:$I$777,СВЦЭМ!$A$34:$A$777,$A319,СВЦЭМ!$B$34:$B$777,K$296)+'СЕТ СН'!$F$13-'СЕТ СН'!$F$23</f>
        <v>-578.75</v>
      </c>
      <c r="L319" s="37">
        <f>SUMIFS(СВЦЭМ!$I$34:$I$777,СВЦЭМ!$A$34:$A$777,$A319,СВЦЭМ!$B$34:$B$777,L$296)+'СЕТ СН'!$F$13-'СЕТ СН'!$F$23</f>
        <v>-578.75</v>
      </c>
      <c r="M319" s="37">
        <f>SUMIFS(СВЦЭМ!$I$34:$I$777,СВЦЭМ!$A$34:$A$777,$A319,СВЦЭМ!$B$34:$B$777,M$296)+'СЕТ СН'!$F$13-'СЕТ СН'!$F$23</f>
        <v>-578.75</v>
      </c>
      <c r="N319" s="37">
        <f>SUMIFS(СВЦЭМ!$I$34:$I$777,СВЦЭМ!$A$34:$A$777,$A319,СВЦЭМ!$B$34:$B$777,N$296)+'СЕТ СН'!$F$13-'СЕТ СН'!$F$23</f>
        <v>-578.75</v>
      </c>
      <c r="O319" s="37">
        <f>SUMIFS(СВЦЭМ!$I$34:$I$777,СВЦЭМ!$A$34:$A$777,$A319,СВЦЭМ!$B$34:$B$777,O$296)+'СЕТ СН'!$F$13-'СЕТ СН'!$F$23</f>
        <v>-578.75</v>
      </c>
      <c r="P319" s="37">
        <f>SUMIFS(СВЦЭМ!$I$34:$I$777,СВЦЭМ!$A$34:$A$777,$A319,СВЦЭМ!$B$34:$B$777,P$296)+'СЕТ СН'!$F$13-'СЕТ СН'!$F$23</f>
        <v>-578.75</v>
      </c>
      <c r="Q319" s="37">
        <f>SUMIFS(СВЦЭМ!$I$34:$I$777,СВЦЭМ!$A$34:$A$777,$A319,СВЦЭМ!$B$34:$B$777,Q$296)+'СЕТ СН'!$F$13-'СЕТ СН'!$F$23</f>
        <v>-578.75</v>
      </c>
      <c r="R319" s="37">
        <f>SUMIFS(СВЦЭМ!$I$34:$I$777,СВЦЭМ!$A$34:$A$777,$A319,СВЦЭМ!$B$34:$B$777,R$296)+'СЕТ СН'!$F$13-'СЕТ СН'!$F$23</f>
        <v>-578.75</v>
      </c>
      <c r="S319" s="37">
        <f>SUMIFS(СВЦЭМ!$I$34:$I$777,СВЦЭМ!$A$34:$A$777,$A319,СВЦЭМ!$B$34:$B$777,S$296)+'СЕТ СН'!$F$13-'СЕТ СН'!$F$23</f>
        <v>-578.75</v>
      </c>
      <c r="T319" s="37">
        <f>SUMIFS(СВЦЭМ!$I$34:$I$777,СВЦЭМ!$A$34:$A$777,$A319,СВЦЭМ!$B$34:$B$777,T$296)+'СЕТ СН'!$F$13-'СЕТ СН'!$F$23</f>
        <v>-578.75</v>
      </c>
      <c r="U319" s="37">
        <f>SUMIFS(СВЦЭМ!$I$34:$I$777,СВЦЭМ!$A$34:$A$777,$A319,СВЦЭМ!$B$34:$B$777,U$296)+'СЕТ СН'!$F$13-'СЕТ СН'!$F$23</f>
        <v>-578.75</v>
      </c>
      <c r="V319" s="37">
        <f>SUMIFS(СВЦЭМ!$I$34:$I$777,СВЦЭМ!$A$34:$A$777,$A319,СВЦЭМ!$B$34:$B$777,V$296)+'СЕТ СН'!$F$13-'СЕТ СН'!$F$23</f>
        <v>-578.75</v>
      </c>
      <c r="W319" s="37">
        <f>SUMIFS(СВЦЭМ!$I$34:$I$777,СВЦЭМ!$A$34:$A$777,$A319,СВЦЭМ!$B$34:$B$777,W$296)+'СЕТ СН'!$F$13-'СЕТ СН'!$F$23</f>
        <v>-578.75</v>
      </c>
      <c r="X319" s="37">
        <f>SUMIFS(СВЦЭМ!$I$34:$I$777,СВЦЭМ!$A$34:$A$777,$A319,СВЦЭМ!$B$34:$B$777,X$296)+'СЕТ СН'!$F$13-'СЕТ СН'!$F$23</f>
        <v>-578.75</v>
      </c>
      <c r="Y319" s="37">
        <f>SUMIFS(СВЦЭМ!$I$34:$I$777,СВЦЭМ!$A$34:$A$777,$A319,СВЦЭМ!$B$34:$B$777,Y$296)+'СЕТ СН'!$F$13-'СЕТ СН'!$F$23</f>
        <v>-578.75</v>
      </c>
    </row>
    <row r="320" spans="1:25" ht="15.75" x14ac:dyDescent="0.2">
      <c r="A320" s="36">
        <f t="shared" si="8"/>
        <v>43093</v>
      </c>
      <c r="B320" s="37">
        <f>SUMIFS(СВЦЭМ!$I$34:$I$777,СВЦЭМ!$A$34:$A$777,$A320,СВЦЭМ!$B$34:$B$777,B$296)+'СЕТ СН'!$F$13-'СЕТ СН'!$F$23</f>
        <v>-578.75</v>
      </c>
      <c r="C320" s="37">
        <f>SUMIFS(СВЦЭМ!$I$34:$I$777,СВЦЭМ!$A$34:$A$777,$A320,СВЦЭМ!$B$34:$B$777,C$296)+'СЕТ СН'!$F$13-'СЕТ СН'!$F$23</f>
        <v>-578.75</v>
      </c>
      <c r="D320" s="37">
        <f>SUMIFS(СВЦЭМ!$I$34:$I$777,СВЦЭМ!$A$34:$A$777,$A320,СВЦЭМ!$B$34:$B$777,D$296)+'СЕТ СН'!$F$13-'СЕТ СН'!$F$23</f>
        <v>-578.75</v>
      </c>
      <c r="E320" s="37">
        <f>SUMIFS(СВЦЭМ!$I$34:$I$777,СВЦЭМ!$A$34:$A$777,$A320,СВЦЭМ!$B$34:$B$777,E$296)+'СЕТ СН'!$F$13-'СЕТ СН'!$F$23</f>
        <v>-578.75</v>
      </c>
      <c r="F320" s="37">
        <f>SUMIFS(СВЦЭМ!$I$34:$I$777,СВЦЭМ!$A$34:$A$777,$A320,СВЦЭМ!$B$34:$B$777,F$296)+'СЕТ СН'!$F$13-'СЕТ СН'!$F$23</f>
        <v>-578.75</v>
      </c>
      <c r="G320" s="37">
        <f>SUMIFS(СВЦЭМ!$I$34:$I$777,СВЦЭМ!$A$34:$A$777,$A320,СВЦЭМ!$B$34:$B$777,G$296)+'СЕТ СН'!$F$13-'СЕТ СН'!$F$23</f>
        <v>-578.75</v>
      </c>
      <c r="H320" s="37">
        <f>SUMIFS(СВЦЭМ!$I$34:$I$777,СВЦЭМ!$A$34:$A$777,$A320,СВЦЭМ!$B$34:$B$777,H$296)+'СЕТ СН'!$F$13-'СЕТ СН'!$F$23</f>
        <v>-578.75</v>
      </c>
      <c r="I320" s="37">
        <f>SUMIFS(СВЦЭМ!$I$34:$I$777,СВЦЭМ!$A$34:$A$777,$A320,СВЦЭМ!$B$34:$B$777,I$296)+'СЕТ СН'!$F$13-'СЕТ СН'!$F$23</f>
        <v>-578.75</v>
      </c>
      <c r="J320" s="37">
        <f>SUMIFS(СВЦЭМ!$I$34:$I$777,СВЦЭМ!$A$34:$A$777,$A320,СВЦЭМ!$B$34:$B$777,J$296)+'СЕТ СН'!$F$13-'СЕТ СН'!$F$23</f>
        <v>-578.75</v>
      </c>
      <c r="K320" s="37">
        <f>SUMIFS(СВЦЭМ!$I$34:$I$777,СВЦЭМ!$A$34:$A$777,$A320,СВЦЭМ!$B$34:$B$777,K$296)+'СЕТ СН'!$F$13-'СЕТ СН'!$F$23</f>
        <v>-578.75</v>
      </c>
      <c r="L320" s="37">
        <f>SUMIFS(СВЦЭМ!$I$34:$I$777,СВЦЭМ!$A$34:$A$777,$A320,СВЦЭМ!$B$34:$B$777,L$296)+'СЕТ СН'!$F$13-'СЕТ СН'!$F$23</f>
        <v>-578.75</v>
      </c>
      <c r="M320" s="37">
        <f>SUMIFS(СВЦЭМ!$I$34:$I$777,СВЦЭМ!$A$34:$A$777,$A320,СВЦЭМ!$B$34:$B$777,M$296)+'СЕТ СН'!$F$13-'СЕТ СН'!$F$23</f>
        <v>-578.75</v>
      </c>
      <c r="N320" s="37">
        <f>SUMIFS(СВЦЭМ!$I$34:$I$777,СВЦЭМ!$A$34:$A$777,$A320,СВЦЭМ!$B$34:$B$777,N$296)+'СЕТ СН'!$F$13-'СЕТ СН'!$F$23</f>
        <v>-578.75</v>
      </c>
      <c r="O320" s="37">
        <f>SUMIFS(СВЦЭМ!$I$34:$I$777,СВЦЭМ!$A$34:$A$777,$A320,СВЦЭМ!$B$34:$B$777,O$296)+'СЕТ СН'!$F$13-'СЕТ СН'!$F$23</f>
        <v>-578.75</v>
      </c>
      <c r="P320" s="37">
        <f>SUMIFS(СВЦЭМ!$I$34:$I$777,СВЦЭМ!$A$34:$A$777,$A320,СВЦЭМ!$B$34:$B$777,P$296)+'СЕТ СН'!$F$13-'СЕТ СН'!$F$23</f>
        <v>-578.75</v>
      </c>
      <c r="Q320" s="37">
        <f>SUMIFS(СВЦЭМ!$I$34:$I$777,СВЦЭМ!$A$34:$A$777,$A320,СВЦЭМ!$B$34:$B$777,Q$296)+'СЕТ СН'!$F$13-'СЕТ СН'!$F$23</f>
        <v>-578.75</v>
      </c>
      <c r="R320" s="37">
        <f>SUMIFS(СВЦЭМ!$I$34:$I$777,СВЦЭМ!$A$34:$A$777,$A320,СВЦЭМ!$B$34:$B$777,R$296)+'СЕТ СН'!$F$13-'СЕТ СН'!$F$23</f>
        <v>-578.75</v>
      </c>
      <c r="S320" s="37">
        <f>SUMIFS(СВЦЭМ!$I$34:$I$777,СВЦЭМ!$A$34:$A$777,$A320,СВЦЭМ!$B$34:$B$777,S$296)+'СЕТ СН'!$F$13-'СЕТ СН'!$F$23</f>
        <v>-578.75</v>
      </c>
      <c r="T320" s="37">
        <f>SUMIFS(СВЦЭМ!$I$34:$I$777,СВЦЭМ!$A$34:$A$777,$A320,СВЦЭМ!$B$34:$B$777,T$296)+'СЕТ СН'!$F$13-'СЕТ СН'!$F$23</f>
        <v>-578.75</v>
      </c>
      <c r="U320" s="37">
        <f>SUMIFS(СВЦЭМ!$I$34:$I$777,СВЦЭМ!$A$34:$A$777,$A320,СВЦЭМ!$B$34:$B$777,U$296)+'СЕТ СН'!$F$13-'СЕТ СН'!$F$23</f>
        <v>-578.75</v>
      </c>
      <c r="V320" s="37">
        <f>SUMIFS(СВЦЭМ!$I$34:$I$777,СВЦЭМ!$A$34:$A$777,$A320,СВЦЭМ!$B$34:$B$777,V$296)+'СЕТ СН'!$F$13-'СЕТ СН'!$F$23</f>
        <v>-578.75</v>
      </c>
      <c r="W320" s="37">
        <f>SUMIFS(СВЦЭМ!$I$34:$I$777,СВЦЭМ!$A$34:$A$777,$A320,СВЦЭМ!$B$34:$B$777,W$296)+'СЕТ СН'!$F$13-'СЕТ СН'!$F$23</f>
        <v>-578.75</v>
      </c>
      <c r="X320" s="37">
        <f>SUMIFS(СВЦЭМ!$I$34:$I$777,СВЦЭМ!$A$34:$A$777,$A320,СВЦЭМ!$B$34:$B$777,X$296)+'СЕТ СН'!$F$13-'СЕТ СН'!$F$23</f>
        <v>-578.75</v>
      </c>
      <c r="Y320" s="37">
        <f>SUMIFS(СВЦЭМ!$I$34:$I$777,СВЦЭМ!$A$34:$A$777,$A320,СВЦЭМ!$B$34:$B$777,Y$296)+'СЕТ СН'!$F$13-'СЕТ СН'!$F$23</f>
        <v>-578.75</v>
      </c>
    </row>
    <row r="321" spans="1:27" ht="15.75" x14ac:dyDescent="0.2">
      <c r="A321" s="36">
        <f t="shared" si="8"/>
        <v>43094</v>
      </c>
      <c r="B321" s="37">
        <f>SUMIFS(СВЦЭМ!$I$34:$I$777,СВЦЭМ!$A$34:$A$777,$A321,СВЦЭМ!$B$34:$B$777,B$296)+'СЕТ СН'!$F$13-'СЕТ СН'!$F$23</f>
        <v>-578.75</v>
      </c>
      <c r="C321" s="37">
        <f>SUMIFS(СВЦЭМ!$I$34:$I$777,СВЦЭМ!$A$34:$A$777,$A321,СВЦЭМ!$B$34:$B$777,C$296)+'СЕТ СН'!$F$13-'СЕТ СН'!$F$23</f>
        <v>-578.75</v>
      </c>
      <c r="D321" s="37">
        <f>SUMIFS(СВЦЭМ!$I$34:$I$777,СВЦЭМ!$A$34:$A$777,$A321,СВЦЭМ!$B$34:$B$777,D$296)+'СЕТ СН'!$F$13-'СЕТ СН'!$F$23</f>
        <v>-578.75</v>
      </c>
      <c r="E321" s="37">
        <f>SUMIFS(СВЦЭМ!$I$34:$I$777,СВЦЭМ!$A$34:$A$777,$A321,СВЦЭМ!$B$34:$B$777,E$296)+'СЕТ СН'!$F$13-'СЕТ СН'!$F$23</f>
        <v>-578.75</v>
      </c>
      <c r="F321" s="37">
        <f>SUMIFS(СВЦЭМ!$I$34:$I$777,СВЦЭМ!$A$34:$A$777,$A321,СВЦЭМ!$B$34:$B$777,F$296)+'СЕТ СН'!$F$13-'СЕТ СН'!$F$23</f>
        <v>-578.75</v>
      </c>
      <c r="G321" s="37">
        <f>SUMIFS(СВЦЭМ!$I$34:$I$777,СВЦЭМ!$A$34:$A$777,$A321,СВЦЭМ!$B$34:$B$777,G$296)+'СЕТ СН'!$F$13-'СЕТ СН'!$F$23</f>
        <v>-578.75</v>
      </c>
      <c r="H321" s="37">
        <f>SUMIFS(СВЦЭМ!$I$34:$I$777,СВЦЭМ!$A$34:$A$777,$A321,СВЦЭМ!$B$34:$B$777,H$296)+'СЕТ СН'!$F$13-'СЕТ СН'!$F$23</f>
        <v>-578.75</v>
      </c>
      <c r="I321" s="37">
        <f>SUMIFS(СВЦЭМ!$I$34:$I$777,СВЦЭМ!$A$34:$A$777,$A321,СВЦЭМ!$B$34:$B$777,I$296)+'СЕТ СН'!$F$13-'СЕТ СН'!$F$23</f>
        <v>-578.75</v>
      </c>
      <c r="J321" s="37">
        <f>SUMIFS(СВЦЭМ!$I$34:$I$777,СВЦЭМ!$A$34:$A$777,$A321,СВЦЭМ!$B$34:$B$777,J$296)+'СЕТ СН'!$F$13-'СЕТ СН'!$F$23</f>
        <v>-578.75</v>
      </c>
      <c r="K321" s="37">
        <f>SUMIFS(СВЦЭМ!$I$34:$I$777,СВЦЭМ!$A$34:$A$777,$A321,СВЦЭМ!$B$34:$B$777,K$296)+'СЕТ СН'!$F$13-'СЕТ СН'!$F$23</f>
        <v>-578.75</v>
      </c>
      <c r="L321" s="37">
        <f>SUMIFS(СВЦЭМ!$I$34:$I$777,СВЦЭМ!$A$34:$A$777,$A321,СВЦЭМ!$B$34:$B$777,L$296)+'СЕТ СН'!$F$13-'СЕТ СН'!$F$23</f>
        <v>-578.75</v>
      </c>
      <c r="M321" s="37">
        <f>SUMIFS(СВЦЭМ!$I$34:$I$777,СВЦЭМ!$A$34:$A$777,$A321,СВЦЭМ!$B$34:$B$777,M$296)+'СЕТ СН'!$F$13-'СЕТ СН'!$F$23</f>
        <v>-578.75</v>
      </c>
      <c r="N321" s="37">
        <f>SUMIFS(СВЦЭМ!$I$34:$I$777,СВЦЭМ!$A$34:$A$777,$A321,СВЦЭМ!$B$34:$B$777,N$296)+'СЕТ СН'!$F$13-'СЕТ СН'!$F$23</f>
        <v>-578.75</v>
      </c>
      <c r="O321" s="37">
        <f>SUMIFS(СВЦЭМ!$I$34:$I$777,СВЦЭМ!$A$34:$A$777,$A321,СВЦЭМ!$B$34:$B$777,O$296)+'СЕТ СН'!$F$13-'СЕТ СН'!$F$23</f>
        <v>-578.75</v>
      </c>
      <c r="P321" s="37">
        <f>SUMIFS(СВЦЭМ!$I$34:$I$777,СВЦЭМ!$A$34:$A$777,$A321,СВЦЭМ!$B$34:$B$777,P$296)+'СЕТ СН'!$F$13-'СЕТ СН'!$F$23</f>
        <v>-578.75</v>
      </c>
      <c r="Q321" s="37">
        <f>SUMIFS(СВЦЭМ!$I$34:$I$777,СВЦЭМ!$A$34:$A$777,$A321,СВЦЭМ!$B$34:$B$777,Q$296)+'СЕТ СН'!$F$13-'СЕТ СН'!$F$23</f>
        <v>-578.75</v>
      </c>
      <c r="R321" s="37">
        <f>SUMIFS(СВЦЭМ!$I$34:$I$777,СВЦЭМ!$A$34:$A$777,$A321,СВЦЭМ!$B$34:$B$777,R$296)+'СЕТ СН'!$F$13-'СЕТ СН'!$F$23</f>
        <v>-578.75</v>
      </c>
      <c r="S321" s="37">
        <f>SUMIFS(СВЦЭМ!$I$34:$I$777,СВЦЭМ!$A$34:$A$777,$A321,СВЦЭМ!$B$34:$B$777,S$296)+'СЕТ СН'!$F$13-'СЕТ СН'!$F$23</f>
        <v>-578.75</v>
      </c>
      <c r="T321" s="37">
        <f>SUMIFS(СВЦЭМ!$I$34:$I$777,СВЦЭМ!$A$34:$A$777,$A321,СВЦЭМ!$B$34:$B$777,T$296)+'СЕТ СН'!$F$13-'СЕТ СН'!$F$23</f>
        <v>-578.75</v>
      </c>
      <c r="U321" s="37">
        <f>SUMIFS(СВЦЭМ!$I$34:$I$777,СВЦЭМ!$A$34:$A$777,$A321,СВЦЭМ!$B$34:$B$777,U$296)+'СЕТ СН'!$F$13-'СЕТ СН'!$F$23</f>
        <v>-578.75</v>
      </c>
      <c r="V321" s="37">
        <f>SUMIFS(СВЦЭМ!$I$34:$I$777,СВЦЭМ!$A$34:$A$777,$A321,СВЦЭМ!$B$34:$B$777,V$296)+'СЕТ СН'!$F$13-'СЕТ СН'!$F$23</f>
        <v>-578.75</v>
      </c>
      <c r="W321" s="37">
        <f>SUMIFS(СВЦЭМ!$I$34:$I$777,СВЦЭМ!$A$34:$A$777,$A321,СВЦЭМ!$B$34:$B$777,W$296)+'СЕТ СН'!$F$13-'СЕТ СН'!$F$23</f>
        <v>-578.75</v>
      </c>
      <c r="X321" s="37">
        <f>SUMIFS(СВЦЭМ!$I$34:$I$777,СВЦЭМ!$A$34:$A$777,$A321,СВЦЭМ!$B$34:$B$777,X$296)+'СЕТ СН'!$F$13-'СЕТ СН'!$F$23</f>
        <v>-578.75</v>
      </c>
      <c r="Y321" s="37">
        <f>SUMIFS(СВЦЭМ!$I$34:$I$777,СВЦЭМ!$A$34:$A$777,$A321,СВЦЭМ!$B$34:$B$777,Y$296)+'СЕТ СН'!$F$13-'СЕТ СН'!$F$23</f>
        <v>-578.75</v>
      </c>
    </row>
    <row r="322" spans="1:27" ht="15.75" x14ac:dyDescent="0.2">
      <c r="A322" s="36">
        <f t="shared" si="8"/>
        <v>43095</v>
      </c>
      <c r="B322" s="37">
        <f>SUMIFS(СВЦЭМ!$I$34:$I$777,СВЦЭМ!$A$34:$A$777,$A322,СВЦЭМ!$B$34:$B$777,B$296)+'СЕТ СН'!$F$13-'СЕТ СН'!$F$23</f>
        <v>-578.75</v>
      </c>
      <c r="C322" s="37">
        <f>SUMIFS(СВЦЭМ!$I$34:$I$777,СВЦЭМ!$A$34:$A$777,$A322,СВЦЭМ!$B$34:$B$777,C$296)+'СЕТ СН'!$F$13-'СЕТ СН'!$F$23</f>
        <v>-578.75</v>
      </c>
      <c r="D322" s="37">
        <f>SUMIFS(СВЦЭМ!$I$34:$I$777,СВЦЭМ!$A$34:$A$777,$A322,СВЦЭМ!$B$34:$B$777,D$296)+'СЕТ СН'!$F$13-'СЕТ СН'!$F$23</f>
        <v>-578.75</v>
      </c>
      <c r="E322" s="37">
        <f>SUMIFS(СВЦЭМ!$I$34:$I$777,СВЦЭМ!$A$34:$A$777,$A322,СВЦЭМ!$B$34:$B$777,E$296)+'СЕТ СН'!$F$13-'СЕТ СН'!$F$23</f>
        <v>-578.75</v>
      </c>
      <c r="F322" s="37">
        <f>SUMIFS(СВЦЭМ!$I$34:$I$777,СВЦЭМ!$A$34:$A$777,$A322,СВЦЭМ!$B$34:$B$777,F$296)+'СЕТ СН'!$F$13-'СЕТ СН'!$F$23</f>
        <v>-578.75</v>
      </c>
      <c r="G322" s="37">
        <f>SUMIFS(СВЦЭМ!$I$34:$I$777,СВЦЭМ!$A$34:$A$777,$A322,СВЦЭМ!$B$34:$B$777,G$296)+'СЕТ СН'!$F$13-'СЕТ СН'!$F$23</f>
        <v>-578.75</v>
      </c>
      <c r="H322" s="37">
        <f>SUMIFS(СВЦЭМ!$I$34:$I$777,СВЦЭМ!$A$34:$A$777,$A322,СВЦЭМ!$B$34:$B$777,H$296)+'СЕТ СН'!$F$13-'СЕТ СН'!$F$23</f>
        <v>-578.75</v>
      </c>
      <c r="I322" s="37">
        <f>SUMIFS(СВЦЭМ!$I$34:$I$777,СВЦЭМ!$A$34:$A$777,$A322,СВЦЭМ!$B$34:$B$777,I$296)+'СЕТ СН'!$F$13-'СЕТ СН'!$F$23</f>
        <v>-578.75</v>
      </c>
      <c r="J322" s="37">
        <f>SUMIFS(СВЦЭМ!$I$34:$I$777,СВЦЭМ!$A$34:$A$777,$A322,СВЦЭМ!$B$34:$B$777,J$296)+'СЕТ СН'!$F$13-'СЕТ СН'!$F$23</f>
        <v>-578.75</v>
      </c>
      <c r="K322" s="37">
        <f>SUMIFS(СВЦЭМ!$I$34:$I$777,СВЦЭМ!$A$34:$A$777,$A322,СВЦЭМ!$B$34:$B$777,K$296)+'СЕТ СН'!$F$13-'СЕТ СН'!$F$23</f>
        <v>-578.75</v>
      </c>
      <c r="L322" s="37">
        <f>SUMIFS(СВЦЭМ!$I$34:$I$777,СВЦЭМ!$A$34:$A$777,$A322,СВЦЭМ!$B$34:$B$777,L$296)+'СЕТ СН'!$F$13-'СЕТ СН'!$F$23</f>
        <v>-578.75</v>
      </c>
      <c r="M322" s="37">
        <f>SUMIFS(СВЦЭМ!$I$34:$I$777,СВЦЭМ!$A$34:$A$777,$A322,СВЦЭМ!$B$34:$B$777,M$296)+'СЕТ СН'!$F$13-'СЕТ СН'!$F$23</f>
        <v>-578.75</v>
      </c>
      <c r="N322" s="37">
        <f>SUMIFS(СВЦЭМ!$I$34:$I$777,СВЦЭМ!$A$34:$A$777,$A322,СВЦЭМ!$B$34:$B$777,N$296)+'СЕТ СН'!$F$13-'СЕТ СН'!$F$23</f>
        <v>-578.75</v>
      </c>
      <c r="O322" s="37">
        <f>SUMIFS(СВЦЭМ!$I$34:$I$777,СВЦЭМ!$A$34:$A$777,$A322,СВЦЭМ!$B$34:$B$777,O$296)+'СЕТ СН'!$F$13-'СЕТ СН'!$F$23</f>
        <v>-578.75</v>
      </c>
      <c r="P322" s="37">
        <f>SUMIFS(СВЦЭМ!$I$34:$I$777,СВЦЭМ!$A$34:$A$777,$A322,СВЦЭМ!$B$34:$B$777,P$296)+'СЕТ СН'!$F$13-'СЕТ СН'!$F$23</f>
        <v>-578.75</v>
      </c>
      <c r="Q322" s="37">
        <f>SUMIFS(СВЦЭМ!$I$34:$I$777,СВЦЭМ!$A$34:$A$777,$A322,СВЦЭМ!$B$34:$B$777,Q$296)+'СЕТ СН'!$F$13-'СЕТ СН'!$F$23</f>
        <v>-578.75</v>
      </c>
      <c r="R322" s="37">
        <f>SUMIFS(СВЦЭМ!$I$34:$I$777,СВЦЭМ!$A$34:$A$777,$A322,СВЦЭМ!$B$34:$B$777,R$296)+'СЕТ СН'!$F$13-'СЕТ СН'!$F$23</f>
        <v>-578.75</v>
      </c>
      <c r="S322" s="37">
        <f>SUMIFS(СВЦЭМ!$I$34:$I$777,СВЦЭМ!$A$34:$A$777,$A322,СВЦЭМ!$B$34:$B$777,S$296)+'СЕТ СН'!$F$13-'СЕТ СН'!$F$23</f>
        <v>-578.75</v>
      </c>
      <c r="T322" s="37">
        <f>SUMIFS(СВЦЭМ!$I$34:$I$777,СВЦЭМ!$A$34:$A$777,$A322,СВЦЭМ!$B$34:$B$777,T$296)+'СЕТ СН'!$F$13-'СЕТ СН'!$F$23</f>
        <v>-578.75</v>
      </c>
      <c r="U322" s="37">
        <f>SUMIFS(СВЦЭМ!$I$34:$I$777,СВЦЭМ!$A$34:$A$777,$A322,СВЦЭМ!$B$34:$B$777,U$296)+'СЕТ СН'!$F$13-'СЕТ СН'!$F$23</f>
        <v>-578.75</v>
      </c>
      <c r="V322" s="37">
        <f>SUMIFS(СВЦЭМ!$I$34:$I$777,СВЦЭМ!$A$34:$A$777,$A322,СВЦЭМ!$B$34:$B$777,V$296)+'СЕТ СН'!$F$13-'СЕТ СН'!$F$23</f>
        <v>-578.75</v>
      </c>
      <c r="W322" s="37">
        <f>SUMIFS(СВЦЭМ!$I$34:$I$777,СВЦЭМ!$A$34:$A$777,$A322,СВЦЭМ!$B$34:$B$777,W$296)+'СЕТ СН'!$F$13-'СЕТ СН'!$F$23</f>
        <v>-578.75</v>
      </c>
      <c r="X322" s="37">
        <f>SUMIFS(СВЦЭМ!$I$34:$I$777,СВЦЭМ!$A$34:$A$777,$A322,СВЦЭМ!$B$34:$B$777,X$296)+'СЕТ СН'!$F$13-'СЕТ СН'!$F$23</f>
        <v>-578.75</v>
      </c>
      <c r="Y322" s="37">
        <f>SUMIFS(СВЦЭМ!$I$34:$I$777,СВЦЭМ!$A$34:$A$777,$A322,СВЦЭМ!$B$34:$B$777,Y$296)+'СЕТ СН'!$F$13-'СЕТ СН'!$F$23</f>
        <v>-578.75</v>
      </c>
    </row>
    <row r="323" spans="1:27" ht="15.75" x14ac:dyDescent="0.2">
      <c r="A323" s="36">
        <f t="shared" si="8"/>
        <v>43096</v>
      </c>
      <c r="B323" s="37">
        <f>SUMIFS(СВЦЭМ!$I$34:$I$777,СВЦЭМ!$A$34:$A$777,$A323,СВЦЭМ!$B$34:$B$777,B$296)+'СЕТ СН'!$F$13-'СЕТ СН'!$F$23</f>
        <v>-578.75</v>
      </c>
      <c r="C323" s="37">
        <f>SUMIFS(СВЦЭМ!$I$34:$I$777,СВЦЭМ!$A$34:$A$777,$A323,СВЦЭМ!$B$34:$B$777,C$296)+'СЕТ СН'!$F$13-'СЕТ СН'!$F$23</f>
        <v>-578.75</v>
      </c>
      <c r="D323" s="37">
        <f>SUMIFS(СВЦЭМ!$I$34:$I$777,СВЦЭМ!$A$34:$A$777,$A323,СВЦЭМ!$B$34:$B$777,D$296)+'СЕТ СН'!$F$13-'СЕТ СН'!$F$23</f>
        <v>-578.75</v>
      </c>
      <c r="E323" s="37">
        <f>SUMIFS(СВЦЭМ!$I$34:$I$777,СВЦЭМ!$A$34:$A$777,$A323,СВЦЭМ!$B$34:$B$777,E$296)+'СЕТ СН'!$F$13-'СЕТ СН'!$F$23</f>
        <v>-578.75</v>
      </c>
      <c r="F323" s="37">
        <f>SUMIFS(СВЦЭМ!$I$34:$I$777,СВЦЭМ!$A$34:$A$777,$A323,СВЦЭМ!$B$34:$B$777,F$296)+'СЕТ СН'!$F$13-'СЕТ СН'!$F$23</f>
        <v>-578.75</v>
      </c>
      <c r="G323" s="37">
        <f>SUMIFS(СВЦЭМ!$I$34:$I$777,СВЦЭМ!$A$34:$A$777,$A323,СВЦЭМ!$B$34:$B$777,G$296)+'СЕТ СН'!$F$13-'СЕТ СН'!$F$23</f>
        <v>-578.75</v>
      </c>
      <c r="H323" s="37">
        <f>SUMIFS(СВЦЭМ!$I$34:$I$777,СВЦЭМ!$A$34:$A$777,$A323,СВЦЭМ!$B$34:$B$777,H$296)+'СЕТ СН'!$F$13-'СЕТ СН'!$F$23</f>
        <v>-578.75</v>
      </c>
      <c r="I323" s="37">
        <f>SUMIFS(СВЦЭМ!$I$34:$I$777,СВЦЭМ!$A$34:$A$777,$A323,СВЦЭМ!$B$34:$B$777,I$296)+'СЕТ СН'!$F$13-'СЕТ СН'!$F$23</f>
        <v>-578.75</v>
      </c>
      <c r="J323" s="37">
        <f>SUMIFS(СВЦЭМ!$I$34:$I$777,СВЦЭМ!$A$34:$A$777,$A323,СВЦЭМ!$B$34:$B$777,J$296)+'СЕТ СН'!$F$13-'СЕТ СН'!$F$23</f>
        <v>-578.75</v>
      </c>
      <c r="K323" s="37">
        <f>SUMIFS(СВЦЭМ!$I$34:$I$777,СВЦЭМ!$A$34:$A$777,$A323,СВЦЭМ!$B$34:$B$777,K$296)+'СЕТ СН'!$F$13-'СЕТ СН'!$F$23</f>
        <v>-578.75</v>
      </c>
      <c r="L323" s="37">
        <f>SUMIFS(СВЦЭМ!$I$34:$I$777,СВЦЭМ!$A$34:$A$777,$A323,СВЦЭМ!$B$34:$B$777,L$296)+'СЕТ СН'!$F$13-'СЕТ СН'!$F$23</f>
        <v>-578.75</v>
      </c>
      <c r="M323" s="37">
        <f>SUMIFS(СВЦЭМ!$I$34:$I$777,СВЦЭМ!$A$34:$A$777,$A323,СВЦЭМ!$B$34:$B$777,M$296)+'СЕТ СН'!$F$13-'СЕТ СН'!$F$23</f>
        <v>-578.75</v>
      </c>
      <c r="N323" s="37">
        <f>SUMIFS(СВЦЭМ!$I$34:$I$777,СВЦЭМ!$A$34:$A$777,$A323,СВЦЭМ!$B$34:$B$777,N$296)+'СЕТ СН'!$F$13-'СЕТ СН'!$F$23</f>
        <v>-578.75</v>
      </c>
      <c r="O323" s="37">
        <f>SUMIFS(СВЦЭМ!$I$34:$I$777,СВЦЭМ!$A$34:$A$777,$A323,СВЦЭМ!$B$34:$B$777,O$296)+'СЕТ СН'!$F$13-'СЕТ СН'!$F$23</f>
        <v>-578.75</v>
      </c>
      <c r="P323" s="37">
        <f>SUMIFS(СВЦЭМ!$I$34:$I$777,СВЦЭМ!$A$34:$A$777,$A323,СВЦЭМ!$B$34:$B$777,P$296)+'СЕТ СН'!$F$13-'СЕТ СН'!$F$23</f>
        <v>-578.75</v>
      </c>
      <c r="Q323" s="37">
        <f>SUMIFS(СВЦЭМ!$I$34:$I$777,СВЦЭМ!$A$34:$A$777,$A323,СВЦЭМ!$B$34:$B$777,Q$296)+'СЕТ СН'!$F$13-'СЕТ СН'!$F$23</f>
        <v>-578.75</v>
      </c>
      <c r="R323" s="37">
        <f>SUMIFS(СВЦЭМ!$I$34:$I$777,СВЦЭМ!$A$34:$A$777,$A323,СВЦЭМ!$B$34:$B$777,R$296)+'СЕТ СН'!$F$13-'СЕТ СН'!$F$23</f>
        <v>-578.75</v>
      </c>
      <c r="S323" s="37">
        <f>SUMIFS(СВЦЭМ!$I$34:$I$777,СВЦЭМ!$A$34:$A$777,$A323,СВЦЭМ!$B$34:$B$777,S$296)+'СЕТ СН'!$F$13-'СЕТ СН'!$F$23</f>
        <v>-578.75</v>
      </c>
      <c r="T323" s="37">
        <f>SUMIFS(СВЦЭМ!$I$34:$I$777,СВЦЭМ!$A$34:$A$777,$A323,СВЦЭМ!$B$34:$B$777,T$296)+'СЕТ СН'!$F$13-'СЕТ СН'!$F$23</f>
        <v>-578.75</v>
      </c>
      <c r="U323" s="37">
        <f>SUMIFS(СВЦЭМ!$I$34:$I$777,СВЦЭМ!$A$34:$A$777,$A323,СВЦЭМ!$B$34:$B$777,U$296)+'СЕТ СН'!$F$13-'СЕТ СН'!$F$23</f>
        <v>-578.75</v>
      </c>
      <c r="V323" s="37">
        <f>SUMIFS(СВЦЭМ!$I$34:$I$777,СВЦЭМ!$A$34:$A$777,$A323,СВЦЭМ!$B$34:$B$777,V$296)+'СЕТ СН'!$F$13-'СЕТ СН'!$F$23</f>
        <v>-578.75</v>
      </c>
      <c r="W323" s="37">
        <f>SUMIFS(СВЦЭМ!$I$34:$I$777,СВЦЭМ!$A$34:$A$777,$A323,СВЦЭМ!$B$34:$B$777,W$296)+'СЕТ СН'!$F$13-'СЕТ СН'!$F$23</f>
        <v>-578.75</v>
      </c>
      <c r="X323" s="37">
        <f>SUMIFS(СВЦЭМ!$I$34:$I$777,СВЦЭМ!$A$34:$A$777,$A323,СВЦЭМ!$B$34:$B$777,X$296)+'СЕТ СН'!$F$13-'СЕТ СН'!$F$23</f>
        <v>-578.75</v>
      </c>
      <c r="Y323" s="37">
        <f>SUMIFS(СВЦЭМ!$I$34:$I$777,СВЦЭМ!$A$34:$A$777,$A323,СВЦЭМ!$B$34:$B$777,Y$296)+'СЕТ СН'!$F$13-'СЕТ СН'!$F$23</f>
        <v>-578.75</v>
      </c>
    </row>
    <row r="324" spans="1:27" ht="15.75" x14ac:dyDescent="0.2">
      <c r="A324" s="36">
        <f t="shared" si="8"/>
        <v>43097</v>
      </c>
      <c r="B324" s="37">
        <f>SUMIFS(СВЦЭМ!$I$34:$I$777,СВЦЭМ!$A$34:$A$777,$A324,СВЦЭМ!$B$34:$B$777,B$296)+'СЕТ СН'!$F$13-'СЕТ СН'!$F$23</f>
        <v>-578.75</v>
      </c>
      <c r="C324" s="37">
        <f>SUMIFS(СВЦЭМ!$I$34:$I$777,СВЦЭМ!$A$34:$A$777,$A324,СВЦЭМ!$B$34:$B$777,C$296)+'СЕТ СН'!$F$13-'СЕТ СН'!$F$23</f>
        <v>-578.75</v>
      </c>
      <c r="D324" s="37">
        <f>SUMIFS(СВЦЭМ!$I$34:$I$777,СВЦЭМ!$A$34:$A$777,$A324,СВЦЭМ!$B$34:$B$777,D$296)+'СЕТ СН'!$F$13-'СЕТ СН'!$F$23</f>
        <v>-578.75</v>
      </c>
      <c r="E324" s="37">
        <f>SUMIFS(СВЦЭМ!$I$34:$I$777,СВЦЭМ!$A$34:$A$777,$A324,СВЦЭМ!$B$34:$B$777,E$296)+'СЕТ СН'!$F$13-'СЕТ СН'!$F$23</f>
        <v>-578.75</v>
      </c>
      <c r="F324" s="37">
        <f>SUMIFS(СВЦЭМ!$I$34:$I$777,СВЦЭМ!$A$34:$A$777,$A324,СВЦЭМ!$B$34:$B$777,F$296)+'СЕТ СН'!$F$13-'СЕТ СН'!$F$23</f>
        <v>-578.75</v>
      </c>
      <c r="G324" s="37">
        <f>SUMIFS(СВЦЭМ!$I$34:$I$777,СВЦЭМ!$A$34:$A$777,$A324,СВЦЭМ!$B$34:$B$777,G$296)+'СЕТ СН'!$F$13-'СЕТ СН'!$F$23</f>
        <v>-578.75</v>
      </c>
      <c r="H324" s="37">
        <f>SUMIFS(СВЦЭМ!$I$34:$I$777,СВЦЭМ!$A$34:$A$777,$A324,СВЦЭМ!$B$34:$B$777,H$296)+'СЕТ СН'!$F$13-'СЕТ СН'!$F$23</f>
        <v>-578.75</v>
      </c>
      <c r="I324" s="37">
        <f>SUMIFS(СВЦЭМ!$I$34:$I$777,СВЦЭМ!$A$34:$A$777,$A324,СВЦЭМ!$B$34:$B$777,I$296)+'СЕТ СН'!$F$13-'СЕТ СН'!$F$23</f>
        <v>-578.75</v>
      </c>
      <c r="J324" s="37">
        <f>SUMIFS(СВЦЭМ!$I$34:$I$777,СВЦЭМ!$A$34:$A$777,$A324,СВЦЭМ!$B$34:$B$777,J$296)+'СЕТ СН'!$F$13-'СЕТ СН'!$F$23</f>
        <v>-578.75</v>
      </c>
      <c r="K324" s="37">
        <f>SUMIFS(СВЦЭМ!$I$34:$I$777,СВЦЭМ!$A$34:$A$777,$A324,СВЦЭМ!$B$34:$B$777,K$296)+'СЕТ СН'!$F$13-'СЕТ СН'!$F$23</f>
        <v>-578.75</v>
      </c>
      <c r="L324" s="37">
        <f>SUMIFS(СВЦЭМ!$I$34:$I$777,СВЦЭМ!$A$34:$A$777,$A324,СВЦЭМ!$B$34:$B$777,L$296)+'СЕТ СН'!$F$13-'СЕТ СН'!$F$23</f>
        <v>-578.75</v>
      </c>
      <c r="M324" s="37">
        <f>SUMIFS(СВЦЭМ!$I$34:$I$777,СВЦЭМ!$A$34:$A$777,$A324,СВЦЭМ!$B$34:$B$777,M$296)+'СЕТ СН'!$F$13-'СЕТ СН'!$F$23</f>
        <v>-578.75</v>
      </c>
      <c r="N324" s="37">
        <f>SUMIFS(СВЦЭМ!$I$34:$I$777,СВЦЭМ!$A$34:$A$777,$A324,СВЦЭМ!$B$34:$B$777,N$296)+'СЕТ СН'!$F$13-'СЕТ СН'!$F$23</f>
        <v>-578.75</v>
      </c>
      <c r="O324" s="37">
        <f>SUMIFS(СВЦЭМ!$I$34:$I$777,СВЦЭМ!$A$34:$A$777,$A324,СВЦЭМ!$B$34:$B$777,O$296)+'СЕТ СН'!$F$13-'СЕТ СН'!$F$23</f>
        <v>-578.75</v>
      </c>
      <c r="P324" s="37">
        <f>SUMIFS(СВЦЭМ!$I$34:$I$777,СВЦЭМ!$A$34:$A$777,$A324,СВЦЭМ!$B$34:$B$777,P$296)+'СЕТ СН'!$F$13-'СЕТ СН'!$F$23</f>
        <v>-578.75</v>
      </c>
      <c r="Q324" s="37">
        <f>SUMIFS(СВЦЭМ!$I$34:$I$777,СВЦЭМ!$A$34:$A$777,$A324,СВЦЭМ!$B$34:$B$777,Q$296)+'СЕТ СН'!$F$13-'СЕТ СН'!$F$23</f>
        <v>-578.75</v>
      </c>
      <c r="R324" s="37">
        <f>SUMIFS(СВЦЭМ!$I$34:$I$777,СВЦЭМ!$A$34:$A$777,$A324,СВЦЭМ!$B$34:$B$777,R$296)+'СЕТ СН'!$F$13-'СЕТ СН'!$F$23</f>
        <v>-578.75</v>
      </c>
      <c r="S324" s="37">
        <f>SUMIFS(СВЦЭМ!$I$34:$I$777,СВЦЭМ!$A$34:$A$777,$A324,СВЦЭМ!$B$34:$B$777,S$296)+'СЕТ СН'!$F$13-'СЕТ СН'!$F$23</f>
        <v>-578.75</v>
      </c>
      <c r="T324" s="37">
        <f>SUMIFS(СВЦЭМ!$I$34:$I$777,СВЦЭМ!$A$34:$A$777,$A324,СВЦЭМ!$B$34:$B$777,T$296)+'СЕТ СН'!$F$13-'СЕТ СН'!$F$23</f>
        <v>-578.75</v>
      </c>
      <c r="U324" s="37">
        <f>SUMIFS(СВЦЭМ!$I$34:$I$777,СВЦЭМ!$A$34:$A$777,$A324,СВЦЭМ!$B$34:$B$777,U$296)+'СЕТ СН'!$F$13-'СЕТ СН'!$F$23</f>
        <v>-578.75</v>
      </c>
      <c r="V324" s="37">
        <f>SUMIFS(СВЦЭМ!$I$34:$I$777,СВЦЭМ!$A$34:$A$777,$A324,СВЦЭМ!$B$34:$B$777,V$296)+'СЕТ СН'!$F$13-'СЕТ СН'!$F$23</f>
        <v>-578.75</v>
      </c>
      <c r="W324" s="37">
        <f>SUMIFS(СВЦЭМ!$I$34:$I$777,СВЦЭМ!$A$34:$A$777,$A324,СВЦЭМ!$B$34:$B$777,W$296)+'СЕТ СН'!$F$13-'СЕТ СН'!$F$23</f>
        <v>-578.75</v>
      </c>
      <c r="X324" s="37">
        <f>SUMIFS(СВЦЭМ!$I$34:$I$777,СВЦЭМ!$A$34:$A$777,$A324,СВЦЭМ!$B$34:$B$777,X$296)+'СЕТ СН'!$F$13-'СЕТ СН'!$F$23</f>
        <v>-578.75</v>
      </c>
      <c r="Y324" s="37">
        <f>SUMIFS(СВЦЭМ!$I$34:$I$777,СВЦЭМ!$A$34:$A$777,$A324,СВЦЭМ!$B$34:$B$777,Y$296)+'СЕТ СН'!$F$13-'СЕТ СН'!$F$23</f>
        <v>-578.75</v>
      </c>
    </row>
    <row r="325" spans="1:27" ht="15.75" x14ac:dyDescent="0.2">
      <c r="A325" s="36">
        <f t="shared" si="8"/>
        <v>43098</v>
      </c>
      <c r="B325" s="37">
        <f>SUMIFS(СВЦЭМ!$I$34:$I$777,СВЦЭМ!$A$34:$A$777,$A325,СВЦЭМ!$B$34:$B$777,B$296)+'СЕТ СН'!$F$13-'СЕТ СН'!$F$23</f>
        <v>-578.75</v>
      </c>
      <c r="C325" s="37">
        <f>SUMIFS(СВЦЭМ!$I$34:$I$777,СВЦЭМ!$A$34:$A$777,$A325,СВЦЭМ!$B$34:$B$777,C$296)+'СЕТ СН'!$F$13-'СЕТ СН'!$F$23</f>
        <v>-578.75</v>
      </c>
      <c r="D325" s="37">
        <f>SUMIFS(СВЦЭМ!$I$34:$I$777,СВЦЭМ!$A$34:$A$777,$A325,СВЦЭМ!$B$34:$B$777,D$296)+'СЕТ СН'!$F$13-'СЕТ СН'!$F$23</f>
        <v>-578.75</v>
      </c>
      <c r="E325" s="37">
        <f>SUMIFS(СВЦЭМ!$I$34:$I$777,СВЦЭМ!$A$34:$A$777,$A325,СВЦЭМ!$B$34:$B$777,E$296)+'СЕТ СН'!$F$13-'СЕТ СН'!$F$23</f>
        <v>-578.75</v>
      </c>
      <c r="F325" s="37">
        <f>SUMIFS(СВЦЭМ!$I$34:$I$777,СВЦЭМ!$A$34:$A$777,$A325,СВЦЭМ!$B$34:$B$777,F$296)+'СЕТ СН'!$F$13-'СЕТ СН'!$F$23</f>
        <v>-578.75</v>
      </c>
      <c r="G325" s="37">
        <f>SUMIFS(СВЦЭМ!$I$34:$I$777,СВЦЭМ!$A$34:$A$777,$A325,СВЦЭМ!$B$34:$B$777,G$296)+'СЕТ СН'!$F$13-'СЕТ СН'!$F$23</f>
        <v>-578.75</v>
      </c>
      <c r="H325" s="37">
        <f>SUMIFS(СВЦЭМ!$I$34:$I$777,СВЦЭМ!$A$34:$A$777,$A325,СВЦЭМ!$B$34:$B$777,H$296)+'СЕТ СН'!$F$13-'СЕТ СН'!$F$23</f>
        <v>-578.75</v>
      </c>
      <c r="I325" s="37">
        <f>SUMIFS(СВЦЭМ!$I$34:$I$777,СВЦЭМ!$A$34:$A$777,$A325,СВЦЭМ!$B$34:$B$777,I$296)+'СЕТ СН'!$F$13-'СЕТ СН'!$F$23</f>
        <v>-578.75</v>
      </c>
      <c r="J325" s="37">
        <f>SUMIFS(СВЦЭМ!$I$34:$I$777,СВЦЭМ!$A$34:$A$777,$A325,СВЦЭМ!$B$34:$B$777,J$296)+'СЕТ СН'!$F$13-'СЕТ СН'!$F$23</f>
        <v>-578.75</v>
      </c>
      <c r="K325" s="37">
        <f>SUMIFS(СВЦЭМ!$I$34:$I$777,СВЦЭМ!$A$34:$A$777,$A325,СВЦЭМ!$B$34:$B$777,K$296)+'СЕТ СН'!$F$13-'СЕТ СН'!$F$23</f>
        <v>-578.75</v>
      </c>
      <c r="L325" s="37">
        <f>SUMIFS(СВЦЭМ!$I$34:$I$777,СВЦЭМ!$A$34:$A$777,$A325,СВЦЭМ!$B$34:$B$777,L$296)+'СЕТ СН'!$F$13-'СЕТ СН'!$F$23</f>
        <v>-578.75</v>
      </c>
      <c r="M325" s="37">
        <f>SUMIFS(СВЦЭМ!$I$34:$I$777,СВЦЭМ!$A$34:$A$777,$A325,СВЦЭМ!$B$34:$B$777,M$296)+'СЕТ СН'!$F$13-'СЕТ СН'!$F$23</f>
        <v>-578.75</v>
      </c>
      <c r="N325" s="37">
        <f>SUMIFS(СВЦЭМ!$I$34:$I$777,СВЦЭМ!$A$34:$A$777,$A325,СВЦЭМ!$B$34:$B$777,N$296)+'СЕТ СН'!$F$13-'СЕТ СН'!$F$23</f>
        <v>-578.75</v>
      </c>
      <c r="O325" s="37">
        <f>SUMIFS(СВЦЭМ!$I$34:$I$777,СВЦЭМ!$A$34:$A$777,$A325,СВЦЭМ!$B$34:$B$777,O$296)+'СЕТ СН'!$F$13-'СЕТ СН'!$F$23</f>
        <v>-578.75</v>
      </c>
      <c r="P325" s="37">
        <f>SUMIFS(СВЦЭМ!$I$34:$I$777,СВЦЭМ!$A$34:$A$777,$A325,СВЦЭМ!$B$34:$B$777,P$296)+'СЕТ СН'!$F$13-'СЕТ СН'!$F$23</f>
        <v>-578.75</v>
      </c>
      <c r="Q325" s="37">
        <f>SUMIFS(СВЦЭМ!$I$34:$I$777,СВЦЭМ!$A$34:$A$777,$A325,СВЦЭМ!$B$34:$B$777,Q$296)+'СЕТ СН'!$F$13-'СЕТ СН'!$F$23</f>
        <v>-578.75</v>
      </c>
      <c r="R325" s="37">
        <f>SUMIFS(СВЦЭМ!$I$34:$I$777,СВЦЭМ!$A$34:$A$777,$A325,СВЦЭМ!$B$34:$B$777,R$296)+'СЕТ СН'!$F$13-'СЕТ СН'!$F$23</f>
        <v>-578.75</v>
      </c>
      <c r="S325" s="37">
        <f>SUMIFS(СВЦЭМ!$I$34:$I$777,СВЦЭМ!$A$34:$A$777,$A325,СВЦЭМ!$B$34:$B$777,S$296)+'СЕТ СН'!$F$13-'СЕТ СН'!$F$23</f>
        <v>-578.75</v>
      </c>
      <c r="T325" s="37">
        <f>SUMIFS(СВЦЭМ!$I$34:$I$777,СВЦЭМ!$A$34:$A$777,$A325,СВЦЭМ!$B$34:$B$777,T$296)+'СЕТ СН'!$F$13-'СЕТ СН'!$F$23</f>
        <v>-578.75</v>
      </c>
      <c r="U325" s="37">
        <f>SUMIFS(СВЦЭМ!$I$34:$I$777,СВЦЭМ!$A$34:$A$777,$A325,СВЦЭМ!$B$34:$B$777,U$296)+'СЕТ СН'!$F$13-'СЕТ СН'!$F$23</f>
        <v>-578.75</v>
      </c>
      <c r="V325" s="37">
        <f>SUMIFS(СВЦЭМ!$I$34:$I$777,СВЦЭМ!$A$34:$A$777,$A325,СВЦЭМ!$B$34:$B$777,V$296)+'СЕТ СН'!$F$13-'СЕТ СН'!$F$23</f>
        <v>-578.75</v>
      </c>
      <c r="W325" s="37">
        <f>SUMIFS(СВЦЭМ!$I$34:$I$777,СВЦЭМ!$A$34:$A$777,$A325,СВЦЭМ!$B$34:$B$777,W$296)+'СЕТ СН'!$F$13-'СЕТ СН'!$F$23</f>
        <v>-578.75</v>
      </c>
      <c r="X325" s="37">
        <f>SUMIFS(СВЦЭМ!$I$34:$I$777,СВЦЭМ!$A$34:$A$777,$A325,СВЦЭМ!$B$34:$B$777,X$296)+'СЕТ СН'!$F$13-'СЕТ СН'!$F$23</f>
        <v>-578.75</v>
      </c>
      <c r="Y325" s="37">
        <f>SUMIFS(СВЦЭМ!$I$34:$I$777,СВЦЭМ!$A$34:$A$777,$A325,СВЦЭМ!$B$34:$B$777,Y$296)+'СЕТ СН'!$F$13-'СЕТ СН'!$F$23</f>
        <v>-578.75</v>
      </c>
    </row>
    <row r="326" spans="1:27" ht="15.75" x14ac:dyDescent="0.2">
      <c r="A326" s="36">
        <f t="shared" si="8"/>
        <v>43099</v>
      </c>
      <c r="B326" s="37">
        <f>SUMIFS(СВЦЭМ!$I$34:$I$777,СВЦЭМ!$A$34:$A$777,$A326,СВЦЭМ!$B$34:$B$777,B$296)+'СЕТ СН'!$F$13-'СЕТ СН'!$F$23</f>
        <v>-578.75</v>
      </c>
      <c r="C326" s="37">
        <f>SUMIFS(СВЦЭМ!$I$34:$I$777,СВЦЭМ!$A$34:$A$777,$A326,СВЦЭМ!$B$34:$B$777,C$296)+'СЕТ СН'!$F$13-'СЕТ СН'!$F$23</f>
        <v>-578.75</v>
      </c>
      <c r="D326" s="37">
        <f>SUMIFS(СВЦЭМ!$I$34:$I$777,СВЦЭМ!$A$34:$A$777,$A326,СВЦЭМ!$B$34:$B$777,D$296)+'СЕТ СН'!$F$13-'СЕТ СН'!$F$23</f>
        <v>-578.75</v>
      </c>
      <c r="E326" s="37">
        <f>SUMIFS(СВЦЭМ!$I$34:$I$777,СВЦЭМ!$A$34:$A$777,$A326,СВЦЭМ!$B$34:$B$777,E$296)+'СЕТ СН'!$F$13-'СЕТ СН'!$F$23</f>
        <v>-578.75</v>
      </c>
      <c r="F326" s="37">
        <f>SUMIFS(СВЦЭМ!$I$34:$I$777,СВЦЭМ!$A$34:$A$777,$A326,СВЦЭМ!$B$34:$B$777,F$296)+'СЕТ СН'!$F$13-'СЕТ СН'!$F$23</f>
        <v>-578.75</v>
      </c>
      <c r="G326" s="37">
        <f>SUMIFS(СВЦЭМ!$I$34:$I$777,СВЦЭМ!$A$34:$A$777,$A326,СВЦЭМ!$B$34:$B$777,G$296)+'СЕТ СН'!$F$13-'СЕТ СН'!$F$23</f>
        <v>-578.75</v>
      </c>
      <c r="H326" s="37">
        <f>SUMIFS(СВЦЭМ!$I$34:$I$777,СВЦЭМ!$A$34:$A$777,$A326,СВЦЭМ!$B$34:$B$777,H$296)+'СЕТ СН'!$F$13-'СЕТ СН'!$F$23</f>
        <v>-578.75</v>
      </c>
      <c r="I326" s="37">
        <f>SUMIFS(СВЦЭМ!$I$34:$I$777,СВЦЭМ!$A$34:$A$777,$A326,СВЦЭМ!$B$34:$B$777,I$296)+'СЕТ СН'!$F$13-'СЕТ СН'!$F$23</f>
        <v>-578.75</v>
      </c>
      <c r="J326" s="37">
        <f>SUMIFS(СВЦЭМ!$I$34:$I$777,СВЦЭМ!$A$34:$A$777,$A326,СВЦЭМ!$B$34:$B$777,J$296)+'СЕТ СН'!$F$13-'СЕТ СН'!$F$23</f>
        <v>-578.75</v>
      </c>
      <c r="K326" s="37">
        <f>SUMIFS(СВЦЭМ!$I$34:$I$777,СВЦЭМ!$A$34:$A$777,$A326,СВЦЭМ!$B$34:$B$777,K$296)+'СЕТ СН'!$F$13-'СЕТ СН'!$F$23</f>
        <v>-578.75</v>
      </c>
      <c r="L326" s="37">
        <f>SUMIFS(СВЦЭМ!$I$34:$I$777,СВЦЭМ!$A$34:$A$777,$A326,СВЦЭМ!$B$34:$B$777,L$296)+'СЕТ СН'!$F$13-'СЕТ СН'!$F$23</f>
        <v>-578.75</v>
      </c>
      <c r="M326" s="37">
        <f>SUMIFS(СВЦЭМ!$I$34:$I$777,СВЦЭМ!$A$34:$A$777,$A326,СВЦЭМ!$B$34:$B$777,M$296)+'СЕТ СН'!$F$13-'СЕТ СН'!$F$23</f>
        <v>-578.75</v>
      </c>
      <c r="N326" s="37">
        <f>SUMIFS(СВЦЭМ!$I$34:$I$777,СВЦЭМ!$A$34:$A$777,$A326,СВЦЭМ!$B$34:$B$777,N$296)+'СЕТ СН'!$F$13-'СЕТ СН'!$F$23</f>
        <v>-578.75</v>
      </c>
      <c r="O326" s="37">
        <f>SUMIFS(СВЦЭМ!$I$34:$I$777,СВЦЭМ!$A$34:$A$777,$A326,СВЦЭМ!$B$34:$B$777,O$296)+'СЕТ СН'!$F$13-'СЕТ СН'!$F$23</f>
        <v>-578.75</v>
      </c>
      <c r="P326" s="37">
        <f>SUMIFS(СВЦЭМ!$I$34:$I$777,СВЦЭМ!$A$34:$A$777,$A326,СВЦЭМ!$B$34:$B$777,P$296)+'СЕТ СН'!$F$13-'СЕТ СН'!$F$23</f>
        <v>-578.75</v>
      </c>
      <c r="Q326" s="37">
        <f>SUMIFS(СВЦЭМ!$I$34:$I$777,СВЦЭМ!$A$34:$A$777,$A326,СВЦЭМ!$B$34:$B$777,Q$296)+'СЕТ СН'!$F$13-'СЕТ СН'!$F$23</f>
        <v>-578.75</v>
      </c>
      <c r="R326" s="37">
        <f>SUMIFS(СВЦЭМ!$I$34:$I$777,СВЦЭМ!$A$34:$A$777,$A326,СВЦЭМ!$B$34:$B$777,R$296)+'СЕТ СН'!$F$13-'СЕТ СН'!$F$23</f>
        <v>-578.75</v>
      </c>
      <c r="S326" s="37">
        <f>SUMIFS(СВЦЭМ!$I$34:$I$777,СВЦЭМ!$A$34:$A$777,$A326,СВЦЭМ!$B$34:$B$777,S$296)+'СЕТ СН'!$F$13-'СЕТ СН'!$F$23</f>
        <v>-578.75</v>
      </c>
      <c r="T326" s="37">
        <f>SUMIFS(СВЦЭМ!$I$34:$I$777,СВЦЭМ!$A$34:$A$777,$A326,СВЦЭМ!$B$34:$B$777,T$296)+'СЕТ СН'!$F$13-'СЕТ СН'!$F$23</f>
        <v>-578.75</v>
      </c>
      <c r="U326" s="37">
        <f>SUMIFS(СВЦЭМ!$I$34:$I$777,СВЦЭМ!$A$34:$A$777,$A326,СВЦЭМ!$B$34:$B$777,U$296)+'СЕТ СН'!$F$13-'СЕТ СН'!$F$23</f>
        <v>-578.75</v>
      </c>
      <c r="V326" s="37">
        <f>SUMIFS(СВЦЭМ!$I$34:$I$777,СВЦЭМ!$A$34:$A$777,$A326,СВЦЭМ!$B$34:$B$777,V$296)+'СЕТ СН'!$F$13-'СЕТ СН'!$F$23</f>
        <v>-578.75</v>
      </c>
      <c r="W326" s="37">
        <f>SUMIFS(СВЦЭМ!$I$34:$I$777,СВЦЭМ!$A$34:$A$777,$A326,СВЦЭМ!$B$34:$B$777,W$296)+'СЕТ СН'!$F$13-'СЕТ СН'!$F$23</f>
        <v>-578.75</v>
      </c>
      <c r="X326" s="37">
        <f>SUMIFS(СВЦЭМ!$I$34:$I$777,СВЦЭМ!$A$34:$A$777,$A326,СВЦЭМ!$B$34:$B$777,X$296)+'СЕТ СН'!$F$13-'СЕТ СН'!$F$23</f>
        <v>-578.75</v>
      </c>
      <c r="Y326" s="37">
        <f>SUMIFS(СВЦЭМ!$I$34:$I$777,СВЦЭМ!$A$34:$A$777,$A326,СВЦЭМ!$B$34:$B$777,Y$296)+'СЕТ СН'!$F$13-'СЕТ СН'!$F$23</f>
        <v>-578.75</v>
      </c>
    </row>
    <row r="327" spans="1:27" ht="15.75" x14ac:dyDescent="0.2">
      <c r="A327" s="36">
        <f t="shared" si="8"/>
        <v>43100</v>
      </c>
      <c r="B327" s="37">
        <f>SUMIFS(СВЦЭМ!$I$34:$I$777,СВЦЭМ!$A$34:$A$777,$A327,СВЦЭМ!$B$34:$B$777,B$296)+'СЕТ СН'!$F$13-'СЕТ СН'!$F$23</f>
        <v>-578.75</v>
      </c>
      <c r="C327" s="37">
        <f>SUMIFS(СВЦЭМ!$I$34:$I$777,СВЦЭМ!$A$34:$A$777,$A327,СВЦЭМ!$B$34:$B$777,C$296)+'СЕТ СН'!$F$13-'СЕТ СН'!$F$23</f>
        <v>-578.75</v>
      </c>
      <c r="D327" s="37">
        <f>SUMIFS(СВЦЭМ!$I$34:$I$777,СВЦЭМ!$A$34:$A$777,$A327,СВЦЭМ!$B$34:$B$777,D$296)+'СЕТ СН'!$F$13-'СЕТ СН'!$F$23</f>
        <v>-578.75</v>
      </c>
      <c r="E327" s="37">
        <f>SUMIFS(СВЦЭМ!$I$34:$I$777,СВЦЭМ!$A$34:$A$777,$A327,СВЦЭМ!$B$34:$B$777,E$296)+'СЕТ СН'!$F$13-'СЕТ СН'!$F$23</f>
        <v>-578.75</v>
      </c>
      <c r="F327" s="37">
        <f>SUMIFS(СВЦЭМ!$I$34:$I$777,СВЦЭМ!$A$34:$A$777,$A327,СВЦЭМ!$B$34:$B$777,F$296)+'СЕТ СН'!$F$13-'СЕТ СН'!$F$23</f>
        <v>-578.75</v>
      </c>
      <c r="G327" s="37">
        <f>SUMIFS(СВЦЭМ!$I$34:$I$777,СВЦЭМ!$A$34:$A$777,$A327,СВЦЭМ!$B$34:$B$777,G$296)+'СЕТ СН'!$F$13-'СЕТ СН'!$F$23</f>
        <v>-578.75</v>
      </c>
      <c r="H327" s="37">
        <f>SUMIFS(СВЦЭМ!$I$34:$I$777,СВЦЭМ!$A$34:$A$777,$A327,СВЦЭМ!$B$34:$B$777,H$296)+'СЕТ СН'!$F$13-'СЕТ СН'!$F$23</f>
        <v>-578.75</v>
      </c>
      <c r="I327" s="37">
        <f>SUMIFS(СВЦЭМ!$I$34:$I$777,СВЦЭМ!$A$34:$A$777,$A327,СВЦЭМ!$B$34:$B$777,I$296)+'СЕТ СН'!$F$13-'СЕТ СН'!$F$23</f>
        <v>-578.75</v>
      </c>
      <c r="J327" s="37">
        <f>SUMIFS(СВЦЭМ!$I$34:$I$777,СВЦЭМ!$A$34:$A$777,$A327,СВЦЭМ!$B$34:$B$777,J$296)+'СЕТ СН'!$F$13-'СЕТ СН'!$F$23</f>
        <v>-578.75</v>
      </c>
      <c r="K327" s="37">
        <f>SUMIFS(СВЦЭМ!$I$34:$I$777,СВЦЭМ!$A$34:$A$777,$A327,СВЦЭМ!$B$34:$B$777,K$296)+'СЕТ СН'!$F$13-'СЕТ СН'!$F$23</f>
        <v>-578.75</v>
      </c>
      <c r="L327" s="37">
        <f>SUMIFS(СВЦЭМ!$I$34:$I$777,СВЦЭМ!$A$34:$A$777,$A327,СВЦЭМ!$B$34:$B$777,L$296)+'СЕТ СН'!$F$13-'СЕТ СН'!$F$23</f>
        <v>-578.75</v>
      </c>
      <c r="M327" s="37">
        <f>SUMIFS(СВЦЭМ!$I$34:$I$777,СВЦЭМ!$A$34:$A$777,$A327,СВЦЭМ!$B$34:$B$777,M$296)+'СЕТ СН'!$F$13-'СЕТ СН'!$F$23</f>
        <v>-578.75</v>
      </c>
      <c r="N327" s="37">
        <f>SUMIFS(СВЦЭМ!$I$34:$I$777,СВЦЭМ!$A$34:$A$777,$A327,СВЦЭМ!$B$34:$B$777,N$296)+'СЕТ СН'!$F$13-'СЕТ СН'!$F$23</f>
        <v>-578.75</v>
      </c>
      <c r="O327" s="37">
        <f>SUMIFS(СВЦЭМ!$I$34:$I$777,СВЦЭМ!$A$34:$A$777,$A327,СВЦЭМ!$B$34:$B$777,O$296)+'СЕТ СН'!$F$13-'СЕТ СН'!$F$23</f>
        <v>-578.75</v>
      </c>
      <c r="P327" s="37">
        <f>SUMIFS(СВЦЭМ!$I$34:$I$777,СВЦЭМ!$A$34:$A$777,$A327,СВЦЭМ!$B$34:$B$777,P$296)+'СЕТ СН'!$F$13-'СЕТ СН'!$F$23</f>
        <v>-578.75</v>
      </c>
      <c r="Q327" s="37">
        <f>SUMIFS(СВЦЭМ!$I$34:$I$777,СВЦЭМ!$A$34:$A$777,$A327,СВЦЭМ!$B$34:$B$777,Q$296)+'СЕТ СН'!$F$13-'СЕТ СН'!$F$23</f>
        <v>-578.75</v>
      </c>
      <c r="R327" s="37">
        <f>SUMIFS(СВЦЭМ!$I$34:$I$777,СВЦЭМ!$A$34:$A$777,$A327,СВЦЭМ!$B$34:$B$777,R$296)+'СЕТ СН'!$F$13-'СЕТ СН'!$F$23</f>
        <v>-578.75</v>
      </c>
      <c r="S327" s="37">
        <f>SUMIFS(СВЦЭМ!$I$34:$I$777,СВЦЭМ!$A$34:$A$777,$A327,СВЦЭМ!$B$34:$B$777,S$296)+'СЕТ СН'!$F$13-'СЕТ СН'!$F$23</f>
        <v>-578.75</v>
      </c>
      <c r="T327" s="37">
        <f>SUMIFS(СВЦЭМ!$I$34:$I$777,СВЦЭМ!$A$34:$A$777,$A327,СВЦЭМ!$B$34:$B$777,T$296)+'СЕТ СН'!$F$13-'СЕТ СН'!$F$23</f>
        <v>-578.75</v>
      </c>
      <c r="U327" s="37">
        <f>SUMIFS(СВЦЭМ!$I$34:$I$777,СВЦЭМ!$A$34:$A$777,$A327,СВЦЭМ!$B$34:$B$777,U$296)+'СЕТ СН'!$F$13-'СЕТ СН'!$F$23</f>
        <v>-578.75</v>
      </c>
      <c r="V327" s="37">
        <f>SUMIFS(СВЦЭМ!$I$34:$I$777,СВЦЭМ!$A$34:$A$777,$A327,СВЦЭМ!$B$34:$B$777,V$296)+'СЕТ СН'!$F$13-'СЕТ СН'!$F$23</f>
        <v>-578.75</v>
      </c>
      <c r="W327" s="37">
        <f>SUMIFS(СВЦЭМ!$I$34:$I$777,СВЦЭМ!$A$34:$A$777,$A327,СВЦЭМ!$B$34:$B$777,W$296)+'СЕТ СН'!$F$13-'СЕТ СН'!$F$23</f>
        <v>-578.75</v>
      </c>
      <c r="X327" s="37">
        <f>SUMIFS(СВЦЭМ!$I$34:$I$777,СВЦЭМ!$A$34:$A$777,$A327,СВЦЭМ!$B$34:$B$777,X$296)+'СЕТ СН'!$F$13-'СЕТ СН'!$F$23</f>
        <v>-578.75</v>
      </c>
      <c r="Y327" s="37">
        <f>SUMIFS(СВЦЭМ!$I$34:$I$777,СВЦЭМ!$A$34:$A$777,$A327,СВЦЭМ!$B$34:$B$777,Y$296)+'СЕТ СН'!$F$13-'СЕТ СН'!$F$23</f>
        <v>-578.75</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7"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18"/>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7" customFormat="1" ht="12.75" customHeight="1" x14ac:dyDescent="0.2">
      <c r="A331" s="119"/>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01.12.2017</v>
      </c>
      <c r="B332" s="37">
        <f>SUMIFS(СВЦЭМ!$J$34:$J$777,СВЦЭМ!$A$34:$A$777,$A332,СВЦЭМ!$B$34:$B$777,B$331)+'СЕТ СН'!$F$13-'СЕТ СН'!$F$23</f>
        <v>60.875921930000004</v>
      </c>
      <c r="C332" s="37">
        <f>SUMIFS(СВЦЭМ!$J$34:$J$777,СВЦЭМ!$A$34:$A$777,$A332,СВЦЭМ!$B$34:$B$777,C$331)+'СЕТ СН'!$F$13-'СЕТ СН'!$F$23</f>
        <v>96.720107409999969</v>
      </c>
      <c r="D332" s="37">
        <f>SUMIFS(СВЦЭМ!$J$34:$J$777,СВЦЭМ!$A$34:$A$777,$A332,СВЦЭМ!$B$34:$B$777,D$331)+'СЕТ СН'!$F$13-'СЕТ СН'!$F$23</f>
        <v>95.693099670000038</v>
      </c>
      <c r="E332" s="37">
        <f>SUMIFS(СВЦЭМ!$J$34:$J$777,СВЦЭМ!$A$34:$A$777,$A332,СВЦЭМ!$B$34:$B$777,E$331)+'СЕТ СН'!$F$13-'СЕТ СН'!$F$23</f>
        <v>102.12593723999998</v>
      </c>
      <c r="F332" s="37">
        <f>SUMIFS(СВЦЭМ!$J$34:$J$777,СВЦЭМ!$A$34:$A$777,$A332,СВЦЭМ!$B$34:$B$777,F$331)+'СЕТ СН'!$F$13-'СЕТ СН'!$F$23</f>
        <v>105.45914730000004</v>
      </c>
      <c r="G332" s="37">
        <f>SUMIFS(СВЦЭМ!$J$34:$J$777,СВЦЭМ!$A$34:$A$777,$A332,СВЦЭМ!$B$34:$B$777,G$331)+'СЕТ СН'!$F$13-'СЕТ СН'!$F$23</f>
        <v>93.864116940000031</v>
      </c>
      <c r="H332" s="37">
        <f>SUMIFS(СВЦЭМ!$J$34:$J$777,СВЦЭМ!$A$34:$A$777,$A332,СВЦЭМ!$B$34:$B$777,H$331)+'СЕТ СН'!$F$13-'СЕТ СН'!$F$23</f>
        <v>55.29782302000001</v>
      </c>
      <c r="I332" s="37">
        <f>SUMIFS(СВЦЭМ!$J$34:$J$777,СВЦЭМ!$A$34:$A$777,$A332,СВЦЭМ!$B$34:$B$777,I$331)+'СЕТ СН'!$F$13-'СЕТ СН'!$F$23</f>
        <v>9.6479768399999557</v>
      </c>
      <c r="J332" s="37">
        <f>SUMIFS(СВЦЭМ!$J$34:$J$777,СВЦЭМ!$A$34:$A$777,$A332,СВЦЭМ!$B$34:$B$777,J$331)+'СЕТ СН'!$F$13-'СЕТ СН'!$F$23</f>
        <v>-23.790834519999976</v>
      </c>
      <c r="K332" s="37">
        <f>SUMIFS(СВЦЭМ!$J$34:$J$777,СВЦЭМ!$A$34:$A$777,$A332,СВЦЭМ!$B$34:$B$777,K$331)+'СЕТ СН'!$F$13-'СЕТ СН'!$F$23</f>
        <v>-53.78268836999996</v>
      </c>
      <c r="L332" s="37">
        <f>SUMIFS(СВЦЭМ!$J$34:$J$777,СВЦЭМ!$A$34:$A$777,$A332,СВЦЭМ!$B$34:$B$777,L$331)+'СЕТ СН'!$F$13-'СЕТ СН'!$F$23</f>
        <v>-78.147096099999999</v>
      </c>
      <c r="M332" s="37">
        <f>SUMIFS(СВЦЭМ!$J$34:$J$777,СВЦЭМ!$A$34:$A$777,$A332,СВЦЭМ!$B$34:$B$777,M$331)+'СЕТ СН'!$F$13-'СЕТ СН'!$F$23</f>
        <v>-81.666206129999978</v>
      </c>
      <c r="N332" s="37">
        <f>SUMIFS(СВЦЭМ!$J$34:$J$777,СВЦЭМ!$A$34:$A$777,$A332,СВЦЭМ!$B$34:$B$777,N$331)+'СЕТ СН'!$F$13-'СЕТ СН'!$F$23</f>
        <v>-67.10311575999998</v>
      </c>
      <c r="O332" s="37">
        <f>SUMIFS(СВЦЭМ!$J$34:$J$777,СВЦЭМ!$A$34:$A$777,$A332,СВЦЭМ!$B$34:$B$777,O$331)+'СЕТ СН'!$F$13-'СЕТ СН'!$F$23</f>
        <v>-63.761050270000055</v>
      </c>
      <c r="P332" s="37">
        <f>SUMIFS(СВЦЭМ!$J$34:$J$777,СВЦЭМ!$A$34:$A$777,$A332,СВЦЭМ!$B$34:$B$777,P$331)+'СЕТ СН'!$F$13-'СЕТ СН'!$F$23</f>
        <v>-61.031065839999997</v>
      </c>
      <c r="Q332" s="37">
        <f>SUMIFS(СВЦЭМ!$J$34:$J$777,СВЦЭМ!$A$34:$A$777,$A332,СВЦЭМ!$B$34:$B$777,Q$331)+'СЕТ СН'!$F$13-'СЕТ СН'!$F$23</f>
        <v>-59.726115189999973</v>
      </c>
      <c r="R332" s="37">
        <f>SUMIFS(СВЦЭМ!$J$34:$J$777,СВЦЭМ!$A$34:$A$777,$A332,СВЦЭМ!$B$34:$B$777,R$331)+'СЕТ СН'!$F$13-'СЕТ СН'!$F$23</f>
        <v>-56.12692162999997</v>
      </c>
      <c r="S332" s="37">
        <f>SUMIFS(СВЦЭМ!$J$34:$J$777,СВЦЭМ!$A$34:$A$777,$A332,СВЦЭМ!$B$34:$B$777,S$331)+'СЕТ СН'!$F$13-'СЕТ СН'!$F$23</f>
        <v>-72.98128552999998</v>
      </c>
      <c r="T332" s="37">
        <f>SUMIFS(СВЦЭМ!$J$34:$J$777,СВЦЭМ!$A$34:$A$777,$A332,СВЦЭМ!$B$34:$B$777,T$331)+'СЕТ СН'!$F$13-'СЕТ СН'!$F$23</f>
        <v>-92.830843360000017</v>
      </c>
      <c r="U332" s="37">
        <f>SUMIFS(СВЦЭМ!$J$34:$J$777,СВЦЭМ!$A$34:$A$777,$A332,СВЦЭМ!$B$34:$B$777,U$331)+'СЕТ СН'!$F$13-'СЕТ СН'!$F$23</f>
        <v>-91.789148679999983</v>
      </c>
      <c r="V332" s="37">
        <f>SUMIFS(СВЦЭМ!$J$34:$J$777,СВЦЭМ!$A$34:$A$777,$A332,СВЦЭМ!$B$34:$B$777,V$331)+'СЕТ СН'!$F$13-'СЕТ СН'!$F$23</f>
        <v>-86.695366859999979</v>
      </c>
      <c r="W332" s="37">
        <f>SUMIFS(СВЦЭМ!$J$34:$J$777,СВЦЭМ!$A$34:$A$777,$A332,СВЦЭМ!$B$34:$B$777,W$331)+'СЕТ СН'!$F$13-'СЕТ СН'!$F$23</f>
        <v>-42.460334429999989</v>
      </c>
      <c r="X332" s="37">
        <f>SUMIFS(СВЦЭМ!$J$34:$J$777,СВЦЭМ!$A$34:$A$777,$A332,СВЦЭМ!$B$34:$B$777,X$331)+'СЕТ СН'!$F$13-'СЕТ СН'!$F$23</f>
        <v>-2.8648732999999993</v>
      </c>
      <c r="Y332" s="37">
        <f>SUMIFS(СВЦЭМ!$J$34:$J$777,СВЦЭМ!$A$34:$A$777,$A332,СВЦЭМ!$B$34:$B$777,Y$331)+'СЕТ СН'!$F$13-'СЕТ СН'!$F$23</f>
        <v>37.383294569999975</v>
      </c>
      <c r="AA332" s="46"/>
    </row>
    <row r="333" spans="1:27" ht="15.75" x14ac:dyDescent="0.2">
      <c r="A333" s="36">
        <f>A332+1</f>
        <v>43071</v>
      </c>
      <c r="B333" s="37">
        <f>SUMIFS(СВЦЭМ!$J$34:$J$777,СВЦЭМ!$A$34:$A$777,$A333,СВЦЭМ!$B$34:$B$777,B$331)+'СЕТ СН'!$F$13-'СЕТ СН'!$F$23</f>
        <v>59.271396520000053</v>
      </c>
      <c r="C333" s="37">
        <f>SUMIFS(СВЦЭМ!$J$34:$J$777,СВЦЭМ!$A$34:$A$777,$A333,СВЦЭМ!$B$34:$B$777,C$331)+'СЕТ СН'!$F$13-'СЕТ СН'!$F$23</f>
        <v>107.26979162999999</v>
      </c>
      <c r="D333" s="37">
        <f>SUMIFS(СВЦЭМ!$J$34:$J$777,СВЦЭМ!$A$34:$A$777,$A333,СВЦЭМ!$B$34:$B$777,D$331)+'СЕТ СН'!$F$13-'СЕТ СН'!$F$23</f>
        <v>109.57674014999998</v>
      </c>
      <c r="E333" s="37">
        <f>SUMIFS(СВЦЭМ!$J$34:$J$777,СВЦЭМ!$A$34:$A$777,$A333,СВЦЭМ!$B$34:$B$777,E$331)+'СЕТ СН'!$F$13-'СЕТ СН'!$F$23</f>
        <v>108.33254500999999</v>
      </c>
      <c r="F333" s="37">
        <f>SUMIFS(СВЦЭМ!$J$34:$J$777,СВЦЭМ!$A$34:$A$777,$A333,СВЦЭМ!$B$34:$B$777,F$331)+'СЕТ СН'!$F$13-'СЕТ СН'!$F$23</f>
        <v>108.73361728999998</v>
      </c>
      <c r="G333" s="37">
        <f>SUMIFS(СВЦЭМ!$J$34:$J$777,СВЦЭМ!$A$34:$A$777,$A333,СВЦЭМ!$B$34:$B$777,G$331)+'СЕТ СН'!$F$13-'СЕТ СН'!$F$23</f>
        <v>109.47793569999999</v>
      </c>
      <c r="H333" s="37">
        <f>SUMIFS(СВЦЭМ!$J$34:$J$777,СВЦЭМ!$A$34:$A$777,$A333,СВЦЭМ!$B$34:$B$777,H$331)+'СЕТ СН'!$F$13-'СЕТ СН'!$F$23</f>
        <v>105.57404527999995</v>
      </c>
      <c r="I333" s="37">
        <f>SUMIFS(СВЦЭМ!$J$34:$J$777,СВЦЭМ!$A$34:$A$777,$A333,СВЦЭМ!$B$34:$B$777,I$331)+'СЕТ СН'!$F$13-'СЕТ СН'!$F$23</f>
        <v>55.102135670000052</v>
      </c>
      <c r="J333" s="37">
        <f>SUMIFS(СВЦЭМ!$J$34:$J$777,СВЦЭМ!$A$34:$A$777,$A333,СВЦЭМ!$B$34:$B$777,J$331)+'СЕТ СН'!$F$13-'СЕТ СН'!$F$23</f>
        <v>5.4547392399999808</v>
      </c>
      <c r="K333" s="37">
        <f>SUMIFS(СВЦЭМ!$J$34:$J$777,СВЦЭМ!$A$34:$A$777,$A333,СВЦЭМ!$B$34:$B$777,K$331)+'СЕТ СН'!$F$13-'СЕТ СН'!$F$23</f>
        <v>-21.255527280000024</v>
      </c>
      <c r="L333" s="37">
        <f>SUMIFS(СВЦЭМ!$J$34:$J$777,СВЦЭМ!$A$34:$A$777,$A333,СВЦЭМ!$B$34:$B$777,L$331)+'СЕТ СН'!$F$13-'СЕТ СН'!$F$23</f>
        <v>-86.719125879999979</v>
      </c>
      <c r="M333" s="37">
        <f>SUMIFS(СВЦЭМ!$J$34:$J$777,СВЦЭМ!$A$34:$A$777,$A333,СВЦЭМ!$B$34:$B$777,M$331)+'СЕТ СН'!$F$13-'СЕТ СН'!$F$23</f>
        <v>-94.813984160000018</v>
      </c>
      <c r="N333" s="37">
        <f>SUMIFS(СВЦЭМ!$J$34:$J$777,СВЦЭМ!$A$34:$A$777,$A333,СВЦЭМ!$B$34:$B$777,N$331)+'СЕТ СН'!$F$13-'СЕТ СН'!$F$23</f>
        <v>-97.998676509999996</v>
      </c>
      <c r="O333" s="37">
        <f>SUMIFS(СВЦЭМ!$J$34:$J$777,СВЦЭМ!$A$34:$A$777,$A333,СВЦЭМ!$B$34:$B$777,O$331)+'СЕТ СН'!$F$13-'СЕТ СН'!$F$23</f>
        <v>-102.20301466000001</v>
      </c>
      <c r="P333" s="37">
        <f>SUMIFS(СВЦЭМ!$J$34:$J$777,СВЦЭМ!$A$34:$A$777,$A333,СВЦЭМ!$B$34:$B$777,P$331)+'СЕТ СН'!$F$13-'СЕТ СН'!$F$23</f>
        <v>-106.78548697999997</v>
      </c>
      <c r="Q333" s="37">
        <f>SUMIFS(СВЦЭМ!$J$34:$J$777,СВЦЭМ!$A$34:$A$777,$A333,СВЦЭМ!$B$34:$B$777,Q$331)+'СЕТ СН'!$F$13-'СЕТ СН'!$F$23</f>
        <v>-104.70010409000002</v>
      </c>
      <c r="R333" s="37">
        <f>SUMIFS(СВЦЭМ!$J$34:$J$777,СВЦЭМ!$A$34:$A$777,$A333,СВЦЭМ!$B$34:$B$777,R$331)+'СЕТ СН'!$F$13-'СЕТ СН'!$F$23</f>
        <v>-102.40507624000003</v>
      </c>
      <c r="S333" s="37">
        <f>SUMIFS(СВЦЭМ!$J$34:$J$777,СВЦЭМ!$A$34:$A$777,$A333,СВЦЭМ!$B$34:$B$777,S$331)+'СЕТ СН'!$F$13-'СЕТ СН'!$F$23</f>
        <v>-91.56263223000002</v>
      </c>
      <c r="T333" s="37">
        <f>SUMIFS(СВЦЭМ!$J$34:$J$777,СВЦЭМ!$A$34:$A$777,$A333,СВЦЭМ!$B$34:$B$777,T$331)+'СЕТ СН'!$F$13-'СЕТ СН'!$F$23</f>
        <v>-71.240954559999977</v>
      </c>
      <c r="U333" s="37">
        <f>SUMIFS(СВЦЭМ!$J$34:$J$777,СВЦЭМ!$A$34:$A$777,$A333,СВЦЭМ!$B$34:$B$777,U$331)+'СЕТ СН'!$F$13-'СЕТ СН'!$F$23</f>
        <v>-48.788371849999976</v>
      </c>
      <c r="V333" s="37">
        <f>SUMIFS(СВЦЭМ!$J$34:$J$777,СВЦЭМ!$A$34:$A$777,$A333,СВЦЭМ!$B$34:$B$777,V$331)+'СЕТ СН'!$F$13-'СЕТ СН'!$F$23</f>
        <v>-47.772642990000008</v>
      </c>
      <c r="W333" s="37">
        <f>SUMIFS(СВЦЭМ!$J$34:$J$777,СВЦЭМ!$A$34:$A$777,$A333,СВЦЭМ!$B$34:$B$777,W$331)+'СЕТ СН'!$F$13-'СЕТ СН'!$F$23</f>
        <v>-28.65692604000003</v>
      </c>
      <c r="X333" s="37">
        <f>SUMIFS(СВЦЭМ!$J$34:$J$777,СВЦЭМ!$A$34:$A$777,$A333,СВЦЭМ!$B$34:$B$777,X$331)+'СЕТ СН'!$F$13-'СЕТ СН'!$F$23</f>
        <v>8.0576769900000045</v>
      </c>
      <c r="Y333" s="37">
        <f>SUMIFS(СВЦЭМ!$J$34:$J$777,СВЦЭМ!$A$34:$A$777,$A333,СВЦЭМ!$B$34:$B$777,Y$331)+'СЕТ СН'!$F$13-'СЕТ СН'!$F$23</f>
        <v>30.161354729999971</v>
      </c>
    </row>
    <row r="334" spans="1:27" ht="15.75" x14ac:dyDescent="0.2">
      <c r="A334" s="36">
        <f t="shared" ref="A334:A362" si="9">A333+1</f>
        <v>43072</v>
      </c>
      <c r="B334" s="37">
        <f>SUMIFS(СВЦЭМ!$J$34:$J$777,СВЦЭМ!$A$34:$A$777,$A334,СВЦЭМ!$B$34:$B$777,B$331)+'СЕТ СН'!$F$13-'СЕТ СН'!$F$23</f>
        <v>61.239101440000013</v>
      </c>
      <c r="C334" s="37">
        <f>SUMIFS(СВЦЭМ!$J$34:$J$777,СВЦЭМ!$A$34:$A$777,$A334,СВЦЭМ!$B$34:$B$777,C$331)+'СЕТ СН'!$F$13-'СЕТ СН'!$F$23</f>
        <v>108.65261640999995</v>
      </c>
      <c r="D334" s="37">
        <f>SUMIFS(СВЦЭМ!$J$34:$J$777,СВЦЭМ!$A$34:$A$777,$A334,СВЦЭМ!$B$34:$B$777,D$331)+'СЕТ СН'!$F$13-'СЕТ СН'!$F$23</f>
        <v>111.17105888000003</v>
      </c>
      <c r="E334" s="37">
        <f>SUMIFS(СВЦЭМ!$J$34:$J$777,СВЦЭМ!$A$34:$A$777,$A334,СВЦЭМ!$B$34:$B$777,E$331)+'СЕТ СН'!$F$13-'СЕТ СН'!$F$23</f>
        <v>109.71002451000004</v>
      </c>
      <c r="F334" s="37">
        <f>SUMIFS(СВЦЭМ!$J$34:$J$777,СВЦЭМ!$A$34:$A$777,$A334,СВЦЭМ!$B$34:$B$777,F$331)+'СЕТ СН'!$F$13-'СЕТ СН'!$F$23</f>
        <v>108.60949888000005</v>
      </c>
      <c r="G334" s="37">
        <f>SUMIFS(СВЦЭМ!$J$34:$J$777,СВЦЭМ!$A$34:$A$777,$A334,СВЦЭМ!$B$34:$B$777,G$331)+'СЕТ СН'!$F$13-'СЕТ СН'!$F$23</f>
        <v>110.20179752000001</v>
      </c>
      <c r="H334" s="37">
        <f>SUMIFS(СВЦЭМ!$J$34:$J$777,СВЦЭМ!$A$34:$A$777,$A334,СВЦЭМ!$B$34:$B$777,H$331)+'СЕТ СН'!$F$13-'СЕТ СН'!$F$23</f>
        <v>105.35061928000005</v>
      </c>
      <c r="I334" s="37">
        <f>SUMIFS(СВЦЭМ!$J$34:$J$777,СВЦЭМ!$A$34:$A$777,$A334,СВЦЭМ!$B$34:$B$777,I$331)+'СЕТ СН'!$F$13-'СЕТ СН'!$F$23</f>
        <v>52.53600401999995</v>
      </c>
      <c r="J334" s="37">
        <f>SUMIFS(СВЦЭМ!$J$34:$J$777,СВЦЭМ!$A$34:$A$777,$A334,СВЦЭМ!$B$34:$B$777,J$331)+'СЕТ СН'!$F$13-'СЕТ СН'!$F$23</f>
        <v>2.2545426000000361</v>
      </c>
      <c r="K334" s="37">
        <f>SUMIFS(СВЦЭМ!$J$34:$J$777,СВЦЭМ!$A$34:$A$777,$A334,СВЦЭМ!$B$34:$B$777,K$331)+'СЕТ СН'!$F$13-'СЕТ СН'!$F$23</f>
        <v>-41.831109979999951</v>
      </c>
      <c r="L334" s="37">
        <f>SUMIFS(СВЦЭМ!$J$34:$J$777,СВЦЭМ!$A$34:$A$777,$A334,СВЦЭМ!$B$34:$B$777,L$331)+'СЕТ СН'!$F$13-'СЕТ СН'!$F$23</f>
        <v>-87.76287536000001</v>
      </c>
      <c r="M334" s="37">
        <f>SUMIFS(СВЦЭМ!$J$34:$J$777,СВЦЭМ!$A$34:$A$777,$A334,СВЦЭМ!$B$34:$B$777,M$331)+'СЕТ СН'!$F$13-'СЕТ СН'!$F$23</f>
        <v>-93.679617059999998</v>
      </c>
      <c r="N334" s="37">
        <f>SUMIFS(СВЦЭМ!$J$34:$J$777,СВЦЭМ!$A$34:$A$777,$A334,СВЦЭМ!$B$34:$B$777,N$331)+'СЕТ СН'!$F$13-'СЕТ СН'!$F$23</f>
        <v>-98.048746010000002</v>
      </c>
      <c r="O334" s="37">
        <f>SUMIFS(СВЦЭМ!$J$34:$J$777,СВЦЭМ!$A$34:$A$777,$A334,СВЦЭМ!$B$34:$B$777,O$331)+'СЕТ СН'!$F$13-'СЕТ СН'!$F$23</f>
        <v>-98.953342430000021</v>
      </c>
      <c r="P334" s="37">
        <f>SUMIFS(СВЦЭМ!$J$34:$J$777,СВЦЭМ!$A$34:$A$777,$A334,СВЦЭМ!$B$34:$B$777,P$331)+'СЕТ СН'!$F$13-'СЕТ СН'!$F$23</f>
        <v>-101.16929157999999</v>
      </c>
      <c r="Q334" s="37">
        <f>SUMIFS(СВЦЭМ!$J$34:$J$777,СВЦЭМ!$A$34:$A$777,$A334,СВЦЭМ!$B$34:$B$777,Q$331)+'СЕТ СН'!$F$13-'СЕТ СН'!$F$23</f>
        <v>-101.72639484000001</v>
      </c>
      <c r="R334" s="37">
        <f>SUMIFS(СВЦЭМ!$J$34:$J$777,СВЦЭМ!$A$34:$A$777,$A334,СВЦЭМ!$B$34:$B$777,R$331)+'СЕТ СН'!$F$13-'СЕТ СН'!$F$23</f>
        <v>-100.72656692999999</v>
      </c>
      <c r="S334" s="37">
        <f>SUMIFS(СВЦЭМ!$J$34:$J$777,СВЦЭМ!$A$34:$A$777,$A334,СВЦЭМ!$B$34:$B$777,S$331)+'СЕТ СН'!$F$13-'СЕТ СН'!$F$23</f>
        <v>-89.524139160000004</v>
      </c>
      <c r="T334" s="37">
        <f>SUMIFS(СВЦЭМ!$J$34:$J$777,СВЦЭМ!$A$34:$A$777,$A334,СВЦЭМ!$B$34:$B$777,T$331)+'СЕТ СН'!$F$13-'СЕТ СН'!$F$23</f>
        <v>-60.087150439999959</v>
      </c>
      <c r="U334" s="37">
        <f>SUMIFS(СВЦЭМ!$J$34:$J$777,СВЦЭМ!$A$34:$A$777,$A334,СВЦЭМ!$B$34:$B$777,U$331)+'СЕТ СН'!$F$13-'СЕТ СН'!$F$23</f>
        <v>-22.581152950000046</v>
      </c>
      <c r="V334" s="37">
        <f>SUMIFS(СВЦЭМ!$J$34:$J$777,СВЦЭМ!$A$34:$A$777,$A334,СВЦЭМ!$B$34:$B$777,V$331)+'СЕТ СН'!$F$13-'СЕТ СН'!$F$23</f>
        <v>-38.248457669999993</v>
      </c>
      <c r="W334" s="37">
        <f>SUMIFS(СВЦЭМ!$J$34:$J$777,СВЦЭМ!$A$34:$A$777,$A334,СВЦЭМ!$B$34:$B$777,W$331)+'СЕТ СН'!$F$13-'СЕТ СН'!$F$23</f>
        <v>-24.559885770000051</v>
      </c>
      <c r="X334" s="37">
        <f>SUMIFS(СВЦЭМ!$J$34:$J$777,СВЦЭМ!$A$34:$A$777,$A334,СВЦЭМ!$B$34:$B$777,X$331)+'СЕТ СН'!$F$13-'СЕТ СН'!$F$23</f>
        <v>12.168615550000027</v>
      </c>
      <c r="Y334" s="37">
        <f>SUMIFS(СВЦЭМ!$J$34:$J$777,СВЦЭМ!$A$34:$A$777,$A334,СВЦЭМ!$B$34:$B$777,Y$331)+'СЕТ СН'!$F$13-'СЕТ СН'!$F$23</f>
        <v>35.818489399999976</v>
      </c>
    </row>
    <row r="335" spans="1:27" ht="15.75" x14ac:dyDescent="0.2">
      <c r="A335" s="36">
        <f t="shared" si="9"/>
        <v>43073</v>
      </c>
      <c r="B335" s="37">
        <f>SUMIFS(СВЦЭМ!$J$34:$J$777,СВЦЭМ!$A$34:$A$777,$A335,СВЦЭМ!$B$34:$B$777,B$331)+'СЕТ СН'!$F$13-'СЕТ СН'!$F$23</f>
        <v>64.225627600000053</v>
      </c>
      <c r="C335" s="37">
        <f>SUMIFS(СВЦЭМ!$J$34:$J$777,СВЦЭМ!$A$34:$A$777,$A335,СВЦЭМ!$B$34:$B$777,C$331)+'СЕТ СН'!$F$13-'СЕТ СН'!$F$23</f>
        <v>82.113274870000055</v>
      </c>
      <c r="D335" s="37">
        <f>SUMIFS(СВЦЭМ!$J$34:$J$777,СВЦЭМ!$A$34:$A$777,$A335,СВЦЭМ!$B$34:$B$777,D$331)+'СЕТ СН'!$F$13-'СЕТ СН'!$F$23</f>
        <v>101.27963519000002</v>
      </c>
      <c r="E335" s="37">
        <f>SUMIFS(СВЦЭМ!$J$34:$J$777,СВЦЭМ!$A$34:$A$777,$A335,СВЦЭМ!$B$34:$B$777,E$331)+'СЕТ СН'!$F$13-'СЕТ СН'!$F$23</f>
        <v>104.77708471000005</v>
      </c>
      <c r="F335" s="37">
        <f>SUMIFS(СВЦЭМ!$J$34:$J$777,СВЦЭМ!$A$34:$A$777,$A335,СВЦЭМ!$B$34:$B$777,F$331)+'СЕТ СН'!$F$13-'СЕТ СН'!$F$23</f>
        <v>102.25167900999998</v>
      </c>
      <c r="G335" s="37">
        <f>SUMIFS(СВЦЭМ!$J$34:$J$777,СВЦЭМ!$A$34:$A$777,$A335,СВЦЭМ!$B$34:$B$777,G$331)+'СЕТ СН'!$F$13-'СЕТ СН'!$F$23</f>
        <v>96.153497990000005</v>
      </c>
      <c r="H335" s="37">
        <f>SUMIFS(СВЦЭМ!$J$34:$J$777,СВЦЭМ!$A$34:$A$777,$A335,СВЦЭМ!$B$34:$B$777,H$331)+'СЕТ СН'!$F$13-'СЕТ СН'!$F$23</f>
        <v>72.629592900000034</v>
      </c>
      <c r="I335" s="37">
        <f>SUMIFS(СВЦЭМ!$J$34:$J$777,СВЦЭМ!$A$34:$A$777,$A335,СВЦЭМ!$B$34:$B$777,I$331)+'СЕТ СН'!$F$13-'СЕТ СН'!$F$23</f>
        <v>29.770601309999961</v>
      </c>
      <c r="J335" s="37">
        <f>SUMIFS(СВЦЭМ!$J$34:$J$777,СВЦЭМ!$A$34:$A$777,$A335,СВЦЭМ!$B$34:$B$777,J$331)+'СЕТ СН'!$F$13-'СЕТ СН'!$F$23</f>
        <v>12.082726589999993</v>
      </c>
      <c r="K335" s="37">
        <f>SUMIFS(СВЦЭМ!$J$34:$J$777,СВЦЭМ!$A$34:$A$777,$A335,СВЦЭМ!$B$34:$B$777,K$331)+'СЕТ СН'!$F$13-'СЕТ СН'!$F$23</f>
        <v>-45.749602050000021</v>
      </c>
      <c r="L335" s="37">
        <f>SUMIFS(СВЦЭМ!$J$34:$J$777,СВЦЭМ!$A$34:$A$777,$A335,СВЦЭМ!$B$34:$B$777,L$331)+'СЕТ СН'!$F$13-'СЕТ СН'!$F$23</f>
        <v>-77.50664433999998</v>
      </c>
      <c r="M335" s="37">
        <f>SUMIFS(СВЦЭМ!$J$34:$J$777,СВЦЭМ!$A$34:$A$777,$A335,СВЦЭМ!$B$34:$B$777,M$331)+'СЕТ СН'!$F$13-'СЕТ СН'!$F$23</f>
        <v>-91.589134829999978</v>
      </c>
      <c r="N335" s="37">
        <f>SUMIFS(СВЦЭМ!$J$34:$J$777,СВЦЭМ!$A$34:$A$777,$A335,СВЦЭМ!$B$34:$B$777,N$331)+'СЕТ СН'!$F$13-'СЕТ СН'!$F$23</f>
        <v>-59.620332250000047</v>
      </c>
      <c r="O335" s="37">
        <f>SUMIFS(СВЦЭМ!$J$34:$J$777,СВЦЭМ!$A$34:$A$777,$A335,СВЦЭМ!$B$34:$B$777,O$331)+'СЕТ СН'!$F$13-'СЕТ СН'!$F$23</f>
        <v>-55.751133959999947</v>
      </c>
      <c r="P335" s="37">
        <f>SUMIFS(СВЦЭМ!$J$34:$J$777,СВЦЭМ!$A$34:$A$777,$A335,СВЦЭМ!$B$34:$B$777,P$331)+'СЕТ СН'!$F$13-'СЕТ СН'!$F$23</f>
        <v>-51.041643099999987</v>
      </c>
      <c r="Q335" s="37">
        <f>SUMIFS(СВЦЭМ!$J$34:$J$777,СВЦЭМ!$A$34:$A$777,$A335,СВЦЭМ!$B$34:$B$777,Q$331)+'СЕТ СН'!$F$13-'СЕТ СН'!$F$23</f>
        <v>-50.258177309999951</v>
      </c>
      <c r="R335" s="37">
        <f>SUMIFS(СВЦЭМ!$J$34:$J$777,СВЦЭМ!$A$34:$A$777,$A335,СВЦЭМ!$B$34:$B$777,R$331)+'СЕТ СН'!$F$13-'СЕТ СН'!$F$23</f>
        <v>-47.28258500000004</v>
      </c>
      <c r="S335" s="37">
        <f>SUMIFS(СВЦЭМ!$J$34:$J$777,СВЦЭМ!$A$34:$A$777,$A335,СВЦЭМ!$B$34:$B$777,S$331)+'СЕТ СН'!$F$13-'СЕТ СН'!$F$23</f>
        <v>-89.331152089999989</v>
      </c>
      <c r="T335" s="37">
        <f>SUMIFS(СВЦЭМ!$J$34:$J$777,СВЦЭМ!$A$34:$A$777,$A335,СВЦЭМ!$B$34:$B$777,T$331)+'СЕТ СН'!$F$13-'СЕТ СН'!$F$23</f>
        <v>-87.919119099999989</v>
      </c>
      <c r="U335" s="37">
        <f>SUMIFS(СВЦЭМ!$J$34:$J$777,СВЦЭМ!$A$34:$A$777,$A335,СВЦЭМ!$B$34:$B$777,U$331)+'СЕТ СН'!$F$13-'СЕТ СН'!$F$23</f>
        <v>-96.732577929999991</v>
      </c>
      <c r="V335" s="37">
        <f>SUMIFS(СВЦЭМ!$J$34:$J$777,СВЦЭМ!$A$34:$A$777,$A335,СВЦЭМ!$B$34:$B$777,V$331)+'СЕТ СН'!$F$13-'СЕТ СН'!$F$23</f>
        <v>-96.726434439999991</v>
      </c>
      <c r="W335" s="37">
        <f>SUMIFS(СВЦЭМ!$J$34:$J$777,СВЦЭМ!$A$34:$A$777,$A335,СВЦЭМ!$B$34:$B$777,W$331)+'СЕТ СН'!$F$13-'СЕТ СН'!$F$23</f>
        <v>-54.454959310000049</v>
      </c>
      <c r="X335" s="37">
        <f>SUMIFS(СВЦЭМ!$J$34:$J$777,СВЦЭМ!$A$34:$A$777,$A335,СВЦЭМ!$B$34:$B$777,X$331)+'СЕТ СН'!$F$13-'СЕТ СН'!$F$23</f>
        <v>-8.7372514099999989</v>
      </c>
      <c r="Y335" s="37">
        <f>SUMIFS(СВЦЭМ!$J$34:$J$777,СВЦЭМ!$A$34:$A$777,$A335,СВЦЭМ!$B$34:$B$777,Y$331)+'СЕТ СН'!$F$13-'СЕТ СН'!$F$23</f>
        <v>19.927721249999991</v>
      </c>
    </row>
    <row r="336" spans="1:27" ht="15.75" x14ac:dyDescent="0.2">
      <c r="A336" s="36">
        <f t="shared" si="9"/>
        <v>43074</v>
      </c>
      <c r="B336" s="37">
        <f>SUMIFS(СВЦЭМ!$J$34:$J$777,СВЦЭМ!$A$34:$A$777,$A336,СВЦЭМ!$B$34:$B$777,B$331)+'СЕТ СН'!$F$13-'СЕТ СН'!$F$23</f>
        <v>59.719080400000053</v>
      </c>
      <c r="C336" s="37">
        <f>SUMIFS(СВЦЭМ!$J$34:$J$777,СВЦЭМ!$A$34:$A$777,$A336,СВЦЭМ!$B$34:$B$777,C$331)+'СЕТ СН'!$F$13-'СЕТ СН'!$F$23</f>
        <v>81.445559300000014</v>
      </c>
      <c r="D336" s="37">
        <f>SUMIFS(СВЦЭМ!$J$34:$J$777,СВЦЭМ!$A$34:$A$777,$A336,СВЦЭМ!$B$34:$B$777,D$331)+'СЕТ СН'!$F$13-'СЕТ СН'!$F$23</f>
        <v>105.58131564999996</v>
      </c>
      <c r="E336" s="37">
        <f>SUMIFS(СВЦЭМ!$J$34:$J$777,СВЦЭМ!$A$34:$A$777,$A336,СВЦЭМ!$B$34:$B$777,E$331)+'СЕТ СН'!$F$13-'СЕТ СН'!$F$23</f>
        <v>114.62439542000004</v>
      </c>
      <c r="F336" s="37">
        <f>SUMIFS(СВЦЭМ!$J$34:$J$777,СВЦЭМ!$A$34:$A$777,$A336,СВЦЭМ!$B$34:$B$777,F$331)+'СЕТ СН'!$F$13-'СЕТ СН'!$F$23</f>
        <v>109.90858228000002</v>
      </c>
      <c r="G336" s="37">
        <f>SUMIFS(СВЦЭМ!$J$34:$J$777,СВЦЭМ!$A$34:$A$777,$A336,СВЦЭМ!$B$34:$B$777,G$331)+'СЕТ СН'!$F$13-'СЕТ СН'!$F$23</f>
        <v>100.39488908999999</v>
      </c>
      <c r="H336" s="37">
        <f>SUMIFS(СВЦЭМ!$J$34:$J$777,СВЦЭМ!$A$34:$A$777,$A336,СВЦЭМ!$B$34:$B$777,H$331)+'СЕТ СН'!$F$13-'СЕТ СН'!$F$23</f>
        <v>60.606279539999946</v>
      </c>
      <c r="I336" s="37">
        <f>SUMIFS(СВЦЭМ!$J$34:$J$777,СВЦЭМ!$A$34:$A$777,$A336,СВЦЭМ!$B$34:$B$777,I$331)+'СЕТ СН'!$F$13-'СЕТ СН'!$F$23</f>
        <v>43.177838250000036</v>
      </c>
      <c r="J336" s="37">
        <f>SUMIFS(СВЦЭМ!$J$34:$J$777,СВЦЭМ!$A$34:$A$777,$A336,СВЦЭМ!$B$34:$B$777,J$331)+'СЕТ СН'!$F$13-'СЕТ СН'!$F$23</f>
        <v>10.445011000000022</v>
      </c>
      <c r="K336" s="37">
        <f>SUMIFS(СВЦЭМ!$J$34:$J$777,СВЦЭМ!$A$34:$A$777,$A336,СВЦЭМ!$B$34:$B$777,K$331)+'СЕТ СН'!$F$13-'СЕТ СН'!$F$23</f>
        <v>-27.275226470000007</v>
      </c>
      <c r="L336" s="37">
        <f>SUMIFS(СВЦЭМ!$J$34:$J$777,СВЦЭМ!$A$34:$A$777,$A336,СВЦЭМ!$B$34:$B$777,L$331)+'СЕТ СН'!$F$13-'СЕТ СН'!$F$23</f>
        <v>-63.277194140000006</v>
      </c>
      <c r="M336" s="37">
        <f>SUMIFS(СВЦЭМ!$J$34:$J$777,СВЦЭМ!$A$34:$A$777,$A336,СВЦЭМ!$B$34:$B$777,M$331)+'СЕТ СН'!$F$13-'СЕТ СН'!$F$23</f>
        <v>-71.302426879999985</v>
      </c>
      <c r="N336" s="37">
        <f>SUMIFS(СВЦЭМ!$J$34:$J$777,СВЦЭМ!$A$34:$A$777,$A336,СВЦЭМ!$B$34:$B$777,N$331)+'СЕТ СН'!$F$13-'СЕТ СН'!$F$23</f>
        <v>-63.302085250000005</v>
      </c>
      <c r="O336" s="37">
        <f>SUMIFS(СВЦЭМ!$J$34:$J$777,СВЦЭМ!$A$34:$A$777,$A336,СВЦЭМ!$B$34:$B$777,O$331)+'СЕТ СН'!$F$13-'СЕТ СН'!$F$23</f>
        <v>-58.215117530000043</v>
      </c>
      <c r="P336" s="37">
        <f>SUMIFS(СВЦЭМ!$J$34:$J$777,СВЦЭМ!$A$34:$A$777,$A336,СВЦЭМ!$B$34:$B$777,P$331)+'СЕТ СН'!$F$13-'СЕТ СН'!$F$23</f>
        <v>-53.792717799999991</v>
      </c>
      <c r="Q336" s="37">
        <f>SUMIFS(СВЦЭМ!$J$34:$J$777,СВЦЭМ!$A$34:$A$777,$A336,СВЦЭМ!$B$34:$B$777,Q$331)+'СЕТ СН'!$F$13-'СЕТ СН'!$F$23</f>
        <v>-50.255382520000012</v>
      </c>
      <c r="R336" s="37">
        <f>SUMIFS(СВЦЭМ!$J$34:$J$777,СВЦЭМ!$A$34:$A$777,$A336,СВЦЭМ!$B$34:$B$777,R$331)+'СЕТ СН'!$F$13-'СЕТ СН'!$F$23</f>
        <v>-54.737715060000028</v>
      </c>
      <c r="S336" s="37">
        <f>SUMIFS(СВЦЭМ!$J$34:$J$777,СВЦЭМ!$A$34:$A$777,$A336,СВЦЭМ!$B$34:$B$777,S$331)+'СЕТ СН'!$F$13-'СЕТ СН'!$F$23</f>
        <v>-69.803922310000019</v>
      </c>
      <c r="T336" s="37">
        <f>SUMIFS(СВЦЭМ!$J$34:$J$777,СВЦЭМ!$A$34:$A$777,$A336,СВЦЭМ!$B$34:$B$777,T$331)+'СЕТ СН'!$F$13-'СЕТ СН'!$F$23</f>
        <v>-88.77734528000002</v>
      </c>
      <c r="U336" s="37">
        <f>SUMIFS(СВЦЭМ!$J$34:$J$777,СВЦЭМ!$A$34:$A$777,$A336,СВЦЭМ!$B$34:$B$777,U$331)+'СЕТ СН'!$F$13-'СЕТ СН'!$F$23</f>
        <v>-84.614061129999982</v>
      </c>
      <c r="V336" s="37">
        <f>SUMIFS(СВЦЭМ!$J$34:$J$777,СВЦЭМ!$A$34:$A$777,$A336,СВЦЭМ!$B$34:$B$777,V$331)+'СЕТ СН'!$F$13-'СЕТ СН'!$F$23</f>
        <v>-74.103169530000002</v>
      </c>
      <c r="W336" s="37">
        <f>SUMIFS(СВЦЭМ!$J$34:$J$777,СВЦЭМ!$A$34:$A$777,$A336,СВЦЭМ!$B$34:$B$777,W$331)+'СЕТ СН'!$F$13-'СЕТ СН'!$F$23</f>
        <v>-42.533327259999965</v>
      </c>
      <c r="X336" s="37">
        <f>SUMIFS(СВЦЭМ!$J$34:$J$777,СВЦЭМ!$A$34:$A$777,$A336,СВЦЭМ!$B$34:$B$777,X$331)+'СЕТ СН'!$F$13-'СЕТ СН'!$F$23</f>
        <v>-3.788794869999947</v>
      </c>
      <c r="Y336" s="37">
        <f>SUMIFS(СВЦЭМ!$J$34:$J$777,СВЦЭМ!$A$34:$A$777,$A336,СВЦЭМ!$B$34:$B$777,Y$331)+'СЕТ СН'!$F$13-'СЕТ СН'!$F$23</f>
        <v>41.884118230000013</v>
      </c>
    </row>
    <row r="337" spans="1:25" ht="15.75" x14ac:dyDescent="0.2">
      <c r="A337" s="36">
        <f t="shared" si="9"/>
        <v>43075</v>
      </c>
      <c r="B337" s="37">
        <f>SUMIFS(СВЦЭМ!$J$34:$J$777,СВЦЭМ!$A$34:$A$777,$A337,СВЦЭМ!$B$34:$B$777,B$331)+'СЕТ СН'!$F$13-'СЕТ СН'!$F$23</f>
        <v>65.300814609999975</v>
      </c>
      <c r="C337" s="37">
        <f>SUMIFS(СВЦЭМ!$J$34:$J$777,СВЦЭМ!$A$34:$A$777,$A337,СВЦЭМ!$B$34:$B$777,C$331)+'СЕТ СН'!$F$13-'СЕТ СН'!$F$23</f>
        <v>86.108057069999973</v>
      </c>
      <c r="D337" s="37">
        <f>SUMIFS(СВЦЭМ!$J$34:$J$777,СВЦЭМ!$A$34:$A$777,$A337,СВЦЭМ!$B$34:$B$777,D$331)+'СЕТ СН'!$F$13-'СЕТ СН'!$F$23</f>
        <v>112.74300045999996</v>
      </c>
      <c r="E337" s="37">
        <f>SUMIFS(СВЦЭМ!$J$34:$J$777,СВЦЭМ!$A$34:$A$777,$A337,СВЦЭМ!$B$34:$B$777,E$331)+'СЕТ СН'!$F$13-'СЕТ СН'!$F$23</f>
        <v>118.30766466</v>
      </c>
      <c r="F337" s="37">
        <f>SUMIFS(СВЦЭМ!$J$34:$J$777,СВЦЭМ!$A$34:$A$777,$A337,СВЦЭМ!$B$34:$B$777,F$331)+'СЕТ СН'!$F$13-'СЕТ СН'!$F$23</f>
        <v>117.69758823999996</v>
      </c>
      <c r="G337" s="37">
        <f>SUMIFS(СВЦЭМ!$J$34:$J$777,СВЦЭМ!$A$34:$A$777,$A337,СВЦЭМ!$B$34:$B$777,G$331)+'СЕТ СН'!$F$13-'СЕТ СН'!$F$23</f>
        <v>108.10517973000003</v>
      </c>
      <c r="H337" s="37">
        <f>SUMIFS(СВЦЭМ!$J$34:$J$777,СВЦЭМ!$A$34:$A$777,$A337,СВЦЭМ!$B$34:$B$777,H$331)+'СЕТ СН'!$F$13-'СЕТ СН'!$F$23</f>
        <v>68.601839929999983</v>
      </c>
      <c r="I337" s="37">
        <f>SUMIFS(СВЦЭМ!$J$34:$J$777,СВЦЭМ!$A$34:$A$777,$A337,СВЦЭМ!$B$34:$B$777,I$331)+'СЕТ СН'!$F$13-'СЕТ СН'!$F$23</f>
        <v>54.046378300000015</v>
      </c>
      <c r="J337" s="37">
        <f>SUMIFS(СВЦЭМ!$J$34:$J$777,СВЦЭМ!$A$34:$A$777,$A337,СВЦЭМ!$B$34:$B$777,J$331)+'СЕТ СН'!$F$13-'СЕТ СН'!$F$23</f>
        <v>24.117723210000008</v>
      </c>
      <c r="K337" s="37">
        <f>SUMIFS(СВЦЭМ!$J$34:$J$777,СВЦЭМ!$A$34:$A$777,$A337,СВЦЭМ!$B$34:$B$777,K$331)+'СЕТ СН'!$F$13-'СЕТ СН'!$F$23</f>
        <v>4.3851175199999943</v>
      </c>
      <c r="L337" s="37">
        <f>SUMIFS(СВЦЭМ!$J$34:$J$777,СВЦЭМ!$A$34:$A$777,$A337,СВЦЭМ!$B$34:$B$777,L$331)+'СЕТ СН'!$F$13-'СЕТ СН'!$F$23</f>
        <v>-30.425935569999979</v>
      </c>
      <c r="M337" s="37">
        <f>SUMIFS(СВЦЭМ!$J$34:$J$777,СВЦЭМ!$A$34:$A$777,$A337,СВЦЭМ!$B$34:$B$777,M$331)+'СЕТ СН'!$F$13-'СЕТ СН'!$F$23</f>
        <v>-34.124662510000007</v>
      </c>
      <c r="N337" s="37">
        <f>SUMIFS(СВЦЭМ!$J$34:$J$777,СВЦЭМ!$A$34:$A$777,$A337,СВЦЭМ!$B$34:$B$777,N$331)+'СЕТ СН'!$F$13-'СЕТ СН'!$F$23</f>
        <v>-35.784907419999968</v>
      </c>
      <c r="O337" s="37">
        <f>SUMIFS(СВЦЭМ!$J$34:$J$777,СВЦЭМ!$A$34:$A$777,$A337,СВЦЭМ!$B$34:$B$777,O$331)+'СЕТ СН'!$F$13-'СЕТ СН'!$F$23</f>
        <v>-35.830699699999968</v>
      </c>
      <c r="P337" s="37">
        <f>SUMIFS(СВЦЭМ!$J$34:$J$777,СВЦЭМ!$A$34:$A$777,$A337,СВЦЭМ!$B$34:$B$777,P$331)+'СЕТ СН'!$F$13-'СЕТ СН'!$F$23</f>
        <v>-30.786276840000028</v>
      </c>
      <c r="Q337" s="37">
        <f>SUMIFS(СВЦЭМ!$J$34:$J$777,СВЦЭМ!$A$34:$A$777,$A337,СВЦЭМ!$B$34:$B$777,Q$331)+'СЕТ СН'!$F$13-'СЕТ СН'!$F$23</f>
        <v>-28.876287680000019</v>
      </c>
      <c r="R337" s="37">
        <f>SUMIFS(СВЦЭМ!$J$34:$J$777,СВЦЭМ!$A$34:$A$777,$A337,СВЦЭМ!$B$34:$B$777,R$331)+'СЕТ СН'!$F$13-'СЕТ СН'!$F$23</f>
        <v>-28.866608199999973</v>
      </c>
      <c r="S337" s="37">
        <f>SUMIFS(СВЦЭМ!$J$34:$J$777,СВЦЭМ!$A$34:$A$777,$A337,СВЦЭМ!$B$34:$B$777,S$331)+'СЕТ СН'!$F$13-'СЕТ СН'!$F$23</f>
        <v>-43.316532489999986</v>
      </c>
      <c r="T337" s="37">
        <f>SUMIFS(СВЦЭМ!$J$34:$J$777,СВЦЭМ!$A$34:$A$777,$A337,СВЦЭМ!$B$34:$B$777,T$331)+'СЕТ СН'!$F$13-'СЕТ СН'!$F$23</f>
        <v>-60.670972610000035</v>
      </c>
      <c r="U337" s="37">
        <f>SUMIFS(СВЦЭМ!$J$34:$J$777,СВЦЭМ!$A$34:$A$777,$A337,СВЦЭМ!$B$34:$B$777,U$331)+'СЕТ СН'!$F$13-'СЕТ СН'!$F$23</f>
        <v>-58.398522849999949</v>
      </c>
      <c r="V337" s="37">
        <f>SUMIFS(СВЦЭМ!$J$34:$J$777,СВЦЭМ!$A$34:$A$777,$A337,СВЦЭМ!$B$34:$B$777,V$331)+'СЕТ СН'!$F$13-'СЕТ СН'!$F$23</f>
        <v>-50.665359989999956</v>
      </c>
      <c r="W337" s="37">
        <f>SUMIFS(СВЦЭМ!$J$34:$J$777,СВЦЭМ!$A$34:$A$777,$A337,СВЦЭМ!$B$34:$B$777,W$331)+'СЕТ СН'!$F$13-'СЕТ СН'!$F$23</f>
        <v>-19.031893770000011</v>
      </c>
      <c r="X337" s="37">
        <f>SUMIFS(СВЦЭМ!$J$34:$J$777,СВЦЭМ!$A$34:$A$777,$A337,СВЦЭМ!$B$34:$B$777,X$331)+'СЕТ СН'!$F$13-'СЕТ СН'!$F$23</f>
        <v>23.711276640000051</v>
      </c>
      <c r="Y337" s="37">
        <f>SUMIFS(СВЦЭМ!$J$34:$J$777,СВЦЭМ!$A$34:$A$777,$A337,СВЦЭМ!$B$34:$B$777,Y$331)+'СЕТ СН'!$F$13-'СЕТ СН'!$F$23</f>
        <v>61.435284509999974</v>
      </c>
    </row>
    <row r="338" spans="1:25" ht="15.75" x14ac:dyDescent="0.2">
      <c r="A338" s="36">
        <f t="shared" si="9"/>
        <v>43076</v>
      </c>
      <c r="B338" s="37">
        <f>SUMIFS(СВЦЭМ!$J$34:$J$777,СВЦЭМ!$A$34:$A$777,$A338,СВЦЭМ!$B$34:$B$777,B$331)+'СЕТ СН'!$F$13-'СЕТ СН'!$F$23</f>
        <v>75.996398119999981</v>
      </c>
      <c r="C338" s="37">
        <f>SUMIFS(СВЦЭМ!$J$34:$J$777,СВЦЭМ!$A$34:$A$777,$A338,СВЦЭМ!$B$34:$B$777,C$331)+'СЕТ СН'!$F$13-'СЕТ СН'!$F$23</f>
        <v>108.52016705999995</v>
      </c>
      <c r="D338" s="37">
        <f>SUMIFS(СВЦЭМ!$J$34:$J$777,СВЦЭМ!$A$34:$A$777,$A338,СВЦЭМ!$B$34:$B$777,D$331)+'СЕТ СН'!$F$13-'СЕТ СН'!$F$23</f>
        <v>125.97755457000005</v>
      </c>
      <c r="E338" s="37">
        <f>SUMIFS(СВЦЭМ!$J$34:$J$777,СВЦЭМ!$A$34:$A$777,$A338,СВЦЭМ!$B$34:$B$777,E$331)+'СЕТ СН'!$F$13-'СЕТ СН'!$F$23</f>
        <v>131.31305391000001</v>
      </c>
      <c r="F338" s="37">
        <f>SUMIFS(СВЦЭМ!$J$34:$J$777,СВЦЭМ!$A$34:$A$777,$A338,СВЦЭМ!$B$34:$B$777,F$331)+'СЕТ СН'!$F$13-'СЕТ СН'!$F$23</f>
        <v>132.42105094999999</v>
      </c>
      <c r="G338" s="37">
        <f>SUMIFS(СВЦЭМ!$J$34:$J$777,СВЦЭМ!$A$34:$A$777,$A338,СВЦЭМ!$B$34:$B$777,G$331)+'СЕТ СН'!$F$13-'СЕТ СН'!$F$23</f>
        <v>129.92784612000003</v>
      </c>
      <c r="H338" s="37">
        <f>SUMIFS(СВЦЭМ!$J$34:$J$777,СВЦЭМ!$A$34:$A$777,$A338,СВЦЭМ!$B$34:$B$777,H$331)+'СЕТ СН'!$F$13-'СЕТ СН'!$F$23</f>
        <v>98.80476299999998</v>
      </c>
      <c r="I338" s="37">
        <f>SUMIFS(СВЦЭМ!$J$34:$J$777,СВЦЭМ!$A$34:$A$777,$A338,СВЦЭМ!$B$34:$B$777,I$331)+'СЕТ СН'!$F$13-'СЕТ СН'!$F$23</f>
        <v>62.944502009999951</v>
      </c>
      <c r="J338" s="37">
        <f>SUMIFS(СВЦЭМ!$J$34:$J$777,СВЦЭМ!$A$34:$A$777,$A338,СВЦЭМ!$B$34:$B$777,J$331)+'СЕТ СН'!$F$13-'СЕТ СН'!$F$23</f>
        <v>31.001216760000034</v>
      </c>
      <c r="K338" s="37">
        <f>SUMIFS(СВЦЭМ!$J$34:$J$777,СВЦЭМ!$A$34:$A$777,$A338,СВЦЭМ!$B$34:$B$777,K$331)+'СЕТ СН'!$F$13-'СЕТ СН'!$F$23</f>
        <v>-5.1138961699999754</v>
      </c>
      <c r="L338" s="37">
        <f>SUMIFS(СВЦЭМ!$J$34:$J$777,СВЦЭМ!$A$34:$A$777,$A338,СВЦЭМ!$B$34:$B$777,L$331)+'СЕТ СН'!$F$13-'СЕТ СН'!$F$23</f>
        <v>-47.656581439999968</v>
      </c>
      <c r="M338" s="37">
        <f>SUMIFS(СВЦЭМ!$J$34:$J$777,СВЦЭМ!$A$34:$A$777,$A338,СВЦЭМ!$B$34:$B$777,M$331)+'СЕТ СН'!$F$13-'СЕТ СН'!$F$23</f>
        <v>-53.004287249999948</v>
      </c>
      <c r="N338" s="37">
        <f>SUMIFS(СВЦЭМ!$J$34:$J$777,СВЦЭМ!$A$34:$A$777,$A338,СВЦЭМ!$B$34:$B$777,N$331)+'СЕТ СН'!$F$13-'СЕТ СН'!$F$23</f>
        <v>-39.925313510000024</v>
      </c>
      <c r="O338" s="37">
        <f>SUMIFS(СВЦЭМ!$J$34:$J$777,СВЦЭМ!$A$34:$A$777,$A338,СВЦЭМ!$B$34:$B$777,O$331)+'СЕТ СН'!$F$13-'СЕТ СН'!$F$23</f>
        <v>-35.059646530000009</v>
      </c>
      <c r="P338" s="37">
        <f>SUMIFS(СВЦЭМ!$J$34:$J$777,СВЦЭМ!$A$34:$A$777,$A338,СВЦЭМ!$B$34:$B$777,P$331)+'СЕТ СН'!$F$13-'СЕТ СН'!$F$23</f>
        <v>-28.773570950000021</v>
      </c>
      <c r="Q338" s="37">
        <f>SUMIFS(СВЦЭМ!$J$34:$J$777,СВЦЭМ!$A$34:$A$777,$A338,СВЦЭМ!$B$34:$B$777,Q$331)+'СЕТ СН'!$F$13-'СЕТ СН'!$F$23</f>
        <v>-26.908552579999991</v>
      </c>
      <c r="R338" s="37">
        <f>SUMIFS(СВЦЭМ!$J$34:$J$777,СВЦЭМ!$A$34:$A$777,$A338,СВЦЭМ!$B$34:$B$777,R$331)+'СЕТ СН'!$F$13-'СЕТ СН'!$F$23</f>
        <v>-29.730411600000025</v>
      </c>
      <c r="S338" s="37">
        <f>SUMIFS(СВЦЭМ!$J$34:$J$777,СВЦЭМ!$A$34:$A$777,$A338,СВЦЭМ!$B$34:$B$777,S$331)+'СЕТ СН'!$F$13-'СЕТ СН'!$F$23</f>
        <v>-46.536939110000048</v>
      </c>
      <c r="T338" s="37">
        <f>SUMIFS(СВЦЭМ!$J$34:$J$777,СВЦЭМ!$A$34:$A$777,$A338,СВЦЭМ!$B$34:$B$777,T$331)+'СЕТ СН'!$F$13-'СЕТ СН'!$F$23</f>
        <v>-63.351889970000002</v>
      </c>
      <c r="U338" s="37">
        <f>SUMIFS(СВЦЭМ!$J$34:$J$777,СВЦЭМ!$A$34:$A$777,$A338,СВЦЭМ!$B$34:$B$777,U$331)+'СЕТ СН'!$F$13-'СЕТ СН'!$F$23</f>
        <v>-62.381007970000041</v>
      </c>
      <c r="V338" s="37">
        <f>SUMIFS(СВЦЭМ!$J$34:$J$777,СВЦЭМ!$A$34:$A$777,$A338,СВЦЭМ!$B$34:$B$777,V$331)+'СЕТ СН'!$F$13-'СЕТ СН'!$F$23</f>
        <v>-54.037472610000009</v>
      </c>
      <c r="W338" s="37">
        <f>SUMIFS(СВЦЭМ!$J$34:$J$777,СВЦЭМ!$A$34:$A$777,$A338,СВЦЭМ!$B$34:$B$777,W$331)+'СЕТ СН'!$F$13-'СЕТ СН'!$F$23</f>
        <v>-22.310569180000016</v>
      </c>
      <c r="X338" s="37">
        <f>SUMIFS(СВЦЭМ!$J$34:$J$777,СВЦЭМ!$A$34:$A$777,$A338,СВЦЭМ!$B$34:$B$777,X$331)+'СЕТ СН'!$F$13-'СЕТ СН'!$F$23</f>
        <v>23.221631229999957</v>
      </c>
      <c r="Y338" s="37">
        <f>SUMIFS(СВЦЭМ!$J$34:$J$777,СВЦЭМ!$A$34:$A$777,$A338,СВЦЭМ!$B$34:$B$777,Y$331)+'СЕТ СН'!$F$13-'СЕТ СН'!$F$23</f>
        <v>67.054406060000019</v>
      </c>
    </row>
    <row r="339" spans="1:25" ht="15.75" x14ac:dyDescent="0.2">
      <c r="A339" s="36">
        <f t="shared" si="9"/>
        <v>43077</v>
      </c>
      <c r="B339" s="37">
        <f>SUMIFS(СВЦЭМ!$J$34:$J$777,СВЦЭМ!$A$34:$A$777,$A339,СВЦЭМ!$B$34:$B$777,B$331)+'СЕТ СН'!$F$13-'СЕТ СН'!$F$23</f>
        <v>48.523286460000008</v>
      </c>
      <c r="C339" s="37">
        <f>SUMIFS(СВЦЭМ!$J$34:$J$777,СВЦЭМ!$A$34:$A$777,$A339,СВЦЭМ!$B$34:$B$777,C$331)+'СЕТ СН'!$F$13-'СЕТ СН'!$F$23</f>
        <v>76.309285939999995</v>
      </c>
      <c r="D339" s="37">
        <f>SUMIFS(СВЦЭМ!$J$34:$J$777,СВЦЭМ!$A$34:$A$777,$A339,СВЦЭМ!$B$34:$B$777,D$331)+'СЕТ СН'!$F$13-'СЕТ СН'!$F$23</f>
        <v>99.321616260000042</v>
      </c>
      <c r="E339" s="37">
        <f>SUMIFS(СВЦЭМ!$J$34:$J$777,СВЦЭМ!$A$34:$A$777,$A339,СВЦЭМ!$B$34:$B$777,E$331)+'СЕТ СН'!$F$13-'СЕТ СН'!$F$23</f>
        <v>107.84718199999998</v>
      </c>
      <c r="F339" s="37">
        <f>SUMIFS(СВЦЭМ!$J$34:$J$777,СВЦЭМ!$A$34:$A$777,$A339,СВЦЭМ!$B$34:$B$777,F$331)+'СЕТ СН'!$F$13-'СЕТ СН'!$F$23</f>
        <v>118.50507650999998</v>
      </c>
      <c r="G339" s="37">
        <f>SUMIFS(СВЦЭМ!$J$34:$J$777,СВЦЭМ!$A$34:$A$777,$A339,СВЦЭМ!$B$34:$B$777,G$331)+'СЕТ СН'!$F$13-'СЕТ СН'!$F$23</f>
        <v>110.64615144000004</v>
      </c>
      <c r="H339" s="37">
        <f>SUMIFS(СВЦЭМ!$J$34:$J$777,СВЦЭМ!$A$34:$A$777,$A339,СВЦЭМ!$B$34:$B$777,H$331)+'СЕТ СН'!$F$13-'СЕТ СН'!$F$23</f>
        <v>78.354360150000048</v>
      </c>
      <c r="I339" s="37">
        <f>SUMIFS(СВЦЭМ!$J$34:$J$777,СВЦЭМ!$A$34:$A$777,$A339,СВЦЭМ!$B$34:$B$777,I$331)+'СЕТ СН'!$F$13-'СЕТ СН'!$F$23</f>
        <v>28.08416767999995</v>
      </c>
      <c r="J339" s="37">
        <f>SUMIFS(СВЦЭМ!$J$34:$J$777,СВЦЭМ!$A$34:$A$777,$A339,СВЦЭМ!$B$34:$B$777,J$331)+'СЕТ СН'!$F$13-'СЕТ СН'!$F$23</f>
        <v>-1.7101097700000309</v>
      </c>
      <c r="K339" s="37">
        <f>SUMIFS(СВЦЭМ!$J$34:$J$777,СВЦЭМ!$A$34:$A$777,$A339,СВЦЭМ!$B$34:$B$777,K$331)+'СЕТ СН'!$F$13-'СЕТ СН'!$F$23</f>
        <v>-14.952574099999993</v>
      </c>
      <c r="L339" s="37">
        <f>SUMIFS(СВЦЭМ!$J$34:$J$777,СВЦЭМ!$A$34:$A$777,$A339,СВЦЭМ!$B$34:$B$777,L$331)+'СЕТ СН'!$F$13-'СЕТ СН'!$F$23</f>
        <v>-48.478848080000034</v>
      </c>
      <c r="M339" s="37">
        <f>SUMIFS(СВЦЭМ!$J$34:$J$777,СВЦЭМ!$A$34:$A$777,$A339,СВЦЭМ!$B$34:$B$777,M$331)+'СЕТ СН'!$F$13-'СЕТ СН'!$F$23</f>
        <v>-50.530747890000043</v>
      </c>
      <c r="N339" s="37">
        <f>SUMIFS(СВЦЭМ!$J$34:$J$777,СВЦЭМ!$A$34:$A$777,$A339,СВЦЭМ!$B$34:$B$777,N$331)+'СЕТ СН'!$F$13-'СЕТ СН'!$F$23</f>
        <v>-43.054565310000044</v>
      </c>
      <c r="O339" s="37">
        <f>SUMIFS(СВЦЭМ!$J$34:$J$777,СВЦЭМ!$A$34:$A$777,$A339,СВЦЭМ!$B$34:$B$777,O$331)+'СЕТ СН'!$F$13-'СЕТ СН'!$F$23</f>
        <v>-27.628481950000037</v>
      </c>
      <c r="P339" s="37">
        <f>SUMIFS(СВЦЭМ!$J$34:$J$777,СВЦЭМ!$A$34:$A$777,$A339,СВЦЭМ!$B$34:$B$777,P$331)+'СЕТ СН'!$F$13-'СЕТ СН'!$F$23</f>
        <v>-41.777472569999986</v>
      </c>
      <c r="Q339" s="37">
        <f>SUMIFS(СВЦЭМ!$J$34:$J$777,СВЦЭМ!$A$34:$A$777,$A339,СВЦЭМ!$B$34:$B$777,Q$331)+'СЕТ СН'!$F$13-'СЕТ СН'!$F$23</f>
        <v>-47.394445079999969</v>
      </c>
      <c r="R339" s="37">
        <f>SUMIFS(СВЦЭМ!$J$34:$J$777,СВЦЭМ!$A$34:$A$777,$A339,СВЦЭМ!$B$34:$B$777,R$331)+'СЕТ СН'!$F$13-'СЕТ СН'!$F$23</f>
        <v>-49.324282939999989</v>
      </c>
      <c r="S339" s="37">
        <f>SUMIFS(СВЦЭМ!$J$34:$J$777,СВЦЭМ!$A$34:$A$777,$A339,СВЦЭМ!$B$34:$B$777,S$331)+'СЕТ СН'!$F$13-'СЕТ СН'!$F$23</f>
        <v>-69.774721660000012</v>
      </c>
      <c r="T339" s="37">
        <f>SUMIFS(СВЦЭМ!$J$34:$J$777,СВЦЭМ!$A$34:$A$777,$A339,СВЦЭМ!$B$34:$B$777,T$331)+'СЕТ СН'!$F$13-'СЕТ СН'!$F$23</f>
        <v>-89.913294590000021</v>
      </c>
      <c r="U339" s="37">
        <f>SUMIFS(СВЦЭМ!$J$34:$J$777,СВЦЭМ!$A$34:$A$777,$A339,СВЦЭМ!$B$34:$B$777,U$331)+'СЕТ СН'!$F$13-'СЕТ СН'!$F$23</f>
        <v>-89.124218830000018</v>
      </c>
      <c r="V339" s="37">
        <f>SUMIFS(СВЦЭМ!$J$34:$J$777,СВЦЭМ!$A$34:$A$777,$A339,СВЦЭМ!$B$34:$B$777,V$331)+'СЕТ СН'!$F$13-'СЕТ СН'!$F$23</f>
        <v>-78.492103299999997</v>
      </c>
      <c r="W339" s="37">
        <f>SUMIFS(СВЦЭМ!$J$34:$J$777,СВЦЭМ!$A$34:$A$777,$A339,СВЦЭМ!$B$34:$B$777,W$331)+'СЕТ СН'!$F$13-'СЕТ СН'!$F$23</f>
        <v>-45.05969097000002</v>
      </c>
      <c r="X339" s="37">
        <f>SUMIFS(СВЦЭМ!$J$34:$J$777,СВЦЭМ!$A$34:$A$777,$A339,СВЦЭМ!$B$34:$B$777,X$331)+'СЕТ СН'!$F$13-'СЕТ СН'!$F$23</f>
        <v>-1.3939795700000559</v>
      </c>
      <c r="Y339" s="37">
        <f>SUMIFS(СВЦЭМ!$J$34:$J$777,СВЦЭМ!$A$34:$A$777,$A339,СВЦЭМ!$B$34:$B$777,Y$331)+'СЕТ СН'!$F$13-'СЕТ СН'!$F$23</f>
        <v>44.178977120000013</v>
      </c>
    </row>
    <row r="340" spans="1:25" ht="15.75" x14ac:dyDescent="0.2">
      <c r="A340" s="36">
        <f t="shared" si="9"/>
        <v>43078</v>
      </c>
      <c r="B340" s="37">
        <f>SUMIFS(СВЦЭМ!$J$34:$J$777,СВЦЭМ!$A$34:$A$777,$A340,СВЦЭМ!$B$34:$B$777,B$331)+'СЕТ СН'!$F$13-'СЕТ СН'!$F$23</f>
        <v>76.541933399999948</v>
      </c>
      <c r="C340" s="37">
        <f>SUMIFS(СВЦЭМ!$J$34:$J$777,СВЦЭМ!$A$34:$A$777,$A340,СВЦЭМ!$B$34:$B$777,C$331)+'СЕТ СН'!$F$13-'СЕТ СН'!$F$23</f>
        <v>104.29259520999994</v>
      </c>
      <c r="D340" s="37">
        <f>SUMIFS(СВЦЭМ!$J$34:$J$777,СВЦЭМ!$A$34:$A$777,$A340,СВЦЭМ!$B$34:$B$777,D$331)+'СЕТ СН'!$F$13-'СЕТ СН'!$F$23</f>
        <v>125.34546851000005</v>
      </c>
      <c r="E340" s="37">
        <f>SUMIFS(СВЦЭМ!$J$34:$J$777,СВЦЭМ!$A$34:$A$777,$A340,СВЦЭМ!$B$34:$B$777,E$331)+'СЕТ СН'!$F$13-'СЕТ СН'!$F$23</f>
        <v>131.83498314999997</v>
      </c>
      <c r="F340" s="37">
        <f>SUMIFS(СВЦЭМ!$J$34:$J$777,СВЦЭМ!$A$34:$A$777,$A340,СВЦЭМ!$B$34:$B$777,F$331)+'СЕТ СН'!$F$13-'СЕТ СН'!$F$23</f>
        <v>132.80429620999996</v>
      </c>
      <c r="G340" s="37">
        <f>SUMIFS(СВЦЭМ!$J$34:$J$777,СВЦЭМ!$A$34:$A$777,$A340,СВЦЭМ!$B$34:$B$777,G$331)+'СЕТ СН'!$F$13-'СЕТ СН'!$F$23</f>
        <v>126.40279472999998</v>
      </c>
      <c r="H340" s="37">
        <f>SUMIFS(СВЦЭМ!$J$34:$J$777,СВЦЭМ!$A$34:$A$777,$A340,СВЦЭМ!$B$34:$B$777,H$331)+'СЕТ СН'!$F$13-'СЕТ СН'!$F$23</f>
        <v>108.44798285000002</v>
      </c>
      <c r="I340" s="37">
        <f>SUMIFS(СВЦЭМ!$J$34:$J$777,СВЦЭМ!$A$34:$A$777,$A340,СВЦЭМ!$B$34:$B$777,I$331)+'СЕТ СН'!$F$13-'СЕТ СН'!$F$23</f>
        <v>74.373189170000046</v>
      </c>
      <c r="J340" s="37">
        <f>SUMIFS(СВЦЭМ!$J$34:$J$777,СВЦЭМ!$A$34:$A$777,$A340,СВЦЭМ!$B$34:$B$777,J$331)+'СЕТ СН'!$F$13-'СЕТ СН'!$F$23</f>
        <v>30.158899020000035</v>
      </c>
      <c r="K340" s="37">
        <f>SUMIFS(СВЦЭМ!$J$34:$J$777,СВЦЭМ!$A$34:$A$777,$A340,СВЦЭМ!$B$34:$B$777,K$331)+'СЕТ СН'!$F$13-'СЕТ СН'!$F$23</f>
        <v>-26.964973790000045</v>
      </c>
      <c r="L340" s="37">
        <f>SUMIFS(СВЦЭМ!$J$34:$J$777,СВЦЭМ!$A$34:$A$777,$A340,СВЦЭМ!$B$34:$B$777,L$331)+'СЕТ СН'!$F$13-'СЕТ СН'!$F$23</f>
        <v>-73.922979359999999</v>
      </c>
      <c r="M340" s="37">
        <f>SUMIFS(СВЦЭМ!$J$34:$J$777,СВЦЭМ!$A$34:$A$777,$A340,СВЦЭМ!$B$34:$B$777,M$331)+'СЕТ СН'!$F$13-'СЕТ СН'!$F$23</f>
        <v>-83.391804180000008</v>
      </c>
      <c r="N340" s="37">
        <f>SUMIFS(СВЦЭМ!$J$34:$J$777,СВЦЭМ!$A$34:$A$777,$A340,СВЦЭМ!$B$34:$B$777,N$331)+'СЕТ СН'!$F$13-'СЕТ СН'!$F$23</f>
        <v>-86.703011049999986</v>
      </c>
      <c r="O340" s="37">
        <f>SUMIFS(СВЦЭМ!$J$34:$J$777,СВЦЭМ!$A$34:$A$777,$A340,СВЦЭМ!$B$34:$B$777,O$331)+'СЕТ СН'!$F$13-'СЕТ СН'!$F$23</f>
        <v>-89.575592710000024</v>
      </c>
      <c r="P340" s="37">
        <f>SUMIFS(СВЦЭМ!$J$34:$J$777,СВЦЭМ!$A$34:$A$777,$A340,СВЦЭМ!$B$34:$B$777,P$331)+'СЕТ СН'!$F$13-'СЕТ СН'!$F$23</f>
        <v>-91.334367840000027</v>
      </c>
      <c r="Q340" s="37">
        <f>SUMIFS(СВЦЭМ!$J$34:$J$777,СВЦЭМ!$A$34:$A$777,$A340,СВЦЭМ!$B$34:$B$777,Q$331)+'СЕТ СН'!$F$13-'СЕТ СН'!$F$23</f>
        <v>-90.177981690000024</v>
      </c>
      <c r="R340" s="37">
        <f>SUMIFS(СВЦЭМ!$J$34:$J$777,СВЦЭМ!$A$34:$A$777,$A340,СВЦЭМ!$B$34:$B$777,R$331)+'СЕТ СН'!$F$13-'СЕТ СН'!$F$23</f>
        <v>-88.291403749999972</v>
      </c>
      <c r="S340" s="37">
        <f>SUMIFS(СВЦЭМ!$J$34:$J$777,СВЦЭМ!$A$34:$A$777,$A340,СВЦЭМ!$B$34:$B$777,S$331)+'СЕТ СН'!$F$13-'СЕТ СН'!$F$23</f>
        <v>-83.056156129999977</v>
      </c>
      <c r="T340" s="37">
        <f>SUMIFS(СВЦЭМ!$J$34:$J$777,СВЦЭМ!$A$34:$A$777,$A340,СВЦЭМ!$B$34:$B$777,T$331)+'СЕТ СН'!$F$13-'СЕТ СН'!$F$23</f>
        <v>-78.701116409999997</v>
      </c>
      <c r="U340" s="37">
        <f>SUMIFS(СВЦЭМ!$J$34:$J$777,СВЦЭМ!$A$34:$A$777,$A340,СВЦЭМ!$B$34:$B$777,U$331)+'СЕТ СН'!$F$13-'СЕТ СН'!$F$23</f>
        <v>-81.066720990000022</v>
      </c>
      <c r="V340" s="37">
        <f>SUMIFS(СВЦЭМ!$J$34:$J$777,СВЦЭМ!$A$34:$A$777,$A340,СВЦЭМ!$B$34:$B$777,V$331)+'СЕТ СН'!$F$13-'СЕТ СН'!$F$23</f>
        <v>-82.131998720000013</v>
      </c>
      <c r="W340" s="37">
        <f>SUMIFS(СВЦЭМ!$J$34:$J$777,СВЦЭМ!$A$34:$A$777,$A340,СВЦЭМ!$B$34:$B$777,W$331)+'СЕТ СН'!$F$13-'СЕТ СН'!$F$23</f>
        <v>-31.386904619999996</v>
      </c>
      <c r="X340" s="37">
        <f>SUMIFS(СВЦЭМ!$J$34:$J$777,СВЦЭМ!$A$34:$A$777,$A340,СВЦЭМ!$B$34:$B$777,X$331)+'СЕТ СН'!$F$13-'СЕТ СН'!$F$23</f>
        <v>11.353924549999988</v>
      </c>
      <c r="Y340" s="37">
        <f>SUMIFS(СВЦЭМ!$J$34:$J$777,СВЦЭМ!$A$34:$A$777,$A340,СВЦЭМ!$B$34:$B$777,Y$331)+'СЕТ СН'!$F$13-'СЕТ СН'!$F$23</f>
        <v>58.045382549999999</v>
      </c>
    </row>
    <row r="341" spans="1:25" ht="15.75" x14ac:dyDescent="0.2">
      <c r="A341" s="36">
        <f t="shared" si="9"/>
        <v>43079</v>
      </c>
      <c r="B341" s="37">
        <f>SUMIFS(СВЦЭМ!$J$34:$J$777,СВЦЭМ!$A$34:$A$777,$A341,СВЦЭМ!$B$34:$B$777,B$331)+'СЕТ СН'!$F$13-'СЕТ СН'!$F$23</f>
        <v>77.871793669999988</v>
      </c>
      <c r="C341" s="37">
        <f>SUMIFS(СВЦЭМ!$J$34:$J$777,СВЦЭМ!$A$34:$A$777,$A341,СВЦЭМ!$B$34:$B$777,C$331)+'СЕТ СН'!$F$13-'СЕТ СН'!$F$23</f>
        <v>65.802380630000016</v>
      </c>
      <c r="D341" s="37">
        <f>SUMIFS(СВЦЭМ!$J$34:$J$777,СВЦЭМ!$A$34:$A$777,$A341,СВЦЭМ!$B$34:$B$777,D$331)+'СЕТ СН'!$F$13-'СЕТ СН'!$F$23</f>
        <v>68.186108959999956</v>
      </c>
      <c r="E341" s="37">
        <f>SUMIFS(СВЦЭМ!$J$34:$J$777,СВЦЭМ!$A$34:$A$777,$A341,СВЦЭМ!$B$34:$B$777,E$331)+'СЕТ СН'!$F$13-'СЕТ СН'!$F$23</f>
        <v>68.410397940000053</v>
      </c>
      <c r="F341" s="37">
        <f>SUMIFS(СВЦЭМ!$J$34:$J$777,СВЦЭМ!$A$34:$A$777,$A341,СВЦЭМ!$B$34:$B$777,F$331)+'СЕТ СН'!$F$13-'СЕТ СН'!$F$23</f>
        <v>67.519757860000027</v>
      </c>
      <c r="G341" s="37">
        <f>SUMIFS(СВЦЭМ!$J$34:$J$777,СВЦЭМ!$A$34:$A$777,$A341,СВЦЭМ!$B$34:$B$777,G$331)+'СЕТ СН'!$F$13-'СЕТ СН'!$F$23</f>
        <v>68.850799159999951</v>
      </c>
      <c r="H341" s="37">
        <f>SUMIFS(СВЦЭМ!$J$34:$J$777,СВЦЭМ!$A$34:$A$777,$A341,СВЦЭМ!$B$34:$B$777,H$331)+'СЕТ СН'!$F$13-'СЕТ СН'!$F$23</f>
        <v>62.819269510000026</v>
      </c>
      <c r="I341" s="37">
        <f>SUMIFS(СВЦЭМ!$J$34:$J$777,СВЦЭМ!$A$34:$A$777,$A341,СВЦЭМ!$B$34:$B$777,I$331)+'СЕТ СН'!$F$13-'СЕТ СН'!$F$23</f>
        <v>42.615999790000046</v>
      </c>
      <c r="J341" s="37">
        <f>SUMIFS(СВЦЭМ!$J$34:$J$777,СВЦЭМ!$A$34:$A$777,$A341,СВЦЭМ!$B$34:$B$777,J$331)+'СЕТ СН'!$F$13-'СЕТ СН'!$F$23</f>
        <v>-7.0676372799999854</v>
      </c>
      <c r="K341" s="37">
        <f>SUMIFS(СВЦЭМ!$J$34:$J$777,СВЦЭМ!$A$34:$A$777,$A341,СВЦЭМ!$B$34:$B$777,K$331)+'СЕТ СН'!$F$13-'СЕТ СН'!$F$23</f>
        <v>-11.756732790000001</v>
      </c>
      <c r="L341" s="37">
        <f>SUMIFS(СВЦЭМ!$J$34:$J$777,СВЦЭМ!$A$34:$A$777,$A341,СВЦЭМ!$B$34:$B$777,L$331)+'СЕТ СН'!$F$13-'СЕТ СН'!$F$23</f>
        <v>-68.888027500000021</v>
      </c>
      <c r="M341" s="37">
        <f>SUMIFS(СВЦЭМ!$J$34:$J$777,СВЦЭМ!$A$34:$A$777,$A341,СВЦЭМ!$B$34:$B$777,M$331)+'СЕТ СН'!$F$13-'СЕТ СН'!$F$23</f>
        <v>-75.62319543000001</v>
      </c>
      <c r="N341" s="37">
        <f>SUMIFS(СВЦЭМ!$J$34:$J$777,СВЦЭМ!$A$34:$A$777,$A341,СВЦЭМ!$B$34:$B$777,N$331)+'СЕТ СН'!$F$13-'СЕТ СН'!$F$23</f>
        <v>-38.415455670000028</v>
      </c>
      <c r="O341" s="37">
        <f>SUMIFS(СВЦЭМ!$J$34:$J$777,СВЦЭМ!$A$34:$A$777,$A341,СВЦЭМ!$B$34:$B$777,O$331)+'СЕТ СН'!$F$13-'СЕТ СН'!$F$23</f>
        <v>-40.617262839999967</v>
      </c>
      <c r="P341" s="37">
        <f>SUMIFS(СВЦЭМ!$J$34:$J$777,СВЦЭМ!$A$34:$A$777,$A341,СВЦЭМ!$B$34:$B$777,P$331)+'СЕТ СН'!$F$13-'СЕТ СН'!$F$23</f>
        <v>-42.82142202</v>
      </c>
      <c r="Q341" s="37">
        <f>SUMIFS(СВЦЭМ!$J$34:$J$777,СВЦЭМ!$A$34:$A$777,$A341,СВЦЭМ!$B$34:$B$777,Q$331)+'СЕТ СН'!$F$13-'СЕТ СН'!$F$23</f>
        <v>-44.553027840000027</v>
      </c>
      <c r="R341" s="37">
        <f>SUMIFS(СВЦЭМ!$J$34:$J$777,СВЦЭМ!$A$34:$A$777,$A341,СВЦЭМ!$B$34:$B$777,R$331)+'СЕТ СН'!$F$13-'СЕТ СН'!$F$23</f>
        <v>-41.637804709999955</v>
      </c>
      <c r="S341" s="37">
        <f>SUMIFS(СВЦЭМ!$J$34:$J$777,СВЦЭМ!$A$34:$A$777,$A341,СВЦЭМ!$B$34:$B$777,S$331)+'СЕТ СН'!$F$13-'СЕТ СН'!$F$23</f>
        <v>-63.466389560000039</v>
      </c>
      <c r="T341" s="37">
        <f>SUMIFS(СВЦЭМ!$J$34:$J$777,СВЦЭМ!$A$34:$A$777,$A341,СВЦЭМ!$B$34:$B$777,T$331)+'СЕТ СН'!$F$13-'СЕТ СН'!$F$23</f>
        <v>-88.30421124999998</v>
      </c>
      <c r="U341" s="37">
        <f>SUMIFS(СВЦЭМ!$J$34:$J$777,СВЦЭМ!$A$34:$A$777,$A341,СВЦЭМ!$B$34:$B$777,U$331)+'СЕТ СН'!$F$13-'СЕТ СН'!$F$23</f>
        <v>-90.136922710000022</v>
      </c>
      <c r="V341" s="37">
        <f>SUMIFS(СВЦЭМ!$J$34:$J$777,СВЦЭМ!$A$34:$A$777,$A341,СВЦЭМ!$B$34:$B$777,V$331)+'СЕТ СН'!$F$13-'СЕТ СН'!$F$23</f>
        <v>-89.93201565999999</v>
      </c>
      <c r="W341" s="37">
        <f>SUMIFS(СВЦЭМ!$J$34:$J$777,СВЦЭМ!$A$34:$A$777,$A341,СВЦЭМ!$B$34:$B$777,W$331)+'СЕТ СН'!$F$13-'СЕТ СН'!$F$23</f>
        <v>-68.982260810000014</v>
      </c>
      <c r="X341" s="37">
        <f>SUMIFS(СВЦЭМ!$J$34:$J$777,СВЦЭМ!$A$34:$A$777,$A341,СВЦЭМ!$B$34:$B$777,X$331)+'СЕТ СН'!$F$13-'СЕТ СН'!$F$23</f>
        <v>9.9831471999999621</v>
      </c>
      <c r="Y341" s="37">
        <f>SUMIFS(СВЦЭМ!$J$34:$J$777,СВЦЭМ!$A$34:$A$777,$A341,СВЦЭМ!$B$34:$B$777,Y$331)+'СЕТ СН'!$F$13-'СЕТ СН'!$F$23</f>
        <v>18.650901429999976</v>
      </c>
    </row>
    <row r="342" spans="1:25" ht="15.75" x14ac:dyDescent="0.2">
      <c r="A342" s="36">
        <f t="shared" si="9"/>
        <v>43080</v>
      </c>
      <c r="B342" s="37">
        <f>SUMIFS(СВЦЭМ!$J$34:$J$777,СВЦЭМ!$A$34:$A$777,$A342,СВЦЭМ!$B$34:$B$777,B$331)+'СЕТ СН'!$F$13-'СЕТ СН'!$F$23</f>
        <v>61.283703410000044</v>
      </c>
      <c r="C342" s="37">
        <f>SUMIFS(СВЦЭМ!$J$34:$J$777,СВЦЭМ!$A$34:$A$777,$A342,СВЦЭМ!$B$34:$B$777,C$331)+'СЕТ СН'!$F$13-'СЕТ СН'!$F$23</f>
        <v>96.360462310000003</v>
      </c>
      <c r="D342" s="37">
        <f>SUMIFS(СВЦЭМ!$J$34:$J$777,СВЦЭМ!$A$34:$A$777,$A342,СВЦЭМ!$B$34:$B$777,D$331)+'СЕТ СН'!$F$13-'СЕТ СН'!$F$23</f>
        <v>117.92452098000001</v>
      </c>
      <c r="E342" s="37">
        <f>SUMIFS(СВЦЭМ!$J$34:$J$777,СВЦЭМ!$A$34:$A$777,$A342,СВЦЭМ!$B$34:$B$777,E$331)+'СЕТ СН'!$F$13-'СЕТ СН'!$F$23</f>
        <v>122.29545298999994</v>
      </c>
      <c r="F342" s="37">
        <f>SUMIFS(СВЦЭМ!$J$34:$J$777,СВЦЭМ!$A$34:$A$777,$A342,СВЦЭМ!$B$34:$B$777,F$331)+'СЕТ СН'!$F$13-'СЕТ СН'!$F$23</f>
        <v>120.84488036000005</v>
      </c>
      <c r="G342" s="37">
        <f>SUMIFS(СВЦЭМ!$J$34:$J$777,СВЦЭМ!$A$34:$A$777,$A342,СВЦЭМ!$B$34:$B$777,G$331)+'СЕТ СН'!$F$13-'СЕТ СН'!$F$23</f>
        <v>107.29121564000002</v>
      </c>
      <c r="H342" s="37">
        <f>SUMIFS(СВЦЭМ!$J$34:$J$777,СВЦЭМ!$A$34:$A$777,$A342,СВЦЭМ!$B$34:$B$777,H$331)+'СЕТ СН'!$F$13-'СЕТ СН'!$F$23</f>
        <v>84.101319310000008</v>
      </c>
      <c r="I342" s="37">
        <f>SUMIFS(СВЦЭМ!$J$34:$J$777,СВЦЭМ!$A$34:$A$777,$A342,СВЦЭМ!$B$34:$B$777,I$331)+'СЕТ СН'!$F$13-'СЕТ СН'!$F$23</f>
        <v>44.19134581000003</v>
      </c>
      <c r="J342" s="37">
        <f>SUMIFS(СВЦЭМ!$J$34:$J$777,СВЦЭМ!$A$34:$A$777,$A342,СВЦЭМ!$B$34:$B$777,J$331)+'СЕТ СН'!$F$13-'СЕТ СН'!$F$23</f>
        <v>10.773291950000043</v>
      </c>
      <c r="K342" s="37">
        <f>SUMIFS(СВЦЭМ!$J$34:$J$777,СВЦЭМ!$A$34:$A$777,$A342,СВЦЭМ!$B$34:$B$777,K$331)+'СЕТ СН'!$F$13-'СЕТ СН'!$F$23</f>
        <v>-32.202262750000045</v>
      </c>
      <c r="L342" s="37">
        <f>SUMIFS(СВЦЭМ!$J$34:$J$777,СВЦЭМ!$A$34:$A$777,$A342,СВЦЭМ!$B$34:$B$777,L$331)+'СЕТ СН'!$F$13-'СЕТ СН'!$F$23</f>
        <v>-68.075277009999979</v>
      </c>
      <c r="M342" s="37">
        <f>SUMIFS(СВЦЭМ!$J$34:$J$777,СВЦЭМ!$A$34:$A$777,$A342,СВЦЭМ!$B$34:$B$777,M$331)+'СЕТ СН'!$F$13-'СЕТ СН'!$F$23</f>
        <v>-75.981685700000014</v>
      </c>
      <c r="N342" s="37">
        <f>SUMIFS(СВЦЭМ!$J$34:$J$777,СВЦЭМ!$A$34:$A$777,$A342,СВЦЭМ!$B$34:$B$777,N$331)+'СЕТ СН'!$F$13-'СЕТ СН'!$F$23</f>
        <v>-80.771746689999986</v>
      </c>
      <c r="O342" s="37">
        <f>SUMIFS(СВЦЭМ!$J$34:$J$777,СВЦЭМ!$A$34:$A$777,$A342,СВЦЭМ!$B$34:$B$777,O$331)+'СЕТ СН'!$F$13-'СЕТ СН'!$F$23</f>
        <v>-67.675764179999987</v>
      </c>
      <c r="P342" s="37">
        <f>SUMIFS(СВЦЭМ!$J$34:$J$777,СВЦЭМ!$A$34:$A$777,$A342,СВЦЭМ!$B$34:$B$777,P$331)+'СЕТ СН'!$F$13-'СЕТ СН'!$F$23</f>
        <v>-58.938189100000045</v>
      </c>
      <c r="Q342" s="37">
        <f>SUMIFS(СВЦЭМ!$J$34:$J$777,СВЦЭМ!$A$34:$A$777,$A342,СВЦЭМ!$B$34:$B$777,Q$331)+'СЕТ СН'!$F$13-'СЕТ СН'!$F$23</f>
        <v>-49.488345999999979</v>
      </c>
      <c r="R342" s="37">
        <f>SUMIFS(СВЦЭМ!$J$34:$J$777,СВЦЭМ!$A$34:$A$777,$A342,СВЦЭМ!$B$34:$B$777,R$331)+'СЕТ СН'!$F$13-'СЕТ СН'!$F$23</f>
        <v>-46.884341640000002</v>
      </c>
      <c r="S342" s="37">
        <f>SUMIFS(СВЦЭМ!$J$34:$J$777,СВЦЭМ!$A$34:$A$777,$A342,СВЦЭМ!$B$34:$B$777,S$331)+'СЕТ СН'!$F$13-'СЕТ СН'!$F$23</f>
        <v>-44.51334061</v>
      </c>
      <c r="T342" s="37">
        <f>SUMIFS(СВЦЭМ!$J$34:$J$777,СВЦЭМ!$A$34:$A$777,$A342,СВЦЭМ!$B$34:$B$777,T$331)+'СЕТ СН'!$F$13-'СЕТ СН'!$F$23</f>
        <v>-41.147215820000042</v>
      </c>
      <c r="U342" s="37">
        <f>SUMIFS(СВЦЭМ!$J$34:$J$777,СВЦЭМ!$A$34:$A$777,$A342,СВЦЭМ!$B$34:$B$777,U$331)+'СЕТ СН'!$F$13-'СЕТ СН'!$F$23</f>
        <v>-43.721425769999996</v>
      </c>
      <c r="V342" s="37">
        <f>SUMIFS(СВЦЭМ!$J$34:$J$777,СВЦЭМ!$A$34:$A$777,$A342,СВЦЭМ!$B$34:$B$777,V$331)+'СЕТ СН'!$F$13-'СЕТ СН'!$F$23</f>
        <v>-44.202423070000009</v>
      </c>
      <c r="W342" s="37">
        <f>SUMIFS(СВЦЭМ!$J$34:$J$777,СВЦЭМ!$A$34:$A$777,$A342,СВЦЭМ!$B$34:$B$777,W$331)+'СЕТ СН'!$F$13-'СЕТ СН'!$F$23</f>
        <v>-2.3942742499999667</v>
      </c>
      <c r="X342" s="37">
        <f>SUMIFS(СВЦЭМ!$J$34:$J$777,СВЦЭМ!$A$34:$A$777,$A342,СВЦЭМ!$B$34:$B$777,X$331)+'СЕТ СН'!$F$13-'СЕТ СН'!$F$23</f>
        <v>41.493747480000025</v>
      </c>
      <c r="Y342" s="37">
        <f>SUMIFS(СВЦЭМ!$J$34:$J$777,СВЦЭМ!$A$34:$A$777,$A342,СВЦЭМ!$B$34:$B$777,Y$331)+'СЕТ СН'!$F$13-'СЕТ СН'!$F$23</f>
        <v>85.185642649999977</v>
      </c>
    </row>
    <row r="343" spans="1:25" ht="15.75" x14ac:dyDescent="0.2">
      <c r="A343" s="36">
        <f t="shared" si="9"/>
        <v>43081</v>
      </c>
      <c r="B343" s="37">
        <f>SUMIFS(СВЦЭМ!$J$34:$J$777,СВЦЭМ!$A$34:$A$777,$A343,СВЦЭМ!$B$34:$B$777,B$331)+'СЕТ СН'!$F$13-'СЕТ СН'!$F$23</f>
        <v>110.86887566999997</v>
      </c>
      <c r="C343" s="37">
        <f>SUMIFS(СВЦЭМ!$J$34:$J$777,СВЦЭМ!$A$34:$A$777,$A343,СВЦЭМ!$B$34:$B$777,C$331)+'СЕТ СН'!$F$13-'СЕТ СН'!$F$23</f>
        <v>116.56805554000005</v>
      </c>
      <c r="D343" s="37">
        <f>SUMIFS(СВЦЭМ!$J$34:$J$777,СВЦЭМ!$A$34:$A$777,$A343,СВЦЭМ!$B$34:$B$777,D$331)+'СЕТ СН'!$F$13-'СЕТ СН'!$F$23</f>
        <v>126.21714571999996</v>
      </c>
      <c r="E343" s="37">
        <f>SUMIFS(СВЦЭМ!$J$34:$J$777,СВЦЭМ!$A$34:$A$777,$A343,СВЦЭМ!$B$34:$B$777,E$331)+'СЕТ СН'!$F$13-'СЕТ СН'!$F$23</f>
        <v>128.29216828999995</v>
      </c>
      <c r="F343" s="37">
        <f>SUMIFS(СВЦЭМ!$J$34:$J$777,СВЦЭМ!$A$34:$A$777,$A343,СВЦЭМ!$B$34:$B$777,F$331)+'СЕТ СН'!$F$13-'СЕТ СН'!$F$23</f>
        <v>128.31391934999999</v>
      </c>
      <c r="G343" s="37">
        <f>SUMIFS(СВЦЭМ!$J$34:$J$777,СВЦЭМ!$A$34:$A$777,$A343,СВЦЭМ!$B$34:$B$777,G$331)+'СЕТ СН'!$F$13-'СЕТ СН'!$F$23</f>
        <v>121.71401288000004</v>
      </c>
      <c r="H343" s="37">
        <f>SUMIFS(СВЦЭМ!$J$34:$J$777,СВЦЭМ!$A$34:$A$777,$A343,СВЦЭМ!$B$34:$B$777,H$331)+'СЕТ СН'!$F$13-'СЕТ СН'!$F$23</f>
        <v>112.58549184000003</v>
      </c>
      <c r="I343" s="37">
        <f>SUMIFS(СВЦЭМ!$J$34:$J$777,СВЦЭМ!$A$34:$A$777,$A343,СВЦЭМ!$B$34:$B$777,I$331)+'СЕТ СН'!$F$13-'СЕТ СН'!$F$23</f>
        <v>47.315081139999961</v>
      </c>
      <c r="J343" s="37">
        <f>SUMIFS(СВЦЭМ!$J$34:$J$777,СВЦЭМ!$A$34:$A$777,$A343,СВЦЭМ!$B$34:$B$777,J$331)+'СЕТ СН'!$F$13-'СЕТ СН'!$F$23</f>
        <v>14.74378648000004</v>
      </c>
      <c r="K343" s="37">
        <f>SUMIFS(СВЦЭМ!$J$34:$J$777,СВЦЭМ!$A$34:$A$777,$A343,СВЦЭМ!$B$34:$B$777,K$331)+'СЕТ СН'!$F$13-'СЕТ СН'!$F$23</f>
        <v>-22.67391525000005</v>
      </c>
      <c r="L343" s="37">
        <f>SUMIFS(СВЦЭМ!$J$34:$J$777,СВЦЭМ!$A$34:$A$777,$A343,СВЦЭМ!$B$34:$B$777,L$331)+'СЕТ СН'!$F$13-'СЕТ СН'!$F$23</f>
        <v>-57.64259297000001</v>
      </c>
      <c r="M343" s="37">
        <f>SUMIFS(СВЦЭМ!$J$34:$J$777,СВЦЭМ!$A$34:$A$777,$A343,СВЦЭМ!$B$34:$B$777,M$331)+'СЕТ СН'!$F$13-'СЕТ СН'!$F$23</f>
        <v>-64.315372000000025</v>
      </c>
      <c r="N343" s="37">
        <f>SUMIFS(СВЦЭМ!$J$34:$J$777,СВЦЭМ!$A$34:$A$777,$A343,СВЦЭМ!$B$34:$B$777,N$331)+'СЕТ СН'!$F$13-'СЕТ СН'!$F$23</f>
        <v>-64.025704300000029</v>
      </c>
      <c r="O343" s="37">
        <f>SUMIFS(СВЦЭМ!$J$34:$J$777,СВЦЭМ!$A$34:$A$777,$A343,СВЦЭМ!$B$34:$B$777,O$331)+'СЕТ СН'!$F$13-'СЕТ СН'!$F$23</f>
        <v>-20.059721800000034</v>
      </c>
      <c r="P343" s="37">
        <f>SUMIFS(СВЦЭМ!$J$34:$J$777,СВЦЭМ!$A$34:$A$777,$A343,СВЦЭМ!$B$34:$B$777,P$331)+'СЕТ СН'!$F$13-'СЕТ СН'!$F$23</f>
        <v>-7.0403519799999685</v>
      </c>
      <c r="Q343" s="37">
        <f>SUMIFS(СВЦЭМ!$J$34:$J$777,СВЦЭМ!$A$34:$A$777,$A343,СВЦЭМ!$B$34:$B$777,Q$331)+'СЕТ СН'!$F$13-'СЕТ СН'!$F$23</f>
        <v>-4.7274579099999983</v>
      </c>
      <c r="R343" s="37">
        <f>SUMIFS(СВЦЭМ!$J$34:$J$777,СВЦЭМ!$A$34:$A$777,$A343,СВЦЭМ!$B$34:$B$777,R$331)+'СЕТ СН'!$F$13-'СЕТ СН'!$F$23</f>
        <v>-36.85790841000005</v>
      </c>
      <c r="S343" s="37">
        <f>SUMIFS(СВЦЭМ!$J$34:$J$777,СВЦЭМ!$A$34:$A$777,$A343,СВЦЭМ!$B$34:$B$777,S$331)+'СЕТ СН'!$F$13-'СЕТ СН'!$F$23</f>
        <v>-41.15356399999996</v>
      </c>
      <c r="T343" s="37">
        <f>SUMIFS(СВЦЭМ!$J$34:$J$777,СВЦЭМ!$A$34:$A$777,$A343,СВЦЭМ!$B$34:$B$777,T$331)+'СЕТ СН'!$F$13-'СЕТ СН'!$F$23</f>
        <v>-35.862972669999976</v>
      </c>
      <c r="U343" s="37">
        <f>SUMIFS(СВЦЭМ!$J$34:$J$777,СВЦЭМ!$A$34:$A$777,$A343,СВЦЭМ!$B$34:$B$777,U$331)+'СЕТ СН'!$F$13-'СЕТ СН'!$F$23</f>
        <v>-32.904966469999977</v>
      </c>
      <c r="V343" s="37">
        <f>SUMIFS(СВЦЭМ!$J$34:$J$777,СВЦЭМ!$A$34:$A$777,$A343,СВЦЭМ!$B$34:$B$777,V$331)+'СЕТ СН'!$F$13-'СЕТ СН'!$F$23</f>
        <v>-29.813112469999965</v>
      </c>
      <c r="W343" s="37">
        <f>SUMIFS(СВЦЭМ!$J$34:$J$777,СВЦЭМ!$A$34:$A$777,$A343,СВЦЭМ!$B$34:$B$777,W$331)+'СЕТ СН'!$F$13-'СЕТ СН'!$F$23</f>
        <v>-5.4084136100000251</v>
      </c>
      <c r="X343" s="37">
        <f>SUMIFS(СВЦЭМ!$J$34:$J$777,СВЦЭМ!$A$34:$A$777,$A343,СВЦЭМ!$B$34:$B$777,X$331)+'СЕТ СН'!$F$13-'СЕТ СН'!$F$23</f>
        <v>34.628021760000024</v>
      </c>
      <c r="Y343" s="37">
        <f>SUMIFS(СВЦЭМ!$J$34:$J$777,СВЦЭМ!$A$34:$A$777,$A343,СВЦЭМ!$B$34:$B$777,Y$331)+'СЕТ СН'!$F$13-'СЕТ СН'!$F$23</f>
        <v>54.004297080000015</v>
      </c>
    </row>
    <row r="344" spans="1:25" ht="15.75" x14ac:dyDescent="0.2">
      <c r="A344" s="36">
        <f t="shared" si="9"/>
        <v>43082</v>
      </c>
      <c r="B344" s="37">
        <f>SUMIFS(СВЦЭМ!$J$34:$J$777,СВЦЭМ!$A$34:$A$777,$A344,СВЦЭМ!$B$34:$B$777,B$331)+'СЕТ СН'!$F$13-'СЕТ СН'!$F$23</f>
        <v>83.709730659999991</v>
      </c>
      <c r="C344" s="37">
        <f>SUMIFS(СВЦЭМ!$J$34:$J$777,СВЦЭМ!$A$34:$A$777,$A344,СВЦЭМ!$B$34:$B$777,C$331)+'СЕТ СН'!$F$13-'СЕТ СН'!$F$23</f>
        <v>117.73130075999995</v>
      </c>
      <c r="D344" s="37">
        <f>SUMIFS(СВЦЭМ!$J$34:$J$777,СВЦЭМ!$A$34:$A$777,$A344,СВЦЭМ!$B$34:$B$777,D$331)+'СЕТ СН'!$F$13-'СЕТ СН'!$F$23</f>
        <v>129.42618104999997</v>
      </c>
      <c r="E344" s="37">
        <f>SUMIFS(СВЦЭМ!$J$34:$J$777,СВЦЭМ!$A$34:$A$777,$A344,СВЦЭМ!$B$34:$B$777,E$331)+'СЕТ СН'!$F$13-'СЕТ СН'!$F$23</f>
        <v>131.52780931999996</v>
      </c>
      <c r="F344" s="37">
        <f>SUMIFS(СВЦЭМ!$J$34:$J$777,СВЦЭМ!$A$34:$A$777,$A344,СВЦЭМ!$B$34:$B$777,F$331)+'СЕТ СН'!$F$13-'СЕТ СН'!$F$23</f>
        <v>132.27541170999996</v>
      </c>
      <c r="G344" s="37">
        <f>SUMIFS(СВЦЭМ!$J$34:$J$777,СВЦЭМ!$A$34:$A$777,$A344,СВЦЭМ!$B$34:$B$777,G$331)+'СЕТ СН'!$F$13-'СЕТ СН'!$F$23</f>
        <v>128.70300221000002</v>
      </c>
      <c r="H344" s="37">
        <f>SUMIFS(СВЦЭМ!$J$34:$J$777,СВЦЭМ!$A$34:$A$777,$A344,СВЦЭМ!$B$34:$B$777,H$331)+'СЕТ СН'!$F$13-'СЕТ СН'!$F$23</f>
        <v>92.596168260000013</v>
      </c>
      <c r="I344" s="37">
        <f>SUMIFS(СВЦЭМ!$J$34:$J$777,СВЦЭМ!$A$34:$A$777,$A344,СВЦЭМ!$B$34:$B$777,I$331)+'СЕТ СН'!$F$13-'СЕТ СН'!$F$23</f>
        <v>45.718453090000025</v>
      </c>
      <c r="J344" s="37">
        <f>SUMIFS(СВЦЭМ!$J$34:$J$777,СВЦЭМ!$A$34:$A$777,$A344,СВЦЭМ!$B$34:$B$777,J$331)+'СЕТ СН'!$F$13-'СЕТ СН'!$F$23</f>
        <v>35.35972135999998</v>
      </c>
      <c r="K344" s="37">
        <f>SUMIFS(СВЦЭМ!$J$34:$J$777,СВЦЭМ!$A$34:$A$777,$A344,СВЦЭМ!$B$34:$B$777,K$331)+'СЕТ СН'!$F$13-'СЕТ СН'!$F$23</f>
        <v>1.3859314600000516</v>
      </c>
      <c r="L344" s="37">
        <f>SUMIFS(СВЦЭМ!$J$34:$J$777,СВЦЭМ!$A$34:$A$777,$A344,СВЦЭМ!$B$34:$B$777,L$331)+'СЕТ СН'!$F$13-'СЕТ СН'!$F$23</f>
        <v>-29.952831230000015</v>
      </c>
      <c r="M344" s="37">
        <f>SUMIFS(СВЦЭМ!$J$34:$J$777,СВЦЭМ!$A$34:$A$777,$A344,СВЦЭМ!$B$34:$B$777,M$331)+'СЕТ СН'!$F$13-'СЕТ СН'!$F$23</f>
        <v>-43.655130460000009</v>
      </c>
      <c r="N344" s="37">
        <f>SUMIFS(СВЦЭМ!$J$34:$J$777,СВЦЭМ!$A$34:$A$777,$A344,СВЦЭМ!$B$34:$B$777,N$331)+'СЕТ СН'!$F$13-'СЕТ СН'!$F$23</f>
        <v>-49.396013049999965</v>
      </c>
      <c r="O344" s="37">
        <f>SUMIFS(СВЦЭМ!$J$34:$J$777,СВЦЭМ!$A$34:$A$777,$A344,СВЦЭМ!$B$34:$B$777,O$331)+'СЕТ СН'!$F$13-'СЕТ СН'!$F$23</f>
        <v>-50.199442900000008</v>
      </c>
      <c r="P344" s="37">
        <f>SUMIFS(СВЦЭМ!$J$34:$J$777,СВЦЭМ!$A$34:$A$777,$A344,СВЦЭМ!$B$34:$B$777,P$331)+'СЕТ СН'!$F$13-'СЕТ СН'!$F$23</f>
        <v>-48.001397200000042</v>
      </c>
      <c r="Q344" s="37">
        <f>SUMIFS(СВЦЭМ!$J$34:$J$777,СВЦЭМ!$A$34:$A$777,$A344,СВЦЭМ!$B$34:$B$777,Q$331)+'СЕТ СН'!$F$13-'СЕТ СН'!$F$23</f>
        <v>-46.498577299999965</v>
      </c>
      <c r="R344" s="37">
        <f>SUMIFS(СВЦЭМ!$J$34:$J$777,СВЦЭМ!$A$34:$A$777,$A344,СВЦЭМ!$B$34:$B$777,R$331)+'СЕТ СН'!$F$13-'СЕТ СН'!$F$23</f>
        <v>-44.036216579999973</v>
      </c>
      <c r="S344" s="37">
        <f>SUMIFS(СВЦЭМ!$J$34:$J$777,СВЦЭМ!$A$34:$A$777,$A344,СВЦЭМ!$B$34:$B$777,S$331)+'СЕТ СН'!$F$13-'СЕТ СН'!$F$23</f>
        <v>-44.056903029999944</v>
      </c>
      <c r="T344" s="37">
        <f>SUMIFS(СВЦЭМ!$J$34:$J$777,СВЦЭМ!$A$34:$A$777,$A344,СВЦЭМ!$B$34:$B$777,T$331)+'СЕТ СН'!$F$13-'СЕТ СН'!$F$23</f>
        <v>-33.497985470000003</v>
      </c>
      <c r="U344" s="37">
        <f>SUMIFS(СВЦЭМ!$J$34:$J$777,СВЦЭМ!$A$34:$A$777,$A344,СВЦЭМ!$B$34:$B$777,U$331)+'СЕТ СН'!$F$13-'СЕТ СН'!$F$23</f>
        <v>-31.987038890000008</v>
      </c>
      <c r="V344" s="37">
        <f>SUMIFS(СВЦЭМ!$J$34:$J$777,СВЦЭМ!$A$34:$A$777,$A344,СВЦЭМ!$B$34:$B$777,V$331)+'СЕТ СН'!$F$13-'СЕТ СН'!$F$23</f>
        <v>-34.977352829999973</v>
      </c>
      <c r="W344" s="37">
        <f>SUMIFS(СВЦЭМ!$J$34:$J$777,СВЦЭМ!$A$34:$A$777,$A344,СВЦЭМ!$B$34:$B$777,W$331)+'СЕТ СН'!$F$13-'СЕТ СН'!$F$23</f>
        <v>-20.036604750000038</v>
      </c>
      <c r="X344" s="37">
        <f>SUMIFS(СВЦЭМ!$J$34:$J$777,СВЦЭМ!$A$34:$A$777,$A344,СВЦЭМ!$B$34:$B$777,X$331)+'СЕТ СН'!$F$13-'СЕТ СН'!$F$23</f>
        <v>12.035653819999993</v>
      </c>
      <c r="Y344" s="37">
        <f>SUMIFS(СВЦЭМ!$J$34:$J$777,СВЦЭМ!$A$34:$A$777,$A344,СВЦЭМ!$B$34:$B$777,Y$331)+'СЕТ СН'!$F$13-'СЕТ СН'!$F$23</f>
        <v>17.555422130000011</v>
      </c>
    </row>
    <row r="345" spans="1:25" ht="15.75" x14ac:dyDescent="0.2">
      <c r="A345" s="36">
        <f t="shared" si="9"/>
        <v>43083</v>
      </c>
      <c r="B345" s="37">
        <f>SUMIFS(СВЦЭМ!$J$34:$J$777,СВЦЭМ!$A$34:$A$777,$A345,СВЦЭМ!$B$34:$B$777,B$331)+'СЕТ СН'!$F$13-'СЕТ СН'!$F$23</f>
        <v>18.4879909</v>
      </c>
      <c r="C345" s="37">
        <f>SUMIFS(СВЦЭМ!$J$34:$J$777,СВЦЭМ!$A$34:$A$777,$A345,СВЦЭМ!$B$34:$B$777,C$331)+'СЕТ СН'!$F$13-'СЕТ СН'!$F$23</f>
        <v>37.420767830000045</v>
      </c>
      <c r="D345" s="37">
        <f>SUMIFS(СВЦЭМ!$J$34:$J$777,СВЦЭМ!$A$34:$A$777,$A345,СВЦЭМ!$B$34:$B$777,D$331)+'СЕТ СН'!$F$13-'СЕТ СН'!$F$23</f>
        <v>80.243231150000042</v>
      </c>
      <c r="E345" s="37">
        <f>SUMIFS(СВЦЭМ!$J$34:$J$777,СВЦЭМ!$A$34:$A$777,$A345,СВЦЭМ!$B$34:$B$777,E$331)+'СЕТ СН'!$F$13-'СЕТ СН'!$F$23</f>
        <v>130.08159842999999</v>
      </c>
      <c r="F345" s="37">
        <f>SUMIFS(СВЦЭМ!$J$34:$J$777,СВЦЭМ!$A$34:$A$777,$A345,СВЦЭМ!$B$34:$B$777,F$331)+'СЕТ СН'!$F$13-'СЕТ СН'!$F$23</f>
        <v>130.95510216000002</v>
      </c>
      <c r="G345" s="37">
        <f>SUMIFS(СВЦЭМ!$J$34:$J$777,СВЦЭМ!$A$34:$A$777,$A345,СВЦЭМ!$B$34:$B$777,G$331)+'СЕТ СН'!$F$13-'СЕТ СН'!$F$23</f>
        <v>133.65672974999995</v>
      </c>
      <c r="H345" s="37">
        <f>SUMIFS(СВЦЭМ!$J$34:$J$777,СВЦЭМ!$A$34:$A$777,$A345,СВЦЭМ!$B$34:$B$777,H$331)+'СЕТ СН'!$F$13-'СЕТ СН'!$F$23</f>
        <v>109.99005977000002</v>
      </c>
      <c r="I345" s="37">
        <f>SUMIFS(СВЦЭМ!$J$34:$J$777,СВЦЭМ!$A$34:$A$777,$A345,СВЦЭМ!$B$34:$B$777,I$331)+'СЕТ СН'!$F$13-'СЕТ СН'!$F$23</f>
        <v>62.606793599999946</v>
      </c>
      <c r="J345" s="37">
        <f>SUMIFS(СВЦЭМ!$J$34:$J$777,СВЦЭМ!$A$34:$A$777,$A345,СВЦЭМ!$B$34:$B$777,J$331)+'СЕТ СН'!$F$13-'СЕТ СН'!$F$23</f>
        <v>27.832417340000006</v>
      </c>
      <c r="K345" s="37">
        <f>SUMIFS(СВЦЭМ!$J$34:$J$777,СВЦЭМ!$A$34:$A$777,$A345,СВЦЭМ!$B$34:$B$777,K$331)+'СЕТ СН'!$F$13-'СЕТ СН'!$F$23</f>
        <v>-1.2110222400000339</v>
      </c>
      <c r="L345" s="37">
        <f>SUMIFS(СВЦЭМ!$J$34:$J$777,СВЦЭМ!$A$34:$A$777,$A345,СВЦЭМ!$B$34:$B$777,L$331)+'СЕТ СН'!$F$13-'СЕТ СН'!$F$23</f>
        <v>-40.331436940000003</v>
      </c>
      <c r="M345" s="37">
        <f>SUMIFS(СВЦЭМ!$J$34:$J$777,СВЦЭМ!$A$34:$A$777,$A345,СВЦЭМ!$B$34:$B$777,M$331)+'СЕТ СН'!$F$13-'СЕТ СН'!$F$23</f>
        <v>-48.477014280000049</v>
      </c>
      <c r="N345" s="37">
        <f>SUMIFS(СВЦЭМ!$J$34:$J$777,СВЦЭМ!$A$34:$A$777,$A345,СВЦЭМ!$B$34:$B$777,N$331)+'СЕТ СН'!$F$13-'СЕТ СН'!$F$23</f>
        <v>-42.975217100000009</v>
      </c>
      <c r="O345" s="37">
        <f>SUMIFS(СВЦЭМ!$J$34:$J$777,СВЦЭМ!$A$34:$A$777,$A345,СВЦЭМ!$B$34:$B$777,O$331)+'СЕТ СН'!$F$13-'СЕТ СН'!$F$23</f>
        <v>-45.212260919999949</v>
      </c>
      <c r="P345" s="37">
        <f>SUMIFS(СВЦЭМ!$J$34:$J$777,СВЦЭМ!$A$34:$A$777,$A345,СВЦЭМ!$B$34:$B$777,P$331)+'СЕТ СН'!$F$13-'СЕТ СН'!$F$23</f>
        <v>-27.925595899999962</v>
      </c>
      <c r="Q345" s="37">
        <f>SUMIFS(СВЦЭМ!$J$34:$J$777,СВЦЭМ!$A$34:$A$777,$A345,СВЦЭМ!$B$34:$B$777,Q$331)+'СЕТ СН'!$F$13-'СЕТ СН'!$F$23</f>
        <v>-27.093986689999952</v>
      </c>
      <c r="R345" s="37">
        <f>SUMIFS(СВЦЭМ!$J$34:$J$777,СВЦЭМ!$A$34:$A$777,$A345,СВЦЭМ!$B$34:$B$777,R$331)+'СЕТ СН'!$F$13-'СЕТ СН'!$F$23</f>
        <v>-28.681448369999998</v>
      </c>
      <c r="S345" s="37">
        <f>SUMIFS(СВЦЭМ!$J$34:$J$777,СВЦЭМ!$A$34:$A$777,$A345,СВЦЭМ!$B$34:$B$777,S$331)+'СЕТ СН'!$F$13-'СЕТ СН'!$F$23</f>
        <v>-43.714388989999975</v>
      </c>
      <c r="T345" s="37">
        <f>SUMIFS(СВЦЭМ!$J$34:$J$777,СВЦЭМ!$A$34:$A$777,$A345,СВЦЭМ!$B$34:$B$777,T$331)+'СЕТ СН'!$F$13-'СЕТ СН'!$F$23</f>
        <v>-55.477549769999996</v>
      </c>
      <c r="U345" s="37">
        <f>SUMIFS(СВЦЭМ!$J$34:$J$777,СВЦЭМ!$A$34:$A$777,$A345,СВЦЭМ!$B$34:$B$777,U$331)+'СЕТ СН'!$F$13-'СЕТ СН'!$F$23</f>
        <v>-52.241672460000018</v>
      </c>
      <c r="V345" s="37">
        <f>SUMIFS(СВЦЭМ!$J$34:$J$777,СВЦЭМ!$A$34:$A$777,$A345,СВЦЭМ!$B$34:$B$777,V$331)+'СЕТ СН'!$F$13-'СЕТ СН'!$F$23</f>
        <v>-43.62681834</v>
      </c>
      <c r="W345" s="37">
        <f>SUMIFS(СВЦЭМ!$J$34:$J$777,СВЦЭМ!$A$34:$A$777,$A345,СВЦЭМ!$B$34:$B$777,W$331)+'СЕТ СН'!$F$13-'СЕТ СН'!$F$23</f>
        <v>-14.738412280000034</v>
      </c>
      <c r="X345" s="37">
        <f>SUMIFS(СВЦЭМ!$J$34:$J$777,СВЦЭМ!$A$34:$A$777,$A345,СВЦЭМ!$B$34:$B$777,X$331)+'СЕТ СН'!$F$13-'СЕТ СН'!$F$23</f>
        <v>19.924045790000037</v>
      </c>
      <c r="Y345" s="37">
        <f>SUMIFS(СВЦЭМ!$J$34:$J$777,СВЦЭМ!$A$34:$A$777,$A345,СВЦЭМ!$B$34:$B$777,Y$331)+'СЕТ СН'!$F$13-'СЕТ СН'!$F$23</f>
        <v>62.671226019999949</v>
      </c>
    </row>
    <row r="346" spans="1:25" ht="15.75" x14ac:dyDescent="0.2">
      <c r="A346" s="36">
        <f t="shared" si="9"/>
        <v>43084</v>
      </c>
      <c r="B346" s="37">
        <f>SUMIFS(СВЦЭМ!$J$34:$J$777,СВЦЭМ!$A$34:$A$777,$A346,СВЦЭМ!$B$34:$B$777,B$331)+'СЕТ СН'!$F$13-'СЕТ СН'!$F$23</f>
        <v>75.705101959999979</v>
      </c>
      <c r="C346" s="37">
        <f>SUMIFS(СВЦЭМ!$J$34:$J$777,СВЦЭМ!$A$34:$A$777,$A346,СВЦЭМ!$B$34:$B$777,C$331)+'СЕТ СН'!$F$13-'СЕТ СН'!$F$23</f>
        <v>66.58518896999999</v>
      </c>
      <c r="D346" s="37">
        <f>SUMIFS(СВЦЭМ!$J$34:$J$777,СВЦЭМ!$A$34:$A$777,$A346,СВЦЭМ!$B$34:$B$777,D$331)+'СЕТ СН'!$F$13-'СЕТ СН'!$F$23</f>
        <v>48.679840239999976</v>
      </c>
      <c r="E346" s="37">
        <f>SUMIFS(СВЦЭМ!$J$34:$J$777,СВЦЭМ!$A$34:$A$777,$A346,СВЦЭМ!$B$34:$B$777,E$331)+'СЕТ СН'!$F$13-'СЕТ СН'!$F$23</f>
        <v>57.151026829999978</v>
      </c>
      <c r="F346" s="37">
        <f>SUMIFS(СВЦЭМ!$J$34:$J$777,СВЦЭМ!$A$34:$A$777,$A346,СВЦЭМ!$B$34:$B$777,F$331)+'СЕТ СН'!$F$13-'СЕТ СН'!$F$23</f>
        <v>104.55314778000002</v>
      </c>
      <c r="G346" s="37">
        <f>SUMIFS(СВЦЭМ!$J$34:$J$777,СВЦЭМ!$A$34:$A$777,$A346,СВЦЭМ!$B$34:$B$777,G$331)+'СЕТ СН'!$F$13-'СЕТ СН'!$F$23</f>
        <v>119.86795846999996</v>
      </c>
      <c r="H346" s="37">
        <f>SUMIFS(СВЦЭМ!$J$34:$J$777,СВЦЭМ!$A$34:$A$777,$A346,СВЦЭМ!$B$34:$B$777,H$331)+'СЕТ СН'!$F$13-'СЕТ СН'!$F$23</f>
        <v>90.880581060000054</v>
      </c>
      <c r="I346" s="37">
        <f>SUMIFS(СВЦЭМ!$J$34:$J$777,СВЦЭМ!$A$34:$A$777,$A346,СВЦЭМ!$B$34:$B$777,I$331)+'СЕТ СН'!$F$13-'СЕТ СН'!$F$23</f>
        <v>46.231074820000003</v>
      </c>
      <c r="J346" s="37">
        <f>SUMIFS(СВЦЭМ!$J$34:$J$777,СВЦЭМ!$A$34:$A$777,$A346,СВЦЭМ!$B$34:$B$777,J$331)+'СЕТ СН'!$F$13-'СЕТ СН'!$F$23</f>
        <v>24.174362640000027</v>
      </c>
      <c r="K346" s="37">
        <f>SUMIFS(СВЦЭМ!$J$34:$J$777,СВЦЭМ!$A$34:$A$777,$A346,СВЦЭМ!$B$34:$B$777,K$331)+'СЕТ СН'!$F$13-'СЕТ СН'!$F$23</f>
        <v>-5.6522348500000135</v>
      </c>
      <c r="L346" s="37">
        <f>SUMIFS(СВЦЭМ!$J$34:$J$777,СВЦЭМ!$A$34:$A$777,$A346,СВЦЭМ!$B$34:$B$777,L$331)+'СЕТ СН'!$F$13-'СЕТ СН'!$F$23</f>
        <v>-40.120339830000034</v>
      </c>
      <c r="M346" s="37">
        <f>SUMIFS(СВЦЭМ!$J$34:$J$777,СВЦЭМ!$A$34:$A$777,$A346,СВЦЭМ!$B$34:$B$777,M$331)+'СЕТ СН'!$F$13-'СЕТ СН'!$F$23</f>
        <v>-51.586393140000041</v>
      </c>
      <c r="N346" s="37">
        <f>SUMIFS(СВЦЭМ!$J$34:$J$777,СВЦЭМ!$A$34:$A$777,$A346,СВЦЭМ!$B$34:$B$777,N$331)+'СЕТ СН'!$F$13-'СЕТ СН'!$F$23</f>
        <v>-48.647626339999988</v>
      </c>
      <c r="O346" s="37">
        <f>SUMIFS(СВЦЭМ!$J$34:$J$777,СВЦЭМ!$A$34:$A$777,$A346,СВЦЭМ!$B$34:$B$777,O$331)+'СЕТ СН'!$F$13-'СЕТ СН'!$F$23</f>
        <v>-39.435583299999962</v>
      </c>
      <c r="P346" s="37">
        <f>SUMIFS(СВЦЭМ!$J$34:$J$777,СВЦЭМ!$A$34:$A$777,$A346,СВЦЭМ!$B$34:$B$777,P$331)+'СЕТ СН'!$F$13-'СЕТ СН'!$F$23</f>
        <v>-25.483785450000028</v>
      </c>
      <c r="Q346" s="37">
        <f>SUMIFS(СВЦЭМ!$J$34:$J$777,СВЦЭМ!$A$34:$A$777,$A346,СВЦЭМ!$B$34:$B$777,Q$331)+'СЕТ СН'!$F$13-'СЕТ СН'!$F$23</f>
        <v>-23.066397970000025</v>
      </c>
      <c r="R346" s="37">
        <f>SUMIFS(СВЦЭМ!$J$34:$J$777,СВЦЭМ!$A$34:$A$777,$A346,СВЦЭМ!$B$34:$B$777,R$331)+'СЕТ СН'!$F$13-'СЕТ СН'!$F$23</f>
        <v>-22.30595115999995</v>
      </c>
      <c r="S346" s="37">
        <f>SUMIFS(СВЦЭМ!$J$34:$J$777,СВЦЭМ!$A$34:$A$777,$A346,СВЦЭМ!$B$34:$B$777,S$331)+'СЕТ СН'!$F$13-'СЕТ СН'!$F$23</f>
        <v>-36.361108390000027</v>
      </c>
      <c r="T346" s="37">
        <f>SUMIFS(СВЦЭМ!$J$34:$J$777,СВЦЭМ!$A$34:$A$777,$A346,СВЦЭМ!$B$34:$B$777,T$331)+'СЕТ СН'!$F$13-'СЕТ СН'!$F$23</f>
        <v>-53.109803599999964</v>
      </c>
      <c r="U346" s="37">
        <f>SUMIFS(СВЦЭМ!$J$34:$J$777,СВЦЭМ!$A$34:$A$777,$A346,СВЦЭМ!$B$34:$B$777,U$331)+'СЕТ СН'!$F$13-'СЕТ СН'!$F$23</f>
        <v>-50.449012730000049</v>
      </c>
      <c r="V346" s="37">
        <f>SUMIFS(СВЦЭМ!$J$34:$J$777,СВЦЭМ!$A$34:$A$777,$A346,СВЦЭМ!$B$34:$B$777,V$331)+'СЕТ СН'!$F$13-'СЕТ СН'!$F$23</f>
        <v>-40.946219509999992</v>
      </c>
      <c r="W346" s="37">
        <f>SUMIFS(СВЦЭМ!$J$34:$J$777,СВЦЭМ!$A$34:$A$777,$A346,СВЦЭМ!$B$34:$B$777,W$331)+'СЕТ СН'!$F$13-'СЕТ СН'!$F$23</f>
        <v>-11.546763489999989</v>
      </c>
      <c r="X346" s="37">
        <f>SUMIFS(СВЦЭМ!$J$34:$J$777,СВЦЭМ!$A$34:$A$777,$A346,СВЦЭМ!$B$34:$B$777,X$331)+'СЕТ СН'!$F$13-'СЕТ СН'!$F$23</f>
        <v>19.871255629999951</v>
      </c>
      <c r="Y346" s="37">
        <f>SUMIFS(СВЦЭМ!$J$34:$J$777,СВЦЭМ!$A$34:$A$777,$A346,СВЦЭМ!$B$34:$B$777,Y$331)+'СЕТ СН'!$F$13-'СЕТ СН'!$F$23</f>
        <v>63.248119709999969</v>
      </c>
    </row>
    <row r="347" spans="1:25" ht="15.75" x14ac:dyDescent="0.2">
      <c r="A347" s="36">
        <f t="shared" si="9"/>
        <v>43085</v>
      </c>
      <c r="B347" s="37">
        <f>SUMIFS(СВЦЭМ!$J$34:$J$777,СВЦЭМ!$A$34:$A$777,$A347,СВЦЭМ!$B$34:$B$777,B$331)+'СЕТ СН'!$F$13-'СЕТ СН'!$F$23</f>
        <v>78.480678809999972</v>
      </c>
      <c r="C347" s="37">
        <f>SUMIFS(СВЦЭМ!$J$34:$J$777,СВЦЭМ!$A$34:$A$777,$A347,СВЦЭМ!$B$34:$B$777,C$331)+'СЕТ СН'!$F$13-'СЕТ СН'!$F$23</f>
        <v>73.242238430000043</v>
      </c>
      <c r="D347" s="37">
        <f>SUMIFS(СВЦЭМ!$J$34:$J$777,СВЦЭМ!$A$34:$A$777,$A347,СВЦЭМ!$B$34:$B$777,D$331)+'СЕТ СН'!$F$13-'СЕТ СН'!$F$23</f>
        <v>63.31022538000002</v>
      </c>
      <c r="E347" s="37">
        <f>SUMIFS(СВЦЭМ!$J$34:$J$777,СВЦЭМ!$A$34:$A$777,$A347,СВЦЭМ!$B$34:$B$777,E$331)+'СЕТ СН'!$F$13-'СЕТ СН'!$F$23</f>
        <v>63.463343330000043</v>
      </c>
      <c r="F347" s="37">
        <f>SUMIFS(СВЦЭМ!$J$34:$J$777,СВЦЭМ!$A$34:$A$777,$A347,СВЦЭМ!$B$34:$B$777,F$331)+'СЕТ СН'!$F$13-'СЕТ СН'!$F$23</f>
        <v>63.101872090000029</v>
      </c>
      <c r="G347" s="37">
        <f>SUMIFS(СВЦЭМ!$J$34:$J$777,СВЦЭМ!$A$34:$A$777,$A347,СВЦЭМ!$B$34:$B$777,G$331)+'СЕТ СН'!$F$13-'СЕТ СН'!$F$23</f>
        <v>65.862333079999985</v>
      </c>
      <c r="H347" s="37">
        <f>SUMIFS(СВЦЭМ!$J$34:$J$777,СВЦЭМ!$A$34:$A$777,$A347,СВЦЭМ!$B$34:$B$777,H$331)+'СЕТ СН'!$F$13-'СЕТ СН'!$F$23</f>
        <v>59.464735320000045</v>
      </c>
      <c r="I347" s="37">
        <f>SUMIFS(СВЦЭМ!$J$34:$J$777,СВЦЭМ!$A$34:$A$777,$A347,СВЦЭМ!$B$34:$B$777,I$331)+'СЕТ СН'!$F$13-'СЕТ СН'!$F$23</f>
        <v>32.994934009999952</v>
      </c>
      <c r="J347" s="37">
        <f>SUMIFS(СВЦЭМ!$J$34:$J$777,СВЦЭМ!$A$34:$A$777,$A347,СВЦЭМ!$B$34:$B$777,J$331)+'СЕТ СН'!$F$13-'СЕТ СН'!$F$23</f>
        <v>25.549360009999987</v>
      </c>
      <c r="K347" s="37">
        <f>SUMIFS(СВЦЭМ!$J$34:$J$777,СВЦЭМ!$A$34:$A$777,$A347,СВЦЭМ!$B$34:$B$777,K$331)+'СЕТ СН'!$F$13-'СЕТ СН'!$F$23</f>
        <v>-3.2752998299999945</v>
      </c>
      <c r="L347" s="37">
        <f>SUMIFS(СВЦЭМ!$J$34:$J$777,СВЦЭМ!$A$34:$A$777,$A347,СВЦЭМ!$B$34:$B$777,L$331)+'СЕТ СН'!$F$13-'СЕТ СН'!$F$23</f>
        <v>-38.249111829999947</v>
      </c>
      <c r="M347" s="37">
        <f>SUMIFS(СВЦЭМ!$J$34:$J$777,СВЦЭМ!$A$34:$A$777,$A347,СВЦЭМ!$B$34:$B$777,M$331)+'СЕТ СН'!$F$13-'СЕТ СН'!$F$23</f>
        <v>-46.710832230000051</v>
      </c>
      <c r="N347" s="37">
        <f>SUMIFS(СВЦЭМ!$J$34:$J$777,СВЦЭМ!$A$34:$A$777,$A347,СВЦЭМ!$B$34:$B$777,N$331)+'СЕТ СН'!$F$13-'СЕТ СН'!$F$23</f>
        <v>-40.221497139999997</v>
      </c>
      <c r="O347" s="37">
        <f>SUMIFS(СВЦЭМ!$J$34:$J$777,СВЦЭМ!$A$34:$A$777,$A347,СВЦЭМ!$B$34:$B$777,O$331)+'СЕТ СН'!$F$13-'СЕТ СН'!$F$23</f>
        <v>-30.047843840000041</v>
      </c>
      <c r="P347" s="37">
        <f>SUMIFS(СВЦЭМ!$J$34:$J$777,СВЦЭМ!$A$34:$A$777,$A347,СВЦЭМ!$B$34:$B$777,P$331)+'СЕТ СН'!$F$13-'СЕТ СН'!$F$23</f>
        <v>-23.694809569999961</v>
      </c>
      <c r="Q347" s="37">
        <f>SUMIFS(СВЦЭМ!$J$34:$J$777,СВЦЭМ!$A$34:$A$777,$A347,СВЦЭМ!$B$34:$B$777,Q$331)+'СЕТ СН'!$F$13-'СЕТ СН'!$F$23</f>
        <v>-21.971134920000054</v>
      </c>
      <c r="R347" s="37">
        <f>SUMIFS(СВЦЭМ!$J$34:$J$777,СВЦЭМ!$A$34:$A$777,$A347,СВЦЭМ!$B$34:$B$777,R$331)+'СЕТ СН'!$F$13-'СЕТ СН'!$F$23</f>
        <v>-23.733508020000045</v>
      </c>
      <c r="S347" s="37">
        <f>SUMIFS(СВЦЭМ!$J$34:$J$777,СВЦЭМ!$A$34:$A$777,$A347,СВЦЭМ!$B$34:$B$777,S$331)+'СЕТ СН'!$F$13-'СЕТ СН'!$F$23</f>
        <v>-37.447386710000046</v>
      </c>
      <c r="T347" s="37">
        <f>SUMIFS(СВЦЭМ!$J$34:$J$777,СВЦЭМ!$A$34:$A$777,$A347,СВЦЭМ!$B$34:$B$777,T$331)+'СЕТ СН'!$F$13-'СЕТ СН'!$F$23</f>
        <v>-51.411847259999945</v>
      </c>
      <c r="U347" s="37">
        <f>SUMIFS(СВЦЭМ!$J$34:$J$777,СВЦЭМ!$A$34:$A$777,$A347,СВЦЭМ!$B$34:$B$777,U$331)+'СЕТ СН'!$F$13-'СЕТ СН'!$F$23</f>
        <v>-40.643563900000004</v>
      </c>
      <c r="V347" s="37">
        <f>SUMIFS(СВЦЭМ!$J$34:$J$777,СВЦЭМ!$A$34:$A$777,$A347,СВЦЭМ!$B$34:$B$777,V$331)+'СЕТ СН'!$F$13-'СЕТ СН'!$F$23</f>
        <v>-30.56391885000005</v>
      </c>
      <c r="W347" s="37">
        <f>SUMIFS(СВЦЭМ!$J$34:$J$777,СВЦЭМ!$A$34:$A$777,$A347,СВЦЭМ!$B$34:$B$777,W$331)+'СЕТ СН'!$F$13-'СЕТ СН'!$F$23</f>
        <v>-15.941635239999982</v>
      </c>
      <c r="X347" s="37">
        <f>SUMIFS(СВЦЭМ!$J$34:$J$777,СВЦЭМ!$A$34:$A$777,$A347,СВЦЭМ!$B$34:$B$777,X$331)+'СЕТ СН'!$F$13-'СЕТ СН'!$F$23</f>
        <v>18.542330900000024</v>
      </c>
      <c r="Y347" s="37">
        <f>SUMIFS(СВЦЭМ!$J$34:$J$777,СВЦЭМ!$A$34:$A$777,$A347,СВЦЭМ!$B$34:$B$777,Y$331)+'СЕТ СН'!$F$13-'СЕТ СН'!$F$23</f>
        <v>60.708606030000055</v>
      </c>
    </row>
    <row r="348" spans="1:25" ht="15.75" x14ac:dyDescent="0.2">
      <c r="A348" s="36">
        <f t="shared" si="9"/>
        <v>43086</v>
      </c>
      <c r="B348" s="37">
        <f>SUMIFS(СВЦЭМ!$J$34:$J$777,СВЦЭМ!$A$34:$A$777,$A348,СВЦЭМ!$B$34:$B$777,B$331)+'СЕТ СН'!$F$13-'СЕТ СН'!$F$23</f>
        <v>77.166177609999977</v>
      </c>
      <c r="C348" s="37">
        <f>SUMIFS(СВЦЭМ!$J$34:$J$777,СВЦЭМ!$A$34:$A$777,$A348,СВЦЭМ!$B$34:$B$777,C$331)+'СЕТ СН'!$F$13-'СЕТ СН'!$F$23</f>
        <v>68.475191920000043</v>
      </c>
      <c r="D348" s="37">
        <f>SUMIFS(СВЦЭМ!$J$34:$J$777,СВЦЭМ!$A$34:$A$777,$A348,СВЦЭМ!$B$34:$B$777,D$331)+'СЕТ СН'!$F$13-'СЕТ СН'!$F$23</f>
        <v>61.692853300000024</v>
      </c>
      <c r="E348" s="37">
        <f>SUMIFS(СВЦЭМ!$J$34:$J$777,СВЦЭМ!$A$34:$A$777,$A348,СВЦЭМ!$B$34:$B$777,E$331)+'СЕТ СН'!$F$13-'СЕТ СН'!$F$23</f>
        <v>60.622955000000047</v>
      </c>
      <c r="F348" s="37">
        <f>SUMIFS(СВЦЭМ!$J$34:$J$777,СВЦЭМ!$A$34:$A$777,$A348,СВЦЭМ!$B$34:$B$777,F$331)+'СЕТ СН'!$F$13-'СЕТ СН'!$F$23</f>
        <v>60.17961415000002</v>
      </c>
      <c r="G348" s="37">
        <f>SUMIFS(СВЦЭМ!$J$34:$J$777,СВЦЭМ!$A$34:$A$777,$A348,СВЦЭМ!$B$34:$B$777,G$331)+'СЕТ СН'!$F$13-'СЕТ СН'!$F$23</f>
        <v>62.525668079999946</v>
      </c>
      <c r="H348" s="37">
        <f>SUMIFS(СВЦЭМ!$J$34:$J$777,СВЦЭМ!$A$34:$A$777,$A348,СВЦЭМ!$B$34:$B$777,H$331)+'СЕТ СН'!$F$13-'СЕТ СН'!$F$23</f>
        <v>67.025897760000021</v>
      </c>
      <c r="I348" s="37">
        <f>SUMIFS(СВЦЭМ!$J$34:$J$777,СВЦЭМ!$A$34:$A$777,$A348,СВЦЭМ!$B$34:$B$777,I$331)+'СЕТ СН'!$F$13-'СЕТ СН'!$F$23</f>
        <v>74.344572090000042</v>
      </c>
      <c r="J348" s="37">
        <f>SUMIFS(СВЦЭМ!$J$34:$J$777,СВЦЭМ!$A$34:$A$777,$A348,СВЦЭМ!$B$34:$B$777,J$331)+'СЕТ СН'!$F$13-'СЕТ СН'!$F$23</f>
        <v>51.683044900000027</v>
      </c>
      <c r="K348" s="37">
        <f>SUMIFS(СВЦЭМ!$J$34:$J$777,СВЦЭМ!$A$34:$A$777,$A348,СВЦЭМ!$B$34:$B$777,K$331)+'СЕТ СН'!$F$13-'СЕТ СН'!$F$23</f>
        <v>1.4142280800000435</v>
      </c>
      <c r="L348" s="37">
        <f>SUMIFS(СВЦЭМ!$J$34:$J$777,СВЦЭМ!$A$34:$A$777,$A348,СВЦЭМ!$B$34:$B$777,L$331)+'СЕТ СН'!$F$13-'СЕТ СН'!$F$23</f>
        <v>-45.156879870000012</v>
      </c>
      <c r="M348" s="37">
        <f>SUMIFS(СВЦЭМ!$J$34:$J$777,СВЦЭМ!$A$34:$A$777,$A348,СВЦЭМ!$B$34:$B$777,M$331)+'СЕТ СН'!$F$13-'СЕТ СН'!$F$23</f>
        <v>-53.086546580000004</v>
      </c>
      <c r="N348" s="37">
        <f>SUMIFS(СВЦЭМ!$J$34:$J$777,СВЦЭМ!$A$34:$A$777,$A348,СВЦЭМ!$B$34:$B$777,N$331)+'СЕТ СН'!$F$13-'СЕТ СН'!$F$23</f>
        <v>-44.919394560000001</v>
      </c>
      <c r="O348" s="37">
        <f>SUMIFS(СВЦЭМ!$J$34:$J$777,СВЦЭМ!$A$34:$A$777,$A348,СВЦЭМ!$B$34:$B$777,O$331)+'СЕТ СН'!$F$13-'СЕТ СН'!$F$23</f>
        <v>-42.460430610000003</v>
      </c>
      <c r="P348" s="37">
        <f>SUMIFS(СВЦЭМ!$J$34:$J$777,СВЦЭМ!$A$34:$A$777,$A348,СВЦЭМ!$B$34:$B$777,P$331)+'СЕТ СН'!$F$13-'СЕТ СН'!$F$23</f>
        <v>-36.239581899999962</v>
      </c>
      <c r="Q348" s="37">
        <f>SUMIFS(СВЦЭМ!$J$34:$J$777,СВЦЭМ!$A$34:$A$777,$A348,СВЦЭМ!$B$34:$B$777,Q$331)+'СЕТ СН'!$F$13-'СЕТ СН'!$F$23</f>
        <v>-32.778342579999958</v>
      </c>
      <c r="R348" s="37">
        <f>SUMIFS(СВЦЭМ!$J$34:$J$777,СВЦЭМ!$A$34:$A$777,$A348,СВЦЭМ!$B$34:$B$777,R$331)+'СЕТ СН'!$F$13-'СЕТ СН'!$F$23</f>
        <v>-33.359193699999992</v>
      </c>
      <c r="S348" s="37">
        <f>SUMIFS(СВЦЭМ!$J$34:$J$777,СВЦЭМ!$A$34:$A$777,$A348,СВЦЭМ!$B$34:$B$777,S$331)+'СЕТ СН'!$F$13-'СЕТ СН'!$F$23</f>
        <v>-51.632302650000042</v>
      </c>
      <c r="T348" s="37">
        <f>SUMIFS(СВЦЭМ!$J$34:$J$777,СВЦЭМ!$A$34:$A$777,$A348,СВЦЭМ!$B$34:$B$777,T$331)+'СЕТ СН'!$F$13-'СЕТ СН'!$F$23</f>
        <v>-41.528994720000014</v>
      </c>
      <c r="U348" s="37">
        <f>SUMIFS(СВЦЭМ!$J$34:$J$777,СВЦЭМ!$A$34:$A$777,$A348,СВЦЭМ!$B$34:$B$777,U$331)+'СЕТ СН'!$F$13-'СЕТ СН'!$F$23</f>
        <v>-38.568052439999974</v>
      </c>
      <c r="V348" s="37">
        <f>SUMIFS(СВЦЭМ!$J$34:$J$777,СВЦЭМ!$A$34:$A$777,$A348,СВЦЭМ!$B$34:$B$777,V$331)+'СЕТ СН'!$F$13-'СЕТ СН'!$F$23</f>
        <v>-28.473511069999972</v>
      </c>
      <c r="W348" s="37">
        <f>SUMIFS(СВЦЭМ!$J$34:$J$777,СВЦЭМ!$A$34:$A$777,$A348,СВЦЭМ!$B$34:$B$777,W$331)+'СЕТ СН'!$F$13-'СЕТ СН'!$F$23</f>
        <v>-2.0401238099999546</v>
      </c>
      <c r="X348" s="37">
        <f>SUMIFS(СВЦЭМ!$J$34:$J$777,СВЦЭМ!$A$34:$A$777,$A348,СВЦЭМ!$B$34:$B$777,X$331)+'СЕТ СН'!$F$13-'СЕТ СН'!$F$23</f>
        <v>22.273863849999998</v>
      </c>
      <c r="Y348" s="37">
        <f>SUMIFS(СВЦЭМ!$J$34:$J$777,СВЦЭМ!$A$34:$A$777,$A348,СВЦЭМ!$B$34:$B$777,Y$331)+'СЕТ СН'!$F$13-'СЕТ СН'!$F$23</f>
        <v>44.924416350000001</v>
      </c>
    </row>
    <row r="349" spans="1:25" ht="15.75" x14ac:dyDescent="0.2">
      <c r="A349" s="36">
        <f t="shared" si="9"/>
        <v>43087</v>
      </c>
      <c r="B349" s="37">
        <f>SUMIFS(СВЦЭМ!$J$34:$J$777,СВЦЭМ!$A$34:$A$777,$A349,СВЦЭМ!$B$34:$B$777,B$331)+'СЕТ СН'!$F$13-'СЕТ СН'!$F$23</f>
        <v>76.71375230000001</v>
      </c>
      <c r="C349" s="37">
        <f>SUMIFS(СВЦЭМ!$J$34:$J$777,СВЦЭМ!$A$34:$A$777,$A349,СВЦЭМ!$B$34:$B$777,C$331)+'СЕТ СН'!$F$13-'СЕТ СН'!$F$23</f>
        <v>68.210870610000029</v>
      </c>
      <c r="D349" s="37">
        <f>SUMIFS(СВЦЭМ!$J$34:$J$777,СВЦЭМ!$A$34:$A$777,$A349,СВЦЭМ!$B$34:$B$777,D$331)+'СЕТ СН'!$F$13-'СЕТ СН'!$F$23</f>
        <v>61.805189089999999</v>
      </c>
      <c r="E349" s="37">
        <f>SUMIFS(СВЦЭМ!$J$34:$J$777,СВЦЭМ!$A$34:$A$777,$A349,СВЦЭМ!$B$34:$B$777,E$331)+'СЕТ СН'!$F$13-'СЕТ СН'!$F$23</f>
        <v>60.879571299999952</v>
      </c>
      <c r="F349" s="37">
        <f>SUMIFS(СВЦЭМ!$J$34:$J$777,СВЦЭМ!$A$34:$A$777,$A349,СВЦЭМ!$B$34:$B$777,F$331)+'СЕТ СН'!$F$13-'СЕТ СН'!$F$23</f>
        <v>60.987820319999969</v>
      </c>
      <c r="G349" s="37">
        <f>SUMIFS(СВЦЭМ!$J$34:$J$777,СВЦЭМ!$A$34:$A$777,$A349,СВЦЭМ!$B$34:$B$777,G$331)+'СЕТ СН'!$F$13-'СЕТ СН'!$F$23</f>
        <v>65.932057450000002</v>
      </c>
      <c r="H349" s="37">
        <f>SUMIFS(СВЦЭМ!$J$34:$J$777,СВЦЭМ!$A$34:$A$777,$A349,СВЦЭМ!$B$34:$B$777,H$331)+'СЕТ СН'!$F$13-'СЕТ СН'!$F$23</f>
        <v>75.436148849999995</v>
      </c>
      <c r="I349" s="37">
        <f>SUMIFS(СВЦЭМ!$J$34:$J$777,СВЦЭМ!$A$34:$A$777,$A349,СВЦЭМ!$B$34:$B$777,I$331)+'СЕТ СН'!$F$13-'СЕТ СН'!$F$23</f>
        <v>66.652269130000036</v>
      </c>
      <c r="J349" s="37">
        <f>SUMIFS(СВЦЭМ!$J$34:$J$777,СВЦЭМ!$A$34:$A$777,$A349,СВЦЭМ!$B$34:$B$777,J$331)+'СЕТ СН'!$F$13-'СЕТ СН'!$F$23</f>
        <v>33.327572170000053</v>
      </c>
      <c r="K349" s="37">
        <f>SUMIFS(СВЦЭМ!$J$34:$J$777,СВЦЭМ!$A$34:$A$777,$A349,СВЦЭМ!$B$34:$B$777,K$331)+'СЕТ СН'!$F$13-'СЕТ СН'!$F$23</f>
        <v>-1.6755092800000284</v>
      </c>
      <c r="L349" s="37">
        <f>SUMIFS(СВЦЭМ!$J$34:$J$777,СВЦЭМ!$A$34:$A$777,$A349,СВЦЭМ!$B$34:$B$777,L$331)+'СЕТ СН'!$F$13-'СЕТ СН'!$F$23</f>
        <v>-37.899374179999995</v>
      </c>
      <c r="M349" s="37">
        <f>SUMIFS(СВЦЭМ!$J$34:$J$777,СВЦЭМ!$A$34:$A$777,$A349,СВЦЭМ!$B$34:$B$777,M$331)+'СЕТ СН'!$F$13-'СЕТ СН'!$F$23</f>
        <v>-40.62968507000005</v>
      </c>
      <c r="N349" s="37">
        <f>SUMIFS(СВЦЭМ!$J$34:$J$777,СВЦЭМ!$A$34:$A$777,$A349,СВЦЭМ!$B$34:$B$777,N$331)+'СЕТ СН'!$F$13-'СЕТ СН'!$F$23</f>
        <v>-31.087438610000049</v>
      </c>
      <c r="O349" s="37">
        <f>SUMIFS(СВЦЭМ!$J$34:$J$777,СВЦЭМ!$A$34:$A$777,$A349,СВЦЭМ!$B$34:$B$777,O$331)+'СЕТ СН'!$F$13-'СЕТ СН'!$F$23</f>
        <v>-18.436857959999998</v>
      </c>
      <c r="P349" s="37">
        <f>SUMIFS(СВЦЭМ!$J$34:$J$777,СВЦЭМ!$A$34:$A$777,$A349,СВЦЭМ!$B$34:$B$777,P$331)+'СЕТ СН'!$F$13-'СЕТ СН'!$F$23</f>
        <v>-15.729665920000002</v>
      </c>
      <c r="Q349" s="37">
        <f>SUMIFS(СВЦЭМ!$J$34:$J$777,СВЦЭМ!$A$34:$A$777,$A349,СВЦЭМ!$B$34:$B$777,Q$331)+'СЕТ СН'!$F$13-'СЕТ СН'!$F$23</f>
        <v>-20.385549869999977</v>
      </c>
      <c r="R349" s="37">
        <f>SUMIFS(СВЦЭМ!$J$34:$J$777,СВЦЭМ!$A$34:$A$777,$A349,СВЦЭМ!$B$34:$B$777,R$331)+'СЕТ СН'!$F$13-'СЕТ СН'!$F$23</f>
        <v>-21.109038970000029</v>
      </c>
      <c r="S349" s="37">
        <f>SUMIFS(СВЦЭМ!$J$34:$J$777,СВЦЭМ!$A$34:$A$777,$A349,СВЦЭМ!$B$34:$B$777,S$331)+'СЕТ СН'!$F$13-'СЕТ СН'!$F$23</f>
        <v>-37.410519600000043</v>
      </c>
      <c r="T349" s="37">
        <f>SUMIFS(СВЦЭМ!$J$34:$J$777,СВЦЭМ!$A$34:$A$777,$A349,СВЦЭМ!$B$34:$B$777,T$331)+'СЕТ СН'!$F$13-'СЕТ СН'!$F$23</f>
        <v>-45.39062199</v>
      </c>
      <c r="U349" s="37">
        <f>SUMIFS(СВЦЭМ!$J$34:$J$777,СВЦЭМ!$A$34:$A$777,$A349,СВЦЭМ!$B$34:$B$777,U$331)+'СЕТ СН'!$F$13-'СЕТ СН'!$F$23</f>
        <v>-44.458764679999945</v>
      </c>
      <c r="V349" s="37">
        <f>SUMIFS(СВЦЭМ!$J$34:$J$777,СВЦЭМ!$A$34:$A$777,$A349,СВЦЭМ!$B$34:$B$777,V$331)+'СЕТ СН'!$F$13-'СЕТ СН'!$F$23</f>
        <v>-38.294717249999962</v>
      </c>
      <c r="W349" s="37">
        <f>SUMIFS(СВЦЭМ!$J$34:$J$777,СВЦЭМ!$A$34:$A$777,$A349,СВЦЭМ!$B$34:$B$777,W$331)+'СЕТ СН'!$F$13-'СЕТ СН'!$F$23</f>
        <v>-7.7983843900000238</v>
      </c>
      <c r="X349" s="37">
        <f>SUMIFS(СВЦЭМ!$J$34:$J$777,СВЦЭМ!$A$34:$A$777,$A349,СВЦЭМ!$B$34:$B$777,X$331)+'СЕТ СН'!$F$13-'СЕТ СН'!$F$23</f>
        <v>27.650887430000012</v>
      </c>
      <c r="Y349" s="37">
        <f>SUMIFS(СВЦЭМ!$J$34:$J$777,СВЦЭМ!$A$34:$A$777,$A349,СВЦЭМ!$B$34:$B$777,Y$331)+'СЕТ СН'!$F$13-'СЕТ СН'!$F$23</f>
        <v>66.107169999999996</v>
      </c>
    </row>
    <row r="350" spans="1:25" ht="15.75" x14ac:dyDescent="0.2">
      <c r="A350" s="36">
        <f t="shared" si="9"/>
        <v>43088</v>
      </c>
      <c r="B350" s="37">
        <f>SUMIFS(СВЦЭМ!$J$34:$J$777,СВЦЭМ!$A$34:$A$777,$A350,СВЦЭМ!$B$34:$B$777,B$331)+'СЕТ СН'!$F$13-'СЕТ СН'!$F$23</f>
        <v>69.613852339999994</v>
      </c>
      <c r="C350" s="37">
        <f>SUMIFS(СВЦЭМ!$J$34:$J$777,СВЦЭМ!$A$34:$A$777,$A350,СВЦЭМ!$B$34:$B$777,C$331)+'СЕТ СН'!$F$13-'СЕТ СН'!$F$23</f>
        <v>71.881096650000018</v>
      </c>
      <c r="D350" s="37">
        <f>SUMIFS(СВЦЭМ!$J$34:$J$777,СВЦЭМ!$A$34:$A$777,$A350,СВЦЭМ!$B$34:$B$777,D$331)+'СЕТ СН'!$F$13-'СЕТ СН'!$F$23</f>
        <v>68.626912019999963</v>
      </c>
      <c r="E350" s="37">
        <f>SUMIFS(СВЦЭМ!$J$34:$J$777,СВЦЭМ!$A$34:$A$777,$A350,СВЦЭМ!$B$34:$B$777,E$331)+'СЕТ СН'!$F$13-'СЕТ СН'!$F$23</f>
        <v>67.165095220000012</v>
      </c>
      <c r="F350" s="37">
        <f>SUMIFS(СВЦЭМ!$J$34:$J$777,СВЦЭМ!$A$34:$A$777,$A350,СВЦЭМ!$B$34:$B$777,F$331)+'СЕТ СН'!$F$13-'СЕТ СН'!$F$23</f>
        <v>66.940678159999948</v>
      </c>
      <c r="G350" s="37">
        <f>SUMIFS(СВЦЭМ!$J$34:$J$777,СВЦЭМ!$A$34:$A$777,$A350,СВЦЭМ!$B$34:$B$777,G$331)+'СЕТ СН'!$F$13-'СЕТ СН'!$F$23</f>
        <v>68.45578852999995</v>
      </c>
      <c r="H350" s="37">
        <f>SUMIFS(СВЦЭМ!$J$34:$J$777,СВЦЭМ!$A$34:$A$777,$A350,СВЦЭМ!$B$34:$B$777,H$331)+'СЕТ СН'!$F$13-'СЕТ СН'!$F$23</f>
        <v>68.384169909999969</v>
      </c>
      <c r="I350" s="37">
        <f>SUMIFS(СВЦЭМ!$J$34:$J$777,СВЦЭМ!$A$34:$A$777,$A350,СВЦЭМ!$B$34:$B$777,I$331)+'СЕТ СН'!$F$13-'СЕТ СН'!$F$23</f>
        <v>36.835986140000045</v>
      </c>
      <c r="J350" s="37">
        <f>SUMIFS(СВЦЭМ!$J$34:$J$777,СВЦЭМ!$A$34:$A$777,$A350,СВЦЭМ!$B$34:$B$777,J$331)+'СЕТ СН'!$F$13-'СЕТ СН'!$F$23</f>
        <v>12.882569699999976</v>
      </c>
      <c r="K350" s="37">
        <f>SUMIFS(СВЦЭМ!$J$34:$J$777,СВЦЭМ!$A$34:$A$777,$A350,СВЦЭМ!$B$34:$B$777,K$331)+'СЕТ СН'!$F$13-'СЕТ СН'!$F$23</f>
        <v>-23.791942869999957</v>
      </c>
      <c r="L350" s="37">
        <f>SUMIFS(СВЦЭМ!$J$34:$J$777,СВЦЭМ!$A$34:$A$777,$A350,СВЦЭМ!$B$34:$B$777,L$331)+'СЕТ СН'!$F$13-'СЕТ СН'!$F$23</f>
        <v>-55.078250919999959</v>
      </c>
      <c r="M350" s="37">
        <f>SUMIFS(СВЦЭМ!$J$34:$J$777,СВЦЭМ!$A$34:$A$777,$A350,СВЦЭМ!$B$34:$B$777,M$331)+'СЕТ СН'!$F$13-'СЕТ СН'!$F$23</f>
        <v>-60.613414560000024</v>
      </c>
      <c r="N350" s="37">
        <f>SUMIFS(СВЦЭМ!$J$34:$J$777,СВЦЭМ!$A$34:$A$777,$A350,СВЦЭМ!$B$34:$B$777,N$331)+'СЕТ СН'!$F$13-'СЕТ СН'!$F$23</f>
        <v>-50.692050269999982</v>
      </c>
      <c r="O350" s="37">
        <f>SUMIFS(СВЦЭМ!$J$34:$J$777,СВЦЭМ!$A$34:$A$777,$A350,СВЦЭМ!$B$34:$B$777,O$331)+'СЕТ СН'!$F$13-'СЕТ СН'!$F$23</f>
        <v>-51.104299849999961</v>
      </c>
      <c r="P350" s="37">
        <f>SUMIFS(СВЦЭМ!$J$34:$J$777,СВЦЭМ!$A$34:$A$777,$A350,СВЦЭМ!$B$34:$B$777,P$331)+'СЕТ СН'!$F$13-'СЕТ СН'!$F$23</f>
        <v>-46.974760629999992</v>
      </c>
      <c r="Q350" s="37">
        <f>SUMIFS(СВЦЭМ!$J$34:$J$777,СВЦЭМ!$A$34:$A$777,$A350,СВЦЭМ!$B$34:$B$777,Q$331)+'СЕТ СН'!$F$13-'СЕТ СН'!$F$23</f>
        <v>-44.811829099999954</v>
      </c>
      <c r="R350" s="37">
        <f>SUMIFS(СВЦЭМ!$J$34:$J$777,СВЦЭМ!$A$34:$A$777,$A350,СВЦЭМ!$B$34:$B$777,R$331)+'СЕТ СН'!$F$13-'СЕТ СН'!$F$23</f>
        <v>-47.377743720000012</v>
      </c>
      <c r="S350" s="37">
        <f>SUMIFS(СВЦЭМ!$J$34:$J$777,СВЦЭМ!$A$34:$A$777,$A350,СВЦЭМ!$B$34:$B$777,S$331)+'СЕТ СН'!$F$13-'СЕТ СН'!$F$23</f>
        <v>-59.618157340000039</v>
      </c>
      <c r="T350" s="37">
        <f>SUMIFS(СВЦЭМ!$J$34:$J$777,СВЦЭМ!$A$34:$A$777,$A350,СВЦЭМ!$B$34:$B$777,T$331)+'СЕТ СН'!$F$13-'СЕТ СН'!$F$23</f>
        <v>-57.706613700000048</v>
      </c>
      <c r="U350" s="37">
        <f>SUMIFS(СВЦЭМ!$J$34:$J$777,СВЦЭМ!$A$34:$A$777,$A350,СВЦЭМ!$B$34:$B$777,U$331)+'СЕТ СН'!$F$13-'СЕТ СН'!$F$23</f>
        <v>-57.391885730000013</v>
      </c>
      <c r="V350" s="37">
        <f>SUMIFS(СВЦЭМ!$J$34:$J$777,СВЦЭМ!$A$34:$A$777,$A350,СВЦЭМ!$B$34:$B$777,V$331)+'СЕТ СН'!$F$13-'СЕТ СН'!$F$23</f>
        <v>-63.093498139999951</v>
      </c>
      <c r="W350" s="37">
        <f>SUMIFS(СВЦЭМ!$J$34:$J$777,СВЦЭМ!$A$34:$A$777,$A350,СВЦЭМ!$B$34:$B$777,W$331)+'СЕТ СН'!$F$13-'СЕТ СН'!$F$23</f>
        <v>-37.78053239999997</v>
      </c>
      <c r="X350" s="37">
        <f>SUMIFS(СВЦЭМ!$J$34:$J$777,СВЦЭМ!$A$34:$A$777,$A350,СВЦЭМ!$B$34:$B$777,X$331)+'СЕТ СН'!$F$13-'СЕТ СН'!$F$23</f>
        <v>1.6615270900000496</v>
      </c>
      <c r="Y350" s="37">
        <f>SUMIFS(СВЦЭМ!$J$34:$J$777,СВЦЭМ!$A$34:$A$777,$A350,СВЦЭМ!$B$34:$B$777,Y$331)+'СЕТ СН'!$F$13-'СЕТ СН'!$F$23</f>
        <v>44.939165989999992</v>
      </c>
    </row>
    <row r="351" spans="1:25" ht="15.75" x14ac:dyDescent="0.2">
      <c r="A351" s="36">
        <f t="shared" si="9"/>
        <v>43089</v>
      </c>
      <c r="B351" s="37">
        <f>SUMIFS(СВЦЭМ!$J$34:$J$777,СВЦЭМ!$A$34:$A$777,$A351,СВЦЭМ!$B$34:$B$777,B$331)+'СЕТ СН'!$F$13-'СЕТ СН'!$F$23</f>
        <v>58.672661650000009</v>
      </c>
      <c r="C351" s="37">
        <f>SUMIFS(СВЦЭМ!$J$34:$J$777,СВЦЭМ!$A$34:$A$777,$A351,СВЦЭМ!$B$34:$B$777,C$331)+'СЕТ СН'!$F$13-'СЕТ СН'!$F$23</f>
        <v>65.766045960000042</v>
      </c>
      <c r="D351" s="37">
        <f>SUMIFS(СВЦЭМ!$J$34:$J$777,СВЦЭМ!$A$34:$A$777,$A351,СВЦЭМ!$B$34:$B$777,D$331)+'СЕТ СН'!$F$13-'СЕТ СН'!$F$23</f>
        <v>65.533865999999989</v>
      </c>
      <c r="E351" s="37">
        <f>SUMIFS(СВЦЭМ!$J$34:$J$777,СВЦЭМ!$A$34:$A$777,$A351,СВЦЭМ!$B$34:$B$777,E$331)+'СЕТ СН'!$F$13-'СЕТ СН'!$F$23</f>
        <v>63.40267437</v>
      </c>
      <c r="F351" s="37">
        <f>SUMIFS(СВЦЭМ!$J$34:$J$777,СВЦЭМ!$A$34:$A$777,$A351,СВЦЭМ!$B$34:$B$777,F$331)+'СЕТ СН'!$F$13-'СЕТ СН'!$F$23</f>
        <v>62.802102439999999</v>
      </c>
      <c r="G351" s="37">
        <f>SUMIFS(СВЦЭМ!$J$34:$J$777,СВЦЭМ!$A$34:$A$777,$A351,СВЦЭМ!$B$34:$B$777,G$331)+'СЕТ СН'!$F$13-'СЕТ СН'!$F$23</f>
        <v>66.479703119999954</v>
      </c>
      <c r="H351" s="37">
        <f>SUMIFS(СВЦЭМ!$J$34:$J$777,СВЦЭМ!$A$34:$A$777,$A351,СВЦЭМ!$B$34:$B$777,H$331)+'СЕТ СН'!$F$13-'СЕТ СН'!$F$23</f>
        <v>66.604390549999948</v>
      </c>
      <c r="I351" s="37">
        <f>SUMIFS(СВЦЭМ!$J$34:$J$777,СВЦЭМ!$A$34:$A$777,$A351,СВЦЭМ!$B$34:$B$777,I$331)+'СЕТ СН'!$F$13-'СЕТ СН'!$F$23</f>
        <v>27.392344409999964</v>
      </c>
      <c r="J351" s="37">
        <f>SUMIFS(СВЦЭМ!$J$34:$J$777,СВЦЭМ!$A$34:$A$777,$A351,СВЦЭМ!$B$34:$B$777,J$331)+'СЕТ СН'!$F$13-'СЕТ СН'!$F$23</f>
        <v>27.282983420000051</v>
      </c>
      <c r="K351" s="37">
        <f>SUMIFS(СВЦЭМ!$J$34:$J$777,СВЦЭМ!$A$34:$A$777,$A351,СВЦЭМ!$B$34:$B$777,K$331)+'СЕТ СН'!$F$13-'СЕТ СН'!$F$23</f>
        <v>-10.751293390000001</v>
      </c>
      <c r="L351" s="37">
        <f>SUMIFS(СВЦЭМ!$J$34:$J$777,СВЦЭМ!$A$34:$A$777,$A351,СВЦЭМ!$B$34:$B$777,L$331)+'СЕТ СН'!$F$13-'СЕТ СН'!$F$23</f>
        <v>-48.393253530000038</v>
      </c>
      <c r="M351" s="37">
        <f>SUMIFS(СВЦЭМ!$J$34:$J$777,СВЦЭМ!$A$34:$A$777,$A351,СВЦЭМ!$B$34:$B$777,M$331)+'СЕТ СН'!$F$13-'СЕТ СН'!$F$23</f>
        <v>-52.64296182999999</v>
      </c>
      <c r="N351" s="37">
        <f>SUMIFS(СВЦЭМ!$J$34:$J$777,СВЦЭМ!$A$34:$A$777,$A351,СВЦЭМ!$B$34:$B$777,N$331)+'СЕТ СН'!$F$13-'СЕТ СН'!$F$23</f>
        <v>-40.237526150000008</v>
      </c>
      <c r="O351" s="37">
        <f>SUMIFS(СВЦЭМ!$J$34:$J$777,СВЦЭМ!$A$34:$A$777,$A351,СВЦЭМ!$B$34:$B$777,O$331)+'СЕТ СН'!$F$13-'СЕТ СН'!$F$23</f>
        <v>-33.627569149999999</v>
      </c>
      <c r="P351" s="37">
        <f>SUMIFS(СВЦЭМ!$J$34:$J$777,СВЦЭМ!$A$34:$A$777,$A351,СВЦЭМ!$B$34:$B$777,P$331)+'СЕТ СН'!$F$13-'СЕТ СН'!$F$23</f>
        <v>-30.270757460000027</v>
      </c>
      <c r="Q351" s="37">
        <f>SUMIFS(СВЦЭМ!$J$34:$J$777,СВЦЭМ!$A$34:$A$777,$A351,СВЦЭМ!$B$34:$B$777,Q$331)+'СЕТ СН'!$F$13-'СЕТ СН'!$F$23</f>
        <v>-28.767876350000051</v>
      </c>
      <c r="R351" s="37">
        <f>SUMIFS(СВЦЭМ!$J$34:$J$777,СВЦЭМ!$A$34:$A$777,$A351,СВЦЭМ!$B$34:$B$777,R$331)+'СЕТ СН'!$F$13-'СЕТ СН'!$F$23</f>
        <v>-29.156499469999972</v>
      </c>
      <c r="S351" s="37">
        <f>SUMIFS(СВЦЭМ!$J$34:$J$777,СВЦЭМ!$A$34:$A$777,$A351,СВЦЭМ!$B$34:$B$777,S$331)+'СЕТ СН'!$F$13-'СЕТ СН'!$F$23</f>
        <v>-50.23271466999995</v>
      </c>
      <c r="T351" s="37">
        <f>SUMIFS(СВЦЭМ!$J$34:$J$777,СВЦЭМ!$A$34:$A$777,$A351,СВЦЭМ!$B$34:$B$777,T$331)+'СЕТ СН'!$F$13-'СЕТ СН'!$F$23</f>
        <v>-71.028908790000003</v>
      </c>
      <c r="U351" s="37">
        <f>SUMIFS(СВЦЭМ!$J$34:$J$777,СВЦЭМ!$A$34:$A$777,$A351,СВЦЭМ!$B$34:$B$777,U$331)+'СЕТ СН'!$F$13-'СЕТ СН'!$F$23</f>
        <v>-67.535820440000009</v>
      </c>
      <c r="V351" s="37">
        <f>SUMIFS(СВЦЭМ!$J$34:$J$777,СВЦЭМ!$A$34:$A$777,$A351,СВЦЭМ!$B$34:$B$777,V$331)+'СЕТ СН'!$F$13-'СЕТ СН'!$F$23</f>
        <v>-62.257047120000038</v>
      </c>
      <c r="W351" s="37">
        <f>SUMIFS(СВЦЭМ!$J$34:$J$777,СВЦЭМ!$A$34:$A$777,$A351,СВЦЭМ!$B$34:$B$777,W$331)+'СЕТ СН'!$F$13-'СЕТ СН'!$F$23</f>
        <v>-31.808298779999973</v>
      </c>
      <c r="X351" s="37">
        <f>SUMIFS(СВЦЭМ!$J$34:$J$777,СВЦЭМ!$A$34:$A$777,$A351,СВЦЭМ!$B$34:$B$777,X$331)+'СЕТ СН'!$F$13-'СЕТ СН'!$F$23</f>
        <v>-13.738069310000014</v>
      </c>
      <c r="Y351" s="37">
        <f>SUMIFS(СВЦЭМ!$J$34:$J$777,СВЦЭМ!$A$34:$A$777,$A351,СВЦЭМ!$B$34:$B$777,Y$331)+'СЕТ СН'!$F$13-'СЕТ СН'!$F$23</f>
        <v>19.476386219999995</v>
      </c>
    </row>
    <row r="352" spans="1:25" ht="15.75" x14ac:dyDescent="0.2">
      <c r="A352" s="36">
        <f t="shared" si="9"/>
        <v>43090</v>
      </c>
      <c r="B352" s="37">
        <f>SUMIFS(СВЦЭМ!$J$34:$J$777,СВЦЭМ!$A$34:$A$777,$A352,СВЦЭМ!$B$34:$B$777,B$331)+'СЕТ СН'!$F$13-'СЕТ СН'!$F$23</f>
        <v>63.280806699999971</v>
      </c>
      <c r="C352" s="37">
        <f>SUMIFS(СВЦЭМ!$J$34:$J$777,СВЦЭМ!$A$34:$A$777,$A352,СВЦЭМ!$B$34:$B$777,C$331)+'СЕТ СН'!$F$13-'СЕТ СН'!$F$23</f>
        <v>87.775910189999991</v>
      </c>
      <c r="D352" s="37">
        <f>SUMIFS(СВЦЭМ!$J$34:$J$777,СВЦЭМ!$A$34:$A$777,$A352,СВЦЭМ!$B$34:$B$777,D$331)+'СЕТ СН'!$F$13-'СЕТ СН'!$F$23</f>
        <v>107.73062784000001</v>
      </c>
      <c r="E352" s="37">
        <f>SUMIFS(СВЦЭМ!$J$34:$J$777,СВЦЭМ!$A$34:$A$777,$A352,СВЦЭМ!$B$34:$B$777,E$331)+'СЕТ СН'!$F$13-'СЕТ СН'!$F$23</f>
        <v>112.72394853000003</v>
      </c>
      <c r="F352" s="37">
        <f>SUMIFS(СВЦЭМ!$J$34:$J$777,СВЦЭМ!$A$34:$A$777,$A352,СВЦЭМ!$B$34:$B$777,F$331)+'СЕТ СН'!$F$13-'СЕТ СН'!$F$23</f>
        <v>114.15244313000005</v>
      </c>
      <c r="G352" s="37">
        <f>SUMIFS(СВЦЭМ!$J$34:$J$777,СВЦЭМ!$A$34:$A$777,$A352,СВЦЭМ!$B$34:$B$777,G$331)+'СЕТ СН'!$F$13-'СЕТ СН'!$F$23</f>
        <v>103.66151520000005</v>
      </c>
      <c r="H352" s="37">
        <f>SUMIFS(СВЦЭМ!$J$34:$J$777,СВЦЭМ!$A$34:$A$777,$A352,СВЦЭМ!$B$34:$B$777,H$331)+'СЕТ СН'!$F$13-'СЕТ СН'!$F$23</f>
        <v>68.90130843999998</v>
      </c>
      <c r="I352" s="37">
        <f>SUMIFS(СВЦЭМ!$J$34:$J$777,СВЦЭМ!$A$34:$A$777,$A352,СВЦЭМ!$B$34:$B$777,I$331)+'СЕТ СН'!$F$13-'СЕТ СН'!$F$23</f>
        <v>33.38984731000005</v>
      </c>
      <c r="J352" s="37">
        <f>SUMIFS(СВЦЭМ!$J$34:$J$777,СВЦЭМ!$A$34:$A$777,$A352,СВЦЭМ!$B$34:$B$777,J$331)+'СЕТ СН'!$F$13-'СЕТ СН'!$F$23</f>
        <v>15.469831340000042</v>
      </c>
      <c r="K352" s="37">
        <f>SUMIFS(СВЦЭМ!$J$34:$J$777,СВЦЭМ!$A$34:$A$777,$A352,СВЦЭМ!$B$34:$B$777,K$331)+'СЕТ СН'!$F$13-'СЕТ СН'!$F$23</f>
        <v>-14.840473169999996</v>
      </c>
      <c r="L352" s="37">
        <f>SUMIFS(СВЦЭМ!$J$34:$J$777,СВЦЭМ!$A$34:$A$777,$A352,СВЦЭМ!$B$34:$B$777,L$331)+'СЕТ СН'!$F$13-'СЕТ СН'!$F$23</f>
        <v>-44.382895169999983</v>
      </c>
      <c r="M352" s="37">
        <f>SUMIFS(СВЦЭМ!$J$34:$J$777,СВЦЭМ!$A$34:$A$777,$A352,СВЦЭМ!$B$34:$B$777,M$331)+'СЕТ СН'!$F$13-'СЕТ СН'!$F$23</f>
        <v>-53.221268789999954</v>
      </c>
      <c r="N352" s="37">
        <f>SUMIFS(СВЦЭМ!$J$34:$J$777,СВЦЭМ!$A$34:$A$777,$A352,СВЦЭМ!$B$34:$B$777,N$331)+'СЕТ СН'!$F$13-'СЕТ СН'!$F$23</f>
        <v>-68.509843590000003</v>
      </c>
      <c r="O352" s="37">
        <f>SUMIFS(СВЦЭМ!$J$34:$J$777,СВЦЭМ!$A$34:$A$777,$A352,СВЦЭМ!$B$34:$B$777,O$331)+'СЕТ СН'!$F$13-'СЕТ СН'!$F$23</f>
        <v>-74.152334269999983</v>
      </c>
      <c r="P352" s="37">
        <f>SUMIFS(СВЦЭМ!$J$34:$J$777,СВЦЭМ!$A$34:$A$777,$A352,СВЦЭМ!$B$34:$B$777,P$331)+'СЕТ СН'!$F$13-'СЕТ СН'!$F$23</f>
        <v>-68.094119149999983</v>
      </c>
      <c r="Q352" s="37">
        <f>SUMIFS(СВЦЭМ!$J$34:$J$777,СВЦЭМ!$A$34:$A$777,$A352,СВЦЭМ!$B$34:$B$777,Q$331)+'СЕТ СН'!$F$13-'СЕТ СН'!$F$23</f>
        <v>-64.414452689999962</v>
      </c>
      <c r="R352" s="37">
        <f>SUMIFS(СВЦЭМ!$J$34:$J$777,СВЦЭМ!$A$34:$A$777,$A352,СВЦЭМ!$B$34:$B$777,R$331)+'СЕТ СН'!$F$13-'СЕТ СН'!$F$23</f>
        <v>-66.00288637999995</v>
      </c>
      <c r="S352" s="37">
        <f>SUMIFS(СВЦЭМ!$J$34:$J$777,СВЦЭМ!$A$34:$A$777,$A352,СВЦЭМ!$B$34:$B$777,S$331)+'СЕТ СН'!$F$13-'СЕТ СН'!$F$23</f>
        <v>-87.883260220000011</v>
      </c>
      <c r="T352" s="37">
        <f>SUMIFS(СВЦЭМ!$J$34:$J$777,СВЦЭМ!$A$34:$A$777,$A352,СВЦЭМ!$B$34:$B$777,T$331)+'СЕТ СН'!$F$13-'СЕТ СН'!$F$23</f>
        <v>-103.14920799999999</v>
      </c>
      <c r="U352" s="37">
        <f>SUMIFS(СВЦЭМ!$J$34:$J$777,СВЦЭМ!$A$34:$A$777,$A352,СВЦЭМ!$B$34:$B$777,U$331)+'СЕТ СН'!$F$13-'СЕТ СН'!$F$23</f>
        <v>-99.882119429999989</v>
      </c>
      <c r="V352" s="37">
        <f>SUMIFS(СВЦЭМ!$J$34:$J$777,СВЦЭМ!$A$34:$A$777,$A352,СВЦЭМ!$B$34:$B$777,V$331)+'СЕТ СН'!$F$13-'СЕТ СН'!$F$23</f>
        <v>-90.344871809999972</v>
      </c>
      <c r="W352" s="37">
        <f>SUMIFS(СВЦЭМ!$J$34:$J$777,СВЦЭМ!$A$34:$A$777,$A352,СВЦЭМ!$B$34:$B$777,W$331)+'СЕТ СН'!$F$13-'СЕТ СН'!$F$23</f>
        <v>-56.369629329999952</v>
      </c>
      <c r="X352" s="37">
        <f>SUMIFS(СВЦЭМ!$J$34:$J$777,СВЦЭМ!$A$34:$A$777,$A352,СВЦЭМ!$B$34:$B$777,X$331)+'СЕТ СН'!$F$13-'СЕТ СН'!$F$23</f>
        <v>-16.961920810000038</v>
      </c>
      <c r="Y352" s="37">
        <f>SUMIFS(СВЦЭМ!$J$34:$J$777,СВЦЭМ!$A$34:$A$777,$A352,СВЦЭМ!$B$34:$B$777,Y$331)+'СЕТ СН'!$F$13-'СЕТ СН'!$F$23</f>
        <v>25.445677870000054</v>
      </c>
    </row>
    <row r="353" spans="1:27" ht="15.75" x14ac:dyDescent="0.2">
      <c r="A353" s="36">
        <f t="shared" si="9"/>
        <v>43091</v>
      </c>
      <c r="B353" s="37">
        <f>SUMIFS(СВЦЭМ!$J$34:$J$777,СВЦЭМ!$A$34:$A$777,$A353,СВЦЭМ!$B$34:$B$777,B$331)+'СЕТ СН'!$F$13-'СЕТ СН'!$F$23</f>
        <v>74.525511609999967</v>
      </c>
      <c r="C353" s="37">
        <f>SUMIFS(СВЦЭМ!$J$34:$J$777,СВЦЭМ!$A$34:$A$777,$A353,СВЦЭМ!$B$34:$B$777,C$331)+'СЕТ СН'!$F$13-'СЕТ СН'!$F$23</f>
        <v>86.983190820000004</v>
      </c>
      <c r="D353" s="37">
        <f>SUMIFS(СВЦЭМ!$J$34:$J$777,СВЦЭМ!$A$34:$A$777,$A353,СВЦЭМ!$B$34:$B$777,D$331)+'СЕТ СН'!$F$13-'СЕТ СН'!$F$23</f>
        <v>97.015746339999964</v>
      </c>
      <c r="E353" s="37">
        <f>SUMIFS(СВЦЭМ!$J$34:$J$777,СВЦЭМ!$A$34:$A$777,$A353,СВЦЭМ!$B$34:$B$777,E$331)+'СЕТ СН'!$F$13-'СЕТ СН'!$F$23</f>
        <v>102.00897623000003</v>
      </c>
      <c r="F353" s="37">
        <f>SUMIFS(СВЦЭМ!$J$34:$J$777,СВЦЭМ!$A$34:$A$777,$A353,СВЦЭМ!$B$34:$B$777,F$331)+'СЕТ СН'!$F$13-'СЕТ СН'!$F$23</f>
        <v>103.92423203999999</v>
      </c>
      <c r="G353" s="37">
        <f>SUMIFS(СВЦЭМ!$J$34:$J$777,СВЦЭМ!$A$34:$A$777,$A353,СВЦЭМ!$B$34:$B$777,G$331)+'СЕТ СН'!$F$13-'СЕТ СН'!$F$23</f>
        <v>97.494887390000031</v>
      </c>
      <c r="H353" s="37">
        <f>SUMIFS(СВЦЭМ!$J$34:$J$777,СВЦЭМ!$A$34:$A$777,$A353,СВЦЭМ!$B$34:$B$777,H$331)+'СЕТ СН'!$F$13-'СЕТ СН'!$F$23</f>
        <v>65.322002829999974</v>
      </c>
      <c r="I353" s="37">
        <f>SUMIFS(СВЦЭМ!$J$34:$J$777,СВЦЭМ!$A$34:$A$777,$A353,СВЦЭМ!$B$34:$B$777,I$331)+'СЕТ СН'!$F$13-'СЕТ СН'!$F$23</f>
        <v>26.502573109999958</v>
      </c>
      <c r="J353" s="37">
        <f>SUMIFS(СВЦЭМ!$J$34:$J$777,СВЦЭМ!$A$34:$A$777,$A353,СВЦЭМ!$B$34:$B$777,J$331)+'СЕТ СН'!$F$13-'СЕТ СН'!$F$23</f>
        <v>3.0906889999982923E-2</v>
      </c>
      <c r="K353" s="37">
        <f>SUMIFS(СВЦЭМ!$J$34:$J$777,СВЦЭМ!$A$34:$A$777,$A353,СВЦЭМ!$B$34:$B$777,K$331)+'СЕТ СН'!$F$13-'СЕТ СН'!$F$23</f>
        <v>-36.560932839999964</v>
      </c>
      <c r="L353" s="37">
        <f>SUMIFS(СВЦЭМ!$J$34:$J$777,СВЦЭМ!$A$34:$A$777,$A353,СВЦЭМ!$B$34:$B$777,L$331)+'СЕТ СН'!$F$13-'СЕТ СН'!$F$23</f>
        <v>-68.395570630000009</v>
      </c>
      <c r="M353" s="37">
        <f>SUMIFS(СВЦЭМ!$J$34:$J$777,СВЦЭМ!$A$34:$A$777,$A353,СВЦЭМ!$B$34:$B$777,M$331)+'СЕТ СН'!$F$13-'СЕТ СН'!$F$23</f>
        <v>-74.557614829999977</v>
      </c>
      <c r="N353" s="37">
        <f>SUMIFS(СВЦЭМ!$J$34:$J$777,СВЦЭМ!$A$34:$A$777,$A353,СВЦЭМ!$B$34:$B$777,N$331)+'СЕТ СН'!$F$13-'СЕТ СН'!$F$23</f>
        <v>-63.034219870000015</v>
      </c>
      <c r="O353" s="37">
        <f>SUMIFS(СВЦЭМ!$J$34:$J$777,СВЦЭМ!$A$34:$A$777,$A353,СВЦЭМ!$B$34:$B$777,O$331)+'СЕТ СН'!$F$13-'СЕТ СН'!$F$23</f>
        <v>-54.532844230000023</v>
      </c>
      <c r="P353" s="37">
        <f>SUMIFS(СВЦЭМ!$J$34:$J$777,СВЦЭМ!$A$34:$A$777,$A353,СВЦЭМ!$B$34:$B$777,P$331)+'СЕТ СН'!$F$13-'СЕТ СН'!$F$23</f>
        <v>-48.335332590000007</v>
      </c>
      <c r="Q353" s="37">
        <f>SUMIFS(СВЦЭМ!$J$34:$J$777,СВЦЭМ!$A$34:$A$777,$A353,СВЦЭМ!$B$34:$B$777,Q$331)+'СЕТ СН'!$F$13-'СЕТ СН'!$F$23</f>
        <v>-49.644317320000027</v>
      </c>
      <c r="R353" s="37">
        <f>SUMIFS(СВЦЭМ!$J$34:$J$777,СВЦЭМ!$A$34:$A$777,$A353,СВЦЭМ!$B$34:$B$777,R$331)+'СЕТ СН'!$F$13-'СЕТ СН'!$F$23</f>
        <v>-49.538885179999966</v>
      </c>
      <c r="S353" s="37">
        <f>SUMIFS(СВЦЭМ!$J$34:$J$777,СВЦЭМ!$A$34:$A$777,$A353,СВЦЭМ!$B$34:$B$777,S$331)+'СЕТ СН'!$F$13-'СЕТ СН'!$F$23</f>
        <v>-61.813625620000039</v>
      </c>
      <c r="T353" s="37">
        <f>SUMIFS(СВЦЭМ!$J$34:$J$777,СВЦЭМ!$A$34:$A$777,$A353,СВЦЭМ!$B$34:$B$777,T$331)+'СЕТ СН'!$F$13-'СЕТ СН'!$F$23</f>
        <v>-81.094346659999985</v>
      </c>
      <c r="U353" s="37">
        <f>SUMIFS(СВЦЭМ!$J$34:$J$777,СВЦЭМ!$A$34:$A$777,$A353,СВЦЭМ!$B$34:$B$777,U$331)+'СЕТ СН'!$F$13-'СЕТ СН'!$F$23</f>
        <v>-77.94701237999999</v>
      </c>
      <c r="V353" s="37">
        <f>SUMIFS(СВЦЭМ!$J$34:$J$777,СВЦЭМ!$A$34:$A$777,$A353,СВЦЭМ!$B$34:$B$777,V$331)+'СЕТ СН'!$F$13-'СЕТ СН'!$F$23</f>
        <v>-71.512566020000008</v>
      </c>
      <c r="W353" s="37">
        <f>SUMIFS(СВЦЭМ!$J$34:$J$777,СВЦЭМ!$A$34:$A$777,$A353,СВЦЭМ!$B$34:$B$777,W$331)+'СЕТ СН'!$F$13-'СЕТ СН'!$F$23</f>
        <v>-42.45327156999997</v>
      </c>
      <c r="X353" s="37">
        <f>SUMIFS(СВЦЭМ!$J$34:$J$777,СВЦЭМ!$A$34:$A$777,$A353,СВЦЭМ!$B$34:$B$777,X$331)+'СЕТ СН'!$F$13-'СЕТ СН'!$F$23</f>
        <v>-9.3500306099999761</v>
      </c>
      <c r="Y353" s="37">
        <f>SUMIFS(СВЦЭМ!$J$34:$J$777,СВЦЭМ!$A$34:$A$777,$A353,СВЦЭМ!$B$34:$B$777,Y$331)+'СЕТ СН'!$F$13-'СЕТ СН'!$F$23</f>
        <v>29.704889930000036</v>
      </c>
    </row>
    <row r="354" spans="1:27" ht="15.75" x14ac:dyDescent="0.2">
      <c r="A354" s="36">
        <f t="shared" si="9"/>
        <v>43092</v>
      </c>
      <c r="B354" s="37">
        <f>SUMIFS(СВЦЭМ!$J$34:$J$777,СВЦЭМ!$A$34:$A$777,$A354,СВЦЭМ!$B$34:$B$777,B$331)+'СЕТ СН'!$F$13-'СЕТ СН'!$F$23</f>
        <v>54.032149870000012</v>
      </c>
      <c r="C354" s="37">
        <f>SUMIFS(СВЦЭМ!$J$34:$J$777,СВЦЭМ!$A$34:$A$777,$A354,СВЦЭМ!$B$34:$B$777,C$331)+'СЕТ СН'!$F$13-'СЕТ СН'!$F$23</f>
        <v>71.521754519999945</v>
      </c>
      <c r="D354" s="37">
        <f>SUMIFS(СВЦЭМ!$J$34:$J$777,СВЦЭМ!$A$34:$A$777,$A354,СВЦЭМ!$B$34:$B$777,D$331)+'СЕТ СН'!$F$13-'СЕТ СН'!$F$23</f>
        <v>88.599285000000009</v>
      </c>
      <c r="E354" s="37">
        <f>SUMIFS(СВЦЭМ!$J$34:$J$777,СВЦЭМ!$A$34:$A$777,$A354,СВЦЭМ!$B$34:$B$777,E$331)+'СЕТ СН'!$F$13-'СЕТ СН'!$F$23</f>
        <v>90.785378639999976</v>
      </c>
      <c r="F354" s="37">
        <f>SUMIFS(СВЦЭМ!$J$34:$J$777,СВЦЭМ!$A$34:$A$777,$A354,СВЦЭМ!$B$34:$B$777,F$331)+'СЕТ СН'!$F$13-'СЕТ СН'!$F$23</f>
        <v>92.757730530000003</v>
      </c>
      <c r="G354" s="37">
        <f>SUMIFS(СВЦЭМ!$J$34:$J$777,СВЦЭМ!$A$34:$A$777,$A354,СВЦЭМ!$B$34:$B$777,G$331)+'СЕТ СН'!$F$13-'СЕТ СН'!$F$23</f>
        <v>93.191292689999955</v>
      </c>
      <c r="H354" s="37">
        <f>SUMIFS(СВЦЭМ!$J$34:$J$777,СВЦЭМ!$A$34:$A$777,$A354,СВЦЭМ!$B$34:$B$777,H$331)+'СЕТ СН'!$F$13-'СЕТ СН'!$F$23</f>
        <v>88.879803250000009</v>
      </c>
      <c r="I354" s="37">
        <f>SUMIFS(СВЦЭМ!$J$34:$J$777,СВЦЭМ!$A$34:$A$777,$A354,СВЦЭМ!$B$34:$B$777,I$331)+'СЕТ СН'!$F$13-'СЕТ СН'!$F$23</f>
        <v>56.391873420000024</v>
      </c>
      <c r="J354" s="37">
        <f>SUMIFS(СВЦЭМ!$J$34:$J$777,СВЦЭМ!$A$34:$A$777,$A354,СВЦЭМ!$B$34:$B$777,J$331)+'СЕТ СН'!$F$13-'СЕТ СН'!$F$23</f>
        <v>16.913300520000007</v>
      </c>
      <c r="K354" s="37">
        <f>SUMIFS(СВЦЭМ!$J$34:$J$777,СВЦЭМ!$A$34:$A$777,$A354,СВЦЭМ!$B$34:$B$777,K$331)+'СЕТ СН'!$F$13-'СЕТ СН'!$F$23</f>
        <v>-32.278852229999984</v>
      </c>
      <c r="L354" s="37">
        <f>SUMIFS(СВЦЭМ!$J$34:$J$777,СВЦЭМ!$A$34:$A$777,$A354,СВЦЭМ!$B$34:$B$777,L$331)+'СЕТ СН'!$F$13-'СЕТ СН'!$F$23</f>
        <v>-75.917674820000002</v>
      </c>
      <c r="M354" s="37">
        <f>SUMIFS(СВЦЭМ!$J$34:$J$777,СВЦЭМ!$A$34:$A$777,$A354,СВЦЭМ!$B$34:$B$777,M$331)+'СЕТ СН'!$F$13-'СЕТ СН'!$F$23</f>
        <v>-81.595890080000004</v>
      </c>
      <c r="N354" s="37">
        <f>SUMIFS(СВЦЭМ!$J$34:$J$777,СВЦЭМ!$A$34:$A$777,$A354,СВЦЭМ!$B$34:$B$777,N$331)+'СЕТ СН'!$F$13-'СЕТ СН'!$F$23</f>
        <v>-72.222708220000015</v>
      </c>
      <c r="O354" s="37">
        <f>SUMIFS(СВЦЭМ!$J$34:$J$777,СВЦЭМ!$A$34:$A$777,$A354,СВЦЭМ!$B$34:$B$777,O$331)+'СЕТ СН'!$F$13-'СЕТ СН'!$F$23</f>
        <v>-60.018256759999986</v>
      </c>
      <c r="P354" s="37">
        <f>SUMIFS(СВЦЭМ!$J$34:$J$777,СВЦЭМ!$A$34:$A$777,$A354,СВЦЭМ!$B$34:$B$777,P$331)+'СЕТ СН'!$F$13-'СЕТ СН'!$F$23</f>
        <v>-51.894676860000004</v>
      </c>
      <c r="Q354" s="37">
        <f>SUMIFS(СВЦЭМ!$J$34:$J$777,СВЦЭМ!$A$34:$A$777,$A354,СВЦЭМ!$B$34:$B$777,Q$331)+'СЕТ СН'!$F$13-'СЕТ СН'!$F$23</f>
        <v>-50.55127028000004</v>
      </c>
      <c r="R354" s="37">
        <f>SUMIFS(СВЦЭМ!$J$34:$J$777,СВЦЭМ!$A$34:$A$777,$A354,СВЦЭМ!$B$34:$B$777,R$331)+'СЕТ СН'!$F$13-'СЕТ СН'!$F$23</f>
        <v>-51.854132660000005</v>
      </c>
      <c r="S354" s="37">
        <f>SUMIFS(СВЦЭМ!$J$34:$J$777,СВЦЭМ!$A$34:$A$777,$A354,СВЦЭМ!$B$34:$B$777,S$331)+'СЕТ СН'!$F$13-'СЕТ СН'!$F$23</f>
        <v>-73.296145910000007</v>
      </c>
      <c r="T354" s="37">
        <f>SUMIFS(СВЦЭМ!$J$34:$J$777,СВЦЭМ!$A$34:$A$777,$A354,СВЦЭМ!$B$34:$B$777,T$331)+'СЕТ СН'!$F$13-'СЕТ СН'!$F$23</f>
        <v>-90.919152499999996</v>
      </c>
      <c r="U354" s="37">
        <f>SUMIFS(СВЦЭМ!$J$34:$J$777,СВЦЭМ!$A$34:$A$777,$A354,СВЦЭМ!$B$34:$B$777,U$331)+'СЕТ СН'!$F$13-'СЕТ СН'!$F$23</f>
        <v>-87.06393534</v>
      </c>
      <c r="V354" s="37">
        <f>SUMIFS(СВЦЭМ!$J$34:$J$777,СВЦЭМ!$A$34:$A$777,$A354,СВЦЭМ!$B$34:$B$777,V$331)+'СЕТ СН'!$F$13-'СЕТ СН'!$F$23</f>
        <v>-76.474409040000012</v>
      </c>
      <c r="W354" s="37">
        <f>SUMIFS(СВЦЭМ!$J$34:$J$777,СВЦЭМ!$A$34:$A$777,$A354,СВЦЭМ!$B$34:$B$777,W$331)+'СЕТ СН'!$F$13-'СЕТ СН'!$F$23</f>
        <v>-45.84346923999999</v>
      </c>
      <c r="X354" s="37">
        <f>SUMIFS(СВЦЭМ!$J$34:$J$777,СВЦЭМ!$A$34:$A$777,$A354,СВЦЭМ!$B$34:$B$777,X$331)+'СЕТ СН'!$F$13-'СЕТ СН'!$F$23</f>
        <v>-9.2866589799999701</v>
      </c>
      <c r="Y354" s="37">
        <f>SUMIFS(СВЦЭМ!$J$34:$J$777,СВЦЭМ!$A$34:$A$777,$A354,СВЦЭМ!$B$34:$B$777,Y$331)+'СЕТ СН'!$F$13-'СЕТ СН'!$F$23</f>
        <v>12.670455370000013</v>
      </c>
    </row>
    <row r="355" spans="1:27" ht="15.75" x14ac:dyDescent="0.2">
      <c r="A355" s="36">
        <f t="shared" si="9"/>
        <v>43093</v>
      </c>
      <c r="B355" s="37">
        <f>SUMIFS(СВЦЭМ!$J$34:$J$777,СВЦЭМ!$A$34:$A$777,$A355,СВЦЭМ!$B$34:$B$777,B$331)+'СЕТ СН'!$F$13-'СЕТ СН'!$F$23</f>
        <v>54.626104049999981</v>
      </c>
      <c r="C355" s="37">
        <f>SUMIFS(СВЦЭМ!$J$34:$J$777,СВЦЭМ!$A$34:$A$777,$A355,СВЦЭМ!$B$34:$B$777,C$331)+'СЕТ СН'!$F$13-'СЕТ СН'!$F$23</f>
        <v>72.145078779999949</v>
      </c>
      <c r="D355" s="37">
        <f>SUMIFS(СВЦЭМ!$J$34:$J$777,СВЦЭМ!$A$34:$A$777,$A355,СВЦЭМ!$B$34:$B$777,D$331)+'СЕТ СН'!$F$13-'СЕТ СН'!$F$23</f>
        <v>91.762200949999965</v>
      </c>
      <c r="E355" s="37">
        <f>SUMIFS(СВЦЭМ!$J$34:$J$777,СВЦЭМ!$A$34:$A$777,$A355,СВЦЭМ!$B$34:$B$777,E$331)+'СЕТ СН'!$F$13-'СЕТ СН'!$F$23</f>
        <v>93.364730499999951</v>
      </c>
      <c r="F355" s="37">
        <f>SUMIFS(СВЦЭМ!$J$34:$J$777,СВЦЭМ!$A$34:$A$777,$A355,СВЦЭМ!$B$34:$B$777,F$331)+'СЕТ СН'!$F$13-'СЕТ СН'!$F$23</f>
        <v>94.024711740000043</v>
      </c>
      <c r="G355" s="37">
        <f>SUMIFS(СВЦЭМ!$J$34:$J$777,СВЦЭМ!$A$34:$A$777,$A355,СВЦЭМ!$B$34:$B$777,G$331)+'СЕТ СН'!$F$13-'СЕТ СН'!$F$23</f>
        <v>94.546193199999948</v>
      </c>
      <c r="H355" s="37">
        <f>SUMIFS(СВЦЭМ!$J$34:$J$777,СВЦЭМ!$A$34:$A$777,$A355,СВЦЭМ!$B$34:$B$777,H$331)+'СЕТ СН'!$F$13-'СЕТ СН'!$F$23</f>
        <v>90.400018589999945</v>
      </c>
      <c r="I355" s="37">
        <f>SUMIFS(СВЦЭМ!$J$34:$J$777,СВЦЭМ!$A$34:$A$777,$A355,СВЦЭМ!$B$34:$B$777,I$331)+'СЕТ СН'!$F$13-'СЕТ СН'!$F$23</f>
        <v>65.446784989999969</v>
      </c>
      <c r="J355" s="37">
        <f>SUMIFS(СВЦЭМ!$J$34:$J$777,СВЦЭМ!$A$34:$A$777,$A355,СВЦЭМ!$B$34:$B$777,J$331)+'СЕТ СН'!$F$13-'СЕТ СН'!$F$23</f>
        <v>32.09242205999999</v>
      </c>
      <c r="K355" s="37">
        <f>SUMIFS(СВЦЭМ!$J$34:$J$777,СВЦЭМ!$A$34:$A$777,$A355,СВЦЭМ!$B$34:$B$777,K$331)+'СЕТ СН'!$F$13-'СЕТ СН'!$F$23</f>
        <v>-20.030218320000017</v>
      </c>
      <c r="L355" s="37">
        <f>SUMIFS(СВЦЭМ!$J$34:$J$777,СВЦЭМ!$A$34:$A$777,$A355,СВЦЭМ!$B$34:$B$777,L$331)+'СЕТ СН'!$F$13-'СЕТ СН'!$F$23</f>
        <v>-65.344394269999952</v>
      </c>
      <c r="M355" s="37">
        <f>SUMIFS(СВЦЭМ!$J$34:$J$777,СВЦЭМ!$A$34:$A$777,$A355,СВЦЭМ!$B$34:$B$777,M$331)+'СЕТ СН'!$F$13-'СЕТ СН'!$F$23</f>
        <v>-77.067154990000006</v>
      </c>
      <c r="N355" s="37">
        <f>SUMIFS(СВЦЭМ!$J$34:$J$777,СВЦЭМ!$A$34:$A$777,$A355,СВЦЭМ!$B$34:$B$777,N$331)+'СЕТ СН'!$F$13-'СЕТ СН'!$F$23</f>
        <v>-70.460423950000006</v>
      </c>
      <c r="O355" s="37">
        <f>SUMIFS(СВЦЭМ!$J$34:$J$777,СВЦЭМ!$A$34:$A$777,$A355,СВЦЭМ!$B$34:$B$777,O$331)+'СЕТ СН'!$F$13-'СЕТ СН'!$F$23</f>
        <v>-63.666074719999983</v>
      </c>
      <c r="P355" s="37">
        <f>SUMIFS(СВЦЭМ!$J$34:$J$777,СВЦЭМ!$A$34:$A$777,$A355,СВЦЭМ!$B$34:$B$777,P$331)+'СЕТ СН'!$F$13-'СЕТ СН'!$F$23</f>
        <v>-60.690072320000013</v>
      </c>
      <c r="Q355" s="37">
        <f>SUMIFS(СВЦЭМ!$J$34:$J$777,СВЦЭМ!$A$34:$A$777,$A355,СВЦЭМ!$B$34:$B$777,Q$331)+'СЕТ СН'!$F$13-'СЕТ СН'!$F$23</f>
        <v>-59.155657629999951</v>
      </c>
      <c r="R355" s="37">
        <f>SUMIFS(СВЦЭМ!$J$34:$J$777,СВЦЭМ!$A$34:$A$777,$A355,СВЦЭМ!$B$34:$B$777,R$331)+'СЕТ СН'!$F$13-'СЕТ СН'!$F$23</f>
        <v>-60.14522285999999</v>
      </c>
      <c r="S355" s="37">
        <f>SUMIFS(СВЦЭМ!$J$34:$J$777,СВЦЭМ!$A$34:$A$777,$A355,СВЦЭМ!$B$34:$B$777,S$331)+'СЕТ СН'!$F$13-'СЕТ СН'!$F$23</f>
        <v>-78.610379720000026</v>
      </c>
      <c r="T355" s="37">
        <f>SUMIFS(СВЦЭМ!$J$34:$J$777,СВЦЭМ!$A$34:$A$777,$A355,СВЦЭМ!$B$34:$B$777,T$331)+'СЕТ СН'!$F$13-'СЕТ СН'!$F$23</f>
        <v>-100.65480276</v>
      </c>
      <c r="U355" s="37">
        <f>SUMIFS(СВЦЭМ!$J$34:$J$777,СВЦЭМ!$A$34:$A$777,$A355,СВЦЭМ!$B$34:$B$777,U$331)+'СЕТ СН'!$F$13-'СЕТ СН'!$F$23</f>
        <v>-98.027599160000022</v>
      </c>
      <c r="V355" s="37">
        <f>SUMIFS(СВЦЭМ!$J$34:$J$777,СВЦЭМ!$A$34:$A$777,$A355,СВЦЭМ!$B$34:$B$777,V$331)+'СЕТ СН'!$F$13-'СЕТ СН'!$F$23</f>
        <v>-88.875938389999988</v>
      </c>
      <c r="W355" s="37">
        <f>SUMIFS(СВЦЭМ!$J$34:$J$777,СВЦЭМ!$A$34:$A$777,$A355,СВЦЭМ!$B$34:$B$777,W$331)+'СЕТ СН'!$F$13-'СЕТ СН'!$F$23</f>
        <v>-59.34426461999999</v>
      </c>
      <c r="X355" s="37">
        <f>SUMIFS(СВЦЭМ!$J$34:$J$777,СВЦЭМ!$A$34:$A$777,$A355,СВЦЭМ!$B$34:$B$777,X$331)+'СЕТ СН'!$F$13-'СЕТ СН'!$F$23</f>
        <v>-17.934006989999943</v>
      </c>
      <c r="Y355" s="37">
        <f>SUMIFS(СВЦЭМ!$J$34:$J$777,СВЦЭМ!$A$34:$A$777,$A355,СВЦЭМ!$B$34:$B$777,Y$331)+'СЕТ СН'!$F$13-'СЕТ СН'!$F$23</f>
        <v>20.388494939999987</v>
      </c>
    </row>
    <row r="356" spans="1:27" ht="15.75" x14ac:dyDescent="0.2">
      <c r="A356" s="36">
        <f t="shared" si="9"/>
        <v>43094</v>
      </c>
      <c r="B356" s="37">
        <f>SUMIFS(СВЦЭМ!$J$34:$J$777,СВЦЭМ!$A$34:$A$777,$A356,СВЦЭМ!$B$34:$B$777,B$331)+'СЕТ СН'!$F$13-'СЕТ СН'!$F$23</f>
        <v>70.002896920000012</v>
      </c>
      <c r="C356" s="37">
        <f>SUMIFS(СВЦЭМ!$J$34:$J$777,СВЦЭМ!$A$34:$A$777,$A356,СВЦЭМ!$B$34:$B$777,C$331)+'СЕТ СН'!$F$13-'СЕТ СН'!$F$23</f>
        <v>87.657949980000012</v>
      </c>
      <c r="D356" s="37">
        <f>SUMIFS(СВЦЭМ!$J$34:$J$777,СВЦЭМ!$A$34:$A$777,$A356,СВЦЭМ!$B$34:$B$777,D$331)+'СЕТ СН'!$F$13-'СЕТ СН'!$F$23</f>
        <v>110.72913711000001</v>
      </c>
      <c r="E356" s="37">
        <f>SUMIFS(СВЦЭМ!$J$34:$J$777,СВЦЭМ!$A$34:$A$777,$A356,СВЦЭМ!$B$34:$B$777,E$331)+'СЕТ СН'!$F$13-'СЕТ СН'!$F$23</f>
        <v>116.18732998999997</v>
      </c>
      <c r="F356" s="37">
        <f>SUMIFS(СВЦЭМ!$J$34:$J$777,СВЦЭМ!$A$34:$A$777,$A356,СВЦЭМ!$B$34:$B$777,F$331)+'СЕТ СН'!$F$13-'СЕТ СН'!$F$23</f>
        <v>116.41493877000005</v>
      </c>
      <c r="G356" s="37">
        <f>SUMIFS(СВЦЭМ!$J$34:$J$777,СВЦЭМ!$A$34:$A$777,$A356,СВЦЭМ!$B$34:$B$777,G$331)+'СЕТ СН'!$F$13-'СЕТ СН'!$F$23</f>
        <v>108.92699948999996</v>
      </c>
      <c r="H356" s="37">
        <f>SUMIFS(СВЦЭМ!$J$34:$J$777,СВЦЭМ!$A$34:$A$777,$A356,СВЦЭМ!$B$34:$B$777,H$331)+'СЕТ СН'!$F$13-'СЕТ СН'!$F$23</f>
        <v>78.858475249999969</v>
      </c>
      <c r="I356" s="37">
        <f>SUMIFS(СВЦЭМ!$J$34:$J$777,СВЦЭМ!$A$34:$A$777,$A356,СВЦЭМ!$B$34:$B$777,I$331)+'СЕТ СН'!$F$13-'СЕТ СН'!$F$23</f>
        <v>26.154222770000047</v>
      </c>
      <c r="J356" s="37">
        <f>SUMIFS(СВЦЭМ!$J$34:$J$777,СВЦЭМ!$A$34:$A$777,$A356,СВЦЭМ!$B$34:$B$777,J$331)+'СЕТ СН'!$F$13-'СЕТ СН'!$F$23</f>
        <v>7.3992825200000425</v>
      </c>
      <c r="K356" s="37">
        <f>SUMIFS(СВЦЭМ!$J$34:$J$777,СВЦЭМ!$A$34:$A$777,$A356,СВЦЭМ!$B$34:$B$777,K$331)+'СЕТ СН'!$F$13-'СЕТ СН'!$F$23</f>
        <v>-31.880158749999964</v>
      </c>
      <c r="L356" s="37">
        <f>SUMIFS(СВЦЭМ!$J$34:$J$777,СВЦЭМ!$A$34:$A$777,$A356,СВЦЭМ!$B$34:$B$777,L$331)+'СЕТ СН'!$F$13-'СЕТ СН'!$F$23</f>
        <v>-66.615677880000021</v>
      </c>
      <c r="M356" s="37">
        <f>SUMIFS(СВЦЭМ!$J$34:$J$777,СВЦЭМ!$A$34:$A$777,$A356,СВЦЭМ!$B$34:$B$777,M$331)+'СЕТ СН'!$F$13-'СЕТ СН'!$F$23</f>
        <v>-71.312427539999987</v>
      </c>
      <c r="N356" s="37">
        <f>SUMIFS(СВЦЭМ!$J$34:$J$777,СВЦЭМ!$A$34:$A$777,$A356,СВЦЭМ!$B$34:$B$777,N$331)+'СЕТ СН'!$F$13-'СЕТ СН'!$F$23</f>
        <v>-62.776336679999986</v>
      </c>
      <c r="O356" s="37">
        <f>SUMIFS(СВЦЭМ!$J$34:$J$777,СВЦЭМ!$A$34:$A$777,$A356,СВЦЭМ!$B$34:$B$777,O$331)+'СЕТ СН'!$F$13-'СЕТ СН'!$F$23</f>
        <v>-57.696315509999977</v>
      </c>
      <c r="P356" s="37">
        <f>SUMIFS(СВЦЭМ!$J$34:$J$777,СВЦЭМ!$A$34:$A$777,$A356,СВЦЭМ!$B$34:$B$777,P$331)+'СЕТ СН'!$F$13-'СЕТ СН'!$F$23</f>
        <v>-54.293607489999999</v>
      </c>
      <c r="Q356" s="37">
        <f>SUMIFS(СВЦЭМ!$J$34:$J$777,СВЦЭМ!$A$34:$A$777,$A356,СВЦЭМ!$B$34:$B$777,Q$331)+'СЕТ СН'!$F$13-'СЕТ СН'!$F$23</f>
        <v>-53.603707930000041</v>
      </c>
      <c r="R356" s="37">
        <f>SUMIFS(СВЦЭМ!$J$34:$J$777,СВЦЭМ!$A$34:$A$777,$A356,СВЦЭМ!$B$34:$B$777,R$331)+'СЕТ СН'!$F$13-'СЕТ СН'!$F$23</f>
        <v>-51.914833870000052</v>
      </c>
      <c r="S356" s="37">
        <f>SUMIFS(СВЦЭМ!$J$34:$J$777,СВЦЭМ!$A$34:$A$777,$A356,СВЦЭМ!$B$34:$B$777,S$331)+'СЕТ СН'!$F$13-'СЕТ СН'!$F$23</f>
        <v>-66.453066069999977</v>
      </c>
      <c r="T356" s="37">
        <f>SUMIFS(СВЦЭМ!$J$34:$J$777,СВЦЭМ!$A$34:$A$777,$A356,СВЦЭМ!$B$34:$B$777,T$331)+'СЕТ СН'!$F$13-'СЕТ СН'!$F$23</f>
        <v>-84.827568600000006</v>
      </c>
      <c r="U356" s="37">
        <f>SUMIFS(СВЦЭМ!$J$34:$J$777,СВЦЭМ!$A$34:$A$777,$A356,СВЦЭМ!$B$34:$B$777,U$331)+'СЕТ СН'!$F$13-'СЕТ СН'!$F$23</f>
        <v>-83.552188409999985</v>
      </c>
      <c r="V356" s="37">
        <f>SUMIFS(СВЦЭМ!$J$34:$J$777,СВЦЭМ!$A$34:$A$777,$A356,СВЦЭМ!$B$34:$B$777,V$331)+'СЕТ СН'!$F$13-'СЕТ СН'!$F$23</f>
        <v>-74.330747219999978</v>
      </c>
      <c r="W356" s="37">
        <f>SUMIFS(СВЦЭМ!$J$34:$J$777,СВЦЭМ!$A$34:$A$777,$A356,СВЦЭМ!$B$34:$B$777,W$331)+'СЕТ СН'!$F$13-'СЕТ СН'!$F$23</f>
        <v>-42.253956259999995</v>
      </c>
      <c r="X356" s="37">
        <f>SUMIFS(СВЦЭМ!$J$34:$J$777,СВЦЭМ!$A$34:$A$777,$A356,СВЦЭМ!$B$34:$B$777,X$331)+'СЕТ СН'!$F$13-'СЕТ СН'!$F$23</f>
        <v>-3.7283560900000339</v>
      </c>
      <c r="Y356" s="37">
        <f>SUMIFS(СВЦЭМ!$J$34:$J$777,СВЦЭМ!$A$34:$A$777,$A356,СВЦЭМ!$B$34:$B$777,Y$331)+'СЕТ СН'!$F$13-'СЕТ СН'!$F$23</f>
        <v>33.785271559999956</v>
      </c>
    </row>
    <row r="357" spans="1:27" ht="15.75" x14ac:dyDescent="0.2">
      <c r="A357" s="36">
        <f t="shared" si="9"/>
        <v>43095</v>
      </c>
      <c r="B357" s="37">
        <f>SUMIFS(СВЦЭМ!$J$34:$J$777,СВЦЭМ!$A$34:$A$777,$A357,СВЦЭМ!$B$34:$B$777,B$331)+'СЕТ СН'!$F$13-'СЕТ СН'!$F$23</f>
        <v>65.986419820000037</v>
      </c>
      <c r="C357" s="37">
        <f>SUMIFS(СВЦЭМ!$J$34:$J$777,СВЦЭМ!$A$34:$A$777,$A357,СВЦЭМ!$B$34:$B$777,C$331)+'СЕТ СН'!$F$13-'СЕТ СН'!$F$23</f>
        <v>86.241254349999963</v>
      </c>
      <c r="D357" s="37">
        <f>SUMIFS(СВЦЭМ!$J$34:$J$777,СВЦЭМ!$A$34:$A$777,$A357,СВЦЭМ!$B$34:$B$777,D$331)+'СЕТ СН'!$F$13-'СЕТ СН'!$F$23</f>
        <v>105.83715328999995</v>
      </c>
      <c r="E357" s="37">
        <f>SUMIFS(СВЦЭМ!$J$34:$J$777,СВЦЭМ!$A$34:$A$777,$A357,СВЦЭМ!$B$34:$B$777,E$331)+'СЕТ СН'!$F$13-'СЕТ СН'!$F$23</f>
        <v>107.62816557999997</v>
      </c>
      <c r="F357" s="37">
        <f>SUMIFS(СВЦЭМ!$J$34:$J$777,СВЦЭМ!$A$34:$A$777,$A357,СВЦЭМ!$B$34:$B$777,F$331)+'СЕТ СН'!$F$13-'СЕТ СН'!$F$23</f>
        <v>109.79187691000004</v>
      </c>
      <c r="G357" s="37">
        <f>SUMIFS(СВЦЭМ!$J$34:$J$777,СВЦЭМ!$A$34:$A$777,$A357,СВЦЭМ!$B$34:$B$777,G$331)+'СЕТ СН'!$F$13-'СЕТ СН'!$F$23</f>
        <v>104.48769980999998</v>
      </c>
      <c r="H357" s="37">
        <f>SUMIFS(СВЦЭМ!$J$34:$J$777,СВЦЭМ!$A$34:$A$777,$A357,СВЦЭМ!$B$34:$B$777,H$331)+'СЕТ СН'!$F$13-'СЕТ СН'!$F$23</f>
        <v>77.818349430000012</v>
      </c>
      <c r="I357" s="37">
        <f>SUMIFS(СВЦЭМ!$J$34:$J$777,СВЦЭМ!$A$34:$A$777,$A357,СВЦЭМ!$B$34:$B$777,I$331)+'СЕТ СН'!$F$13-'СЕТ СН'!$F$23</f>
        <v>33.810592369999995</v>
      </c>
      <c r="J357" s="37">
        <f>SUMIFS(СВЦЭМ!$J$34:$J$777,СВЦЭМ!$A$34:$A$777,$A357,СВЦЭМ!$B$34:$B$777,J$331)+'СЕТ СН'!$F$13-'СЕТ СН'!$F$23</f>
        <v>8.6369940800000222</v>
      </c>
      <c r="K357" s="37">
        <f>SUMIFS(СВЦЭМ!$J$34:$J$777,СВЦЭМ!$A$34:$A$777,$A357,СВЦЭМ!$B$34:$B$777,K$331)+'СЕТ СН'!$F$13-'СЕТ СН'!$F$23</f>
        <v>-31.868034920000014</v>
      </c>
      <c r="L357" s="37">
        <f>SUMIFS(СВЦЭМ!$J$34:$J$777,СВЦЭМ!$A$34:$A$777,$A357,СВЦЭМ!$B$34:$B$777,L$331)+'СЕТ СН'!$F$13-'СЕТ СН'!$F$23</f>
        <v>-65.380748690000019</v>
      </c>
      <c r="M357" s="37">
        <f>SUMIFS(СВЦЭМ!$J$34:$J$777,СВЦЭМ!$A$34:$A$777,$A357,СВЦЭМ!$B$34:$B$777,M$331)+'СЕТ СН'!$F$13-'СЕТ СН'!$F$23</f>
        <v>-68.823221289999992</v>
      </c>
      <c r="N357" s="37">
        <f>SUMIFS(СВЦЭМ!$J$34:$J$777,СВЦЭМ!$A$34:$A$777,$A357,СВЦЭМ!$B$34:$B$777,N$331)+'СЕТ СН'!$F$13-'СЕТ СН'!$F$23</f>
        <v>-60.245709110000007</v>
      </c>
      <c r="O357" s="37">
        <f>SUMIFS(СВЦЭМ!$J$34:$J$777,СВЦЭМ!$A$34:$A$777,$A357,СВЦЭМ!$B$34:$B$777,O$331)+'СЕТ СН'!$F$13-'СЕТ СН'!$F$23</f>
        <v>-55.56076287999997</v>
      </c>
      <c r="P357" s="37">
        <f>SUMIFS(СВЦЭМ!$J$34:$J$777,СВЦЭМ!$A$34:$A$777,$A357,СВЦЭМ!$B$34:$B$777,P$331)+'СЕТ СН'!$F$13-'СЕТ СН'!$F$23</f>
        <v>-45.628476389999946</v>
      </c>
      <c r="Q357" s="37">
        <f>SUMIFS(СВЦЭМ!$J$34:$J$777,СВЦЭМ!$A$34:$A$777,$A357,СВЦЭМ!$B$34:$B$777,Q$331)+'СЕТ СН'!$F$13-'СЕТ СН'!$F$23</f>
        <v>-44.487964239999997</v>
      </c>
      <c r="R357" s="37">
        <f>SUMIFS(СВЦЭМ!$J$34:$J$777,СВЦЭМ!$A$34:$A$777,$A357,СВЦЭМ!$B$34:$B$777,R$331)+'СЕТ СН'!$F$13-'СЕТ СН'!$F$23</f>
        <v>-44.373700439999993</v>
      </c>
      <c r="S357" s="37">
        <f>SUMIFS(СВЦЭМ!$J$34:$J$777,СВЦЭМ!$A$34:$A$777,$A357,СВЦЭМ!$B$34:$B$777,S$331)+'СЕТ СН'!$F$13-'СЕТ СН'!$F$23</f>
        <v>-61.420296649999955</v>
      </c>
      <c r="T357" s="37">
        <f>SUMIFS(СВЦЭМ!$J$34:$J$777,СВЦЭМ!$A$34:$A$777,$A357,СВЦЭМ!$B$34:$B$777,T$331)+'СЕТ СН'!$F$13-'СЕТ СН'!$F$23</f>
        <v>-81.975030759999981</v>
      </c>
      <c r="U357" s="37">
        <f>SUMIFS(СВЦЭМ!$J$34:$J$777,СВЦЭМ!$A$34:$A$777,$A357,СВЦЭМ!$B$34:$B$777,U$331)+'СЕТ СН'!$F$13-'СЕТ СН'!$F$23</f>
        <v>-79.646615759999975</v>
      </c>
      <c r="V357" s="37">
        <f>SUMIFS(СВЦЭМ!$J$34:$J$777,СВЦЭМ!$A$34:$A$777,$A357,СВЦЭМ!$B$34:$B$777,V$331)+'СЕТ СН'!$F$13-'СЕТ СН'!$F$23</f>
        <v>-70.618540699999983</v>
      </c>
      <c r="W357" s="37">
        <f>SUMIFS(СВЦЭМ!$J$34:$J$777,СВЦЭМ!$A$34:$A$777,$A357,СВЦЭМ!$B$34:$B$777,W$331)+'СЕТ СН'!$F$13-'СЕТ СН'!$F$23</f>
        <v>-40.573760490000041</v>
      </c>
      <c r="X357" s="37">
        <f>SUMIFS(СВЦЭМ!$J$34:$J$777,СВЦЭМ!$A$34:$A$777,$A357,СВЦЭМ!$B$34:$B$777,X$331)+'СЕТ СН'!$F$13-'СЕТ СН'!$F$23</f>
        <v>1.5928020699999479</v>
      </c>
      <c r="Y357" s="37">
        <f>SUMIFS(СВЦЭМ!$J$34:$J$777,СВЦЭМ!$A$34:$A$777,$A357,СВЦЭМ!$B$34:$B$777,Y$331)+'СЕТ СН'!$F$13-'СЕТ СН'!$F$23</f>
        <v>37.865210860000047</v>
      </c>
    </row>
    <row r="358" spans="1:27" ht="15.75" x14ac:dyDescent="0.2">
      <c r="A358" s="36">
        <f t="shared" si="9"/>
        <v>43096</v>
      </c>
      <c r="B358" s="37">
        <f>SUMIFS(СВЦЭМ!$J$34:$J$777,СВЦЭМ!$A$34:$A$777,$A358,СВЦЭМ!$B$34:$B$777,B$331)+'СЕТ СН'!$F$13-'СЕТ СН'!$F$23</f>
        <v>65.472178610000014</v>
      </c>
      <c r="C358" s="37">
        <f>SUMIFS(СВЦЭМ!$J$34:$J$777,СВЦЭМ!$A$34:$A$777,$A358,СВЦЭМ!$B$34:$B$777,C$331)+'СЕТ СН'!$F$13-'СЕТ СН'!$F$23</f>
        <v>87.443241769999986</v>
      </c>
      <c r="D358" s="37">
        <f>SUMIFS(СВЦЭМ!$J$34:$J$777,СВЦЭМ!$A$34:$A$777,$A358,СВЦЭМ!$B$34:$B$777,D$331)+'СЕТ СН'!$F$13-'СЕТ СН'!$F$23</f>
        <v>109.22350762999997</v>
      </c>
      <c r="E358" s="37">
        <f>SUMIFS(СВЦЭМ!$J$34:$J$777,СВЦЭМ!$A$34:$A$777,$A358,СВЦЭМ!$B$34:$B$777,E$331)+'СЕТ СН'!$F$13-'СЕТ СН'!$F$23</f>
        <v>115.81637638999996</v>
      </c>
      <c r="F358" s="37">
        <f>SUMIFS(СВЦЭМ!$J$34:$J$777,СВЦЭМ!$A$34:$A$777,$A358,СВЦЭМ!$B$34:$B$777,F$331)+'СЕТ СН'!$F$13-'СЕТ СН'!$F$23</f>
        <v>116.12086935000002</v>
      </c>
      <c r="G358" s="37">
        <f>SUMIFS(СВЦЭМ!$J$34:$J$777,СВЦЭМ!$A$34:$A$777,$A358,СВЦЭМ!$B$34:$B$777,G$331)+'СЕТ СН'!$F$13-'СЕТ СН'!$F$23</f>
        <v>105.79696610999997</v>
      </c>
      <c r="H358" s="37">
        <f>SUMIFS(СВЦЭМ!$J$34:$J$777,СВЦЭМ!$A$34:$A$777,$A358,СВЦЭМ!$B$34:$B$777,H$331)+'СЕТ СН'!$F$13-'СЕТ СН'!$F$23</f>
        <v>73.685743450000018</v>
      </c>
      <c r="I358" s="37">
        <f>SUMIFS(СВЦЭМ!$J$34:$J$777,СВЦЭМ!$A$34:$A$777,$A358,СВЦЭМ!$B$34:$B$777,I$331)+'СЕТ СН'!$F$13-'СЕТ СН'!$F$23</f>
        <v>32.277052819999994</v>
      </c>
      <c r="J358" s="37">
        <f>SUMIFS(СВЦЭМ!$J$34:$J$777,СВЦЭМ!$A$34:$A$777,$A358,СВЦЭМ!$B$34:$B$777,J$331)+'СЕТ СН'!$F$13-'СЕТ СН'!$F$23</f>
        <v>3.5131717299999536</v>
      </c>
      <c r="K358" s="37">
        <f>SUMIFS(СВЦЭМ!$J$34:$J$777,СВЦЭМ!$A$34:$A$777,$A358,СВЦЭМ!$B$34:$B$777,K$331)+'СЕТ СН'!$F$13-'СЕТ СН'!$F$23</f>
        <v>-36.790544520000026</v>
      </c>
      <c r="L358" s="37">
        <f>SUMIFS(СВЦЭМ!$J$34:$J$777,СВЦЭМ!$A$34:$A$777,$A358,СВЦЭМ!$B$34:$B$777,L$331)+'СЕТ СН'!$F$13-'СЕТ СН'!$F$23</f>
        <v>-67.067708589999995</v>
      </c>
      <c r="M358" s="37">
        <f>SUMIFS(СВЦЭМ!$J$34:$J$777,СВЦЭМ!$A$34:$A$777,$A358,СВЦЭМ!$B$34:$B$777,M$331)+'СЕТ СН'!$F$13-'СЕТ СН'!$F$23</f>
        <v>-72.817513539999993</v>
      </c>
      <c r="N358" s="37">
        <f>SUMIFS(СВЦЭМ!$J$34:$J$777,СВЦЭМ!$A$34:$A$777,$A358,СВЦЭМ!$B$34:$B$777,N$331)+'СЕТ СН'!$F$13-'СЕТ СН'!$F$23</f>
        <v>-70.440963699999998</v>
      </c>
      <c r="O358" s="37">
        <f>SUMIFS(СВЦЭМ!$J$34:$J$777,СВЦЭМ!$A$34:$A$777,$A358,СВЦЭМ!$B$34:$B$777,O$331)+'СЕТ СН'!$F$13-'СЕТ СН'!$F$23</f>
        <v>-64.267362739999953</v>
      </c>
      <c r="P358" s="37">
        <f>SUMIFS(СВЦЭМ!$J$34:$J$777,СВЦЭМ!$A$34:$A$777,$A358,СВЦЭМ!$B$34:$B$777,P$331)+'СЕТ СН'!$F$13-'СЕТ СН'!$F$23</f>
        <v>-54.560717459999978</v>
      </c>
      <c r="Q358" s="37">
        <f>SUMIFS(СВЦЭМ!$J$34:$J$777,СВЦЭМ!$A$34:$A$777,$A358,СВЦЭМ!$B$34:$B$777,Q$331)+'СЕТ СН'!$F$13-'СЕТ СН'!$F$23</f>
        <v>-50.289375139999947</v>
      </c>
      <c r="R358" s="37">
        <f>SUMIFS(СВЦЭМ!$J$34:$J$777,СВЦЭМ!$A$34:$A$777,$A358,СВЦЭМ!$B$34:$B$777,R$331)+'СЕТ СН'!$F$13-'СЕТ СН'!$F$23</f>
        <v>-51.590730689999987</v>
      </c>
      <c r="S358" s="37">
        <f>SUMIFS(СВЦЭМ!$J$34:$J$777,СВЦЭМ!$A$34:$A$777,$A358,СВЦЭМ!$B$34:$B$777,S$331)+'СЕТ СН'!$F$13-'СЕТ СН'!$F$23</f>
        <v>-71.140216950000024</v>
      </c>
      <c r="T358" s="37">
        <f>SUMIFS(СВЦЭМ!$J$34:$J$777,СВЦЭМ!$A$34:$A$777,$A358,СВЦЭМ!$B$34:$B$777,T$331)+'СЕТ СН'!$F$13-'СЕТ СН'!$F$23</f>
        <v>-85.282431910000014</v>
      </c>
      <c r="U358" s="37">
        <f>SUMIFS(СВЦЭМ!$J$34:$J$777,СВЦЭМ!$A$34:$A$777,$A358,СВЦЭМ!$B$34:$B$777,U$331)+'СЕТ СН'!$F$13-'СЕТ СН'!$F$23</f>
        <v>-83.35170162999998</v>
      </c>
      <c r="V358" s="37">
        <f>SUMIFS(СВЦЭМ!$J$34:$J$777,СВЦЭМ!$A$34:$A$777,$A358,СВЦЭМ!$B$34:$B$777,V$331)+'СЕТ СН'!$F$13-'СЕТ СН'!$F$23</f>
        <v>-77.728225870000017</v>
      </c>
      <c r="W358" s="37">
        <f>SUMIFS(СВЦЭМ!$J$34:$J$777,СВЦЭМ!$A$34:$A$777,$A358,СВЦЭМ!$B$34:$B$777,W$331)+'СЕТ СН'!$F$13-'СЕТ СН'!$F$23</f>
        <v>-48.358022450000021</v>
      </c>
      <c r="X358" s="37">
        <f>SUMIFS(СВЦЭМ!$J$34:$J$777,СВЦЭМ!$A$34:$A$777,$A358,СВЦЭМ!$B$34:$B$777,X$331)+'СЕТ СН'!$F$13-'СЕТ СН'!$F$23</f>
        <v>-12.319909530000018</v>
      </c>
      <c r="Y358" s="37">
        <f>SUMIFS(СВЦЭМ!$J$34:$J$777,СВЦЭМ!$A$34:$A$777,$A358,СВЦЭМ!$B$34:$B$777,Y$331)+'СЕТ СН'!$F$13-'СЕТ СН'!$F$23</f>
        <v>27.957218880000028</v>
      </c>
    </row>
    <row r="359" spans="1:27" ht="15.75" x14ac:dyDescent="0.2">
      <c r="A359" s="36">
        <f t="shared" si="9"/>
        <v>43097</v>
      </c>
      <c r="B359" s="37">
        <f>SUMIFS(СВЦЭМ!$J$34:$J$777,СВЦЭМ!$A$34:$A$777,$A359,СВЦЭМ!$B$34:$B$777,B$331)+'СЕТ СН'!$F$13-'СЕТ СН'!$F$23</f>
        <v>58.492098380000016</v>
      </c>
      <c r="C359" s="37">
        <f>SUMIFS(СВЦЭМ!$J$34:$J$777,СВЦЭМ!$A$34:$A$777,$A359,СВЦЭМ!$B$34:$B$777,C$331)+'СЕТ СН'!$F$13-'СЕТ СН'!$F$23</f>
        <v>62.254892670000004</v>
      </c>
      <c r="D359" s="37">
        <f>SUMIFS(СВЦЭМ!$J$34:$J$777,СВЦЭМ!$A$34:$A$777,$A359,СВЦЭМ!$B$34:$B$777,D$331)+'СЕТ СН'!$F$13-'СЕТ СН'!$F$23</f>
        <v>65.577232320000007</v>
      </c>
      <c r="E359" s="37">
        <f>SUMIFS(СВЦЭМ!$J$34:$J$777,СВЦЭМ!$A$34:$A$777,$A359,СВЦЭМ!$B$34:$B$777,E$331)+'СЕТ СН'!$F$13-'СЕТ СН'!$F$23</f>
        <v>63.805712429999971</v>
      </c>
      <c r="F359" s="37">
        <f>SUMIFS(СВЦЭМ!$J$34:$J$777,СВЦЭМ!$A$34:$A$777,$A359,СВЦЭМ!$B$34:$B$777,F$331)+'СЕТ СН'!$F$13-'СЕТ СН'!$F$23</f>
        <v>63.27777014000003</v>
      </c>
      <c r="G359" s="37">
        <f>SUMIFS(СВЦЭМ!$J$34:$J$777,СВЦЭМ!$A$34:$A$777,$A359,СВЦЭМ!$B$34:$B$777,G$331)+'СЕТ СН'!$F$13-'СЕТ СН'!$F$23</f>
        <v>66.695153570000002</v>
      </c>
      <c r="H359" s="37">
        <f>SUMIFS(СВЦЭМ!$J$34:$J$777,СВЦЭМ!$A$34:$A$777,$A359,СВЦЭМ!$B$34:$B$777,H$331)+'СЕТ СН'!$F$13-'СЕТ СН'!$F$23</f>
        <v>61.428390179999951</v>
      </c>
      <c r="I359" s="37">
        <f>SUMIFS(СВЦЭМ!$J$34:$J$777,СВЦЭМ!$A$34:$A$777,$A359,СВЦЭМ!$B$34:$B$777,I$331)+'СЕТ СН'!$F$13-'СЕТ СН'!$F$23</f>
        <v>18.793288999999959</v>
      </c>
      <c r="J359" s="37">
        <f>SUMIFS(СВЦЭМ!$J$34:$J$777,СВЦЭМ!$A$34:$A$777,$A359,СВЦЭМ!$B$34:$B$777,J$331)+'СЕТ СН'!$F$13-'СЕТ СН'!$F$23</f>
        <v>-12.022673940000004</v>
      </c>
      <c r="K359" s="37">
        <f>SUMIFS(СВЦЭМ!$J$34:$J$777,СВЦЭМ!$A$34:$A$777,$A359,СВЦЭМ!$B$34:$B$777,K$331)+'СЕТ СН'!$F$13-'СЕТ СН'!$F$23</f>
        <v>-44.268133540000008</v>
      </c>
      <c r="L359" s="37">
        <f>SUMIFS(СВЦЭМ!$J$34:$J$777,СВЦЭМ!$A$34:$A$777,$A359,СВЦЭМ!$B$34:$B$777,L$331)+'СЕТ СН'!$F$13-'СЕТ СН'!$F$23</f>
        <v>-49.622209999999995</v>
      </c>
      <c r="M359" s="37">
        <f>SUMIFS(СВЦЭМ!$J$34:$J$777,СВЦЭМ!$A$34:$A$777,$A359,СВЦЭМ!$B$34:$B$777,M$331)+'СЕТ СН'!$F$13-'СЕТ СН'!$F$23</f>
        <v>-42.476135399999976</v>
      </c>
      <c r="N359" s="37">
        <f>SUMIFS(СВЦЭМ!$J$34:$J$777,СВЦЭМ!$A$34:$A$777,$A359,СВЦЭМ!$B$34:$B$777,N$331)+'СЕТ СН'!$F$13-'СЕТ СН'!$F$23</f>
        <v>-32.920792480000046</v>
      </c>
      <c r="O359" s="37">
        <f>SUMIFS(СВЦЭМ!$J$34:$J$777,СВЦЭМ!$A$34:$A$777,$A359,СВЦЭМ!$B$34:$B$777,O$331)+'СЕТ СН'!$F$13-'СЕТ СН'!$F$23</f>
        <v>-26.621836160000043</v>
      </c>
      <c r="P359" s="37">
        <f>SUMIFS(СВЦЭМ!$J$34:$J$777,СВЦЭМ!$A$34:$A$777,$A359,СВЦЭМ!$B$34:$B$777,P$331)+'СЕТ СН'!$F$13-'СЕТ СН'!$F$23</f>
        <v>-23.773659240000029</v>
      </c>
      <c r="Q359" s="37">
        <f>SUMIFS(СВЦЭМ!$J$34:$J$777,СВЦЭМ!$A$34:$A$777,$A359,СВЦЭМ!$B$34:$B$777,Q$331)+'СЕТ СН'!$F$13-'СЕТ СН'!$F$23</f>
        <v>-18.479364939999982</v>
      </c>
      <c r="R359" s="37">
        <f>SUMIFS(СВЦЭМ!$J$34:$J$777,СВЦЭМ!$A$34:$A$777,$A359,СВЦЭМ!$B$34:$B$777,R$331)+'СЕТ СН'!$F$13-'СЕТ СН'!$F$23</f>
        <v>-13.034751570000026</v>
      </c>
      <c r="S359" s="37">
        <f>SUMIFS(СВЦЭМ!$J$34:$J$777,СВЦЭМ!$A$34:$A$777,$A359,СВЦЭМ!$B$34:$B$777,S$331)+'СЕТ СН'!$F$13-'СЕТ СН'!$F$23</f>
        <v>-18.665675820000047</v>
      </c>
      <c r="T359" s="37">
        <f>SUMIFS(СВЦЭМ!$J$34:$J$777,СВЦЭМ!$A$34:$A$777,$A359,СВЦЭМ!$B$34:$B$777,T$331)+'СЕТ СН'!$F$13-'СЕТ СН'!$F$23</f>
        <v>-20.639994979999983</v>
      </c>
      <c r="U359" s="37">
        <f>SUMIFS(СВЦЭМ!$J$34:$J$777,СВЦЭМ!$A$34:$A$777,$A359,СВЦЭМ!$B$34:$B$777,U$331)+'СЕТ СН'!$F$13-'СЕТ СН'!$F$23</f>
        <v>-21.045353309999996</v>
      </c>
      <c r="V359" s="37">
        <f>SUMIFS(СВЦЭМ!$J$34:$J$777,СВЦЭМ!$A$34:$A$777,$A359,СВЦЭМ!$B$34:$B$777,V$331)+'СЕТ СН'!$F$13-'СЕТ СН'!$F$23</f>
        <v>-29.47357784999997</v>
      </c>
      <c r="W359" s="37">
        <f>SUMIFS(СВЦЭМ!$J$34:$J$777,СВЦЭМ!$A$34:$A$777,$A359,СВЦЭМ!$B$34:$B$777,W$331)+'СЕТ СН'!$F$13-'СЕТ СН'!$F$23</f>
        <v>-28.016674979999948</v>
      </c>
      <c r="X359" s="37">
        <f>SUMIFS(СВЦЭМ!$J$34:$J$777,СВЦЭМ!$A$34:$A$777,$A359,СВЦЭМ!$B$34:$B$777,X$331)+'СЕТ СН'!$F$13-'СЕТ СН'!$F$23</f>
        <v>-47.977117450000037</v>
      </c>
      <c r="Y359" s="37">
        <f>SUMIFS(СВЦЭМ!$J$34:$J$777,СВЦЭМ!$A$34:$A$777,$A359,СВЦЭМ!$B$34:$B$777,Y$331)+'СЕТ СН'!$F$13-'СЕТ СН'!$F$23</f>
        <v>-17.523002750000046</v>
      </c>
    </row>
    <row r="360" spans="1:27" ht="15.75" x14ac:dyDescent="0.2">
      <c r="A360" s="36">
        <f t="shared" si="9"/>
        <v>43098</v>
      </c>
      <c r="B360" s="37">
        <f>SUMIFS(СВЦЭМ!$J$34:$J$777,СВЦЭМ!$A$34:$A$777,$A360,СВЦЭМ!$B$34:$B$777,B$331)+'СЕТ СН'!$F$13-'СЕТ СН'!$F$23</f>
        <v>29.200053779999962</v>
      </c>
      <c r="C360" s="37">
        <f>SUMIFS(СВЦЭМ!$J$34:$J$777,СВЦЭМ!$A$34:$A$777,$A360,СВЦЭМ!$B$34:$B$777,C$331)+'СЕТ СН'!$F$13-'СЕТ СН'!$F$23</f>
        <v>52.31989329999999</v>
      </c>
      <c r="D360" s="37">
        <f>SUMIFS(СВЦЭМ!$J$34:$J$777,СВЦЭМ!$A$34:$A$777,$A360,СВЦЭМ!$B$34:$B$777,D$331)+'СЕТ СН'!$F$13-'СЕТ СН'!$F$23</f>
        <v>64.325907469999947</v>
      </c>
      <c r="E360" s="37">
        <f>SUMIFS(СВЦЭМ!$J$34:$J$777,СВЦЭМ!$A$34:$A$777,$A360,СВЦЭМ!$B$34:$B$777,E$331)+'СЕТ СН'!$F$13-'СЕТ СН'!$F$23</f>
        <v>62.981694640000001</v>
      </c>
      <c r="F360" s="37">
        <f>SUMIFS(СВЦЭМ!$J$34:$J$777,СВЦЭМ!$A$34:$A$777,$A360,СВЦЭМ!$B$34:$B$777,F$331)+'СЕТ СН'!$F$13-'СЕТ СН'!$F$23</f>
        <v>62.428462680000052</v>
      </c>
      <c r="G360" s="37">
        <f>SUMIFS(СВЦЭМ!$J$34:$J$777,СВЦЭМ!$A$34:$A$777,$A360,СВЦЭМ!$B$34:$B$777,G$331)+'СЕТ СН'!$F$13-'СЕТ СН'!$F$23</f>
        <v>64.577668089999975</v>
      </c>
      <c r="H360" s="37">
        <f>SUMIFS(СВЦЭМ!$J$34:$J$777,СВЦЭМ!$A$34:$A$777,$A360,СВЦЭМ!$B$34:$B$777,H$331)+'СЕТ СН'!$F$13-'СЕТ СН'!$F$23</f>
        <v>44.592001810000056</v>
      </c>
      <c r="I360" s="37">
        <f>SUMIFS(СВЦЭМ!$J$34:$J$777,СВЦЭМ!$A$34:$A$777,$A360,СВЦЭМ!$B$34:$B$777,I$331)+'СЕТ СН'!$F$13-'СЕТ СН'!$F$23</f>
        <v>6.8655773000000409</v>
      </c>
      <c r="J360" s="37">
        <f>SUMIFS(СВЦЭМ!$J$34:$J$777,СВЦЭМ!$A$34:$A$777,$A360,СВЦЭМ!$B$34:$B$777,J$331)+'СЕТ СН'!$F$13-'СЕТ СН'!$F$23</f>
        <v>-23.563277240000048</v>
      </c>
      <c r="K360" s="37">
        <f>SUMIFS(СВЦЭМ!$J$34:$J$777,СВЦЭМ!$A$34:$A$777,$A360,СВЦЭМ!$B$34:$B$777,K$331)+'СЕТ СН'!$F$13-'СЕТ СН'!$F$23</f>
        <v>-50.558319600000004</v>
      </c>
      <c r="L360" s="37">
        <f>SUMIFS(СВЦЭМ!$J$34:$J$777,СВЦЭМ!$A$34:$A$777,$A360,СВЦЭМ!$B$34:$B$777,L$331)+'СЕТ СН'!$F$13-'СЕТ СН'!$F$23</f>
        <v>-51.290731779999987</v>
      </c>
      <c r="M360" s="37">
        <f>SUMIFS(СВЦЭМ!$J$34:$J$777,СВЦЭМ!$A$34:$A$777,$A360,СВЦЭМ!$B$34:$B$777,M$331)+'СЕТ СН'!$F$13-'СЕТ СН'!$F$23</f>
        <v>-43.933631460000015</v>
      </c>
      <c r="N360" s="37">
        <f>SUMIFS(СВЦЭМ!$J$34:$J$777,СВЦЭМ!$A$34:$A$777,$A360,СВЦЭМ!$B$34:$B$777,N$331)+'СЕТ СН'!$F$13-'СЕТ СН'!$F$23</f>
        <v>-34.239753940000014</v>
      </c>
      <c r="O360" s="37">
        <f>SUMIFS(СВЦЭМ!$J$34:$J$777,СВЦЭМ!$A$34:$A$777,$A360,СВЦЭМ!$B$34:$B$777,O$331)+'СЕТ СН'!$F$13-'СЕТ СН'!$F$23</f>
        <v>-34.763215199999991</v>
      </c>
      <c r="P360" s="37">
        <f>SUMIFS(СВЦЭМ!$J$34:$J$777,СВЦЭМ!$A$34:$A$777,$A360,СВЦЭМ!$B$34:$B$777,P$331)+'СЕТ СН'!$F$13-'СЕТ СН'!$F$23</f>
        <v>-34.813339219999989</v>
      </c>
      <c r="Q360" s="37">
        <f>SUMIFS(СВЦЭМ!$J$34:$J$777,СВЦЭМ!$A$34:$A$777,$A360,СВЦЭМ!$B$34:$B$777,Q$331)+'СЕТ СН'!$F$13-'СЕТ СН'!$F$23</f>
        <v>-30.886610610000048</v>
      </c>
      <c r="R360" s="37">
        <f>SUMIFS(СВЦЭМ!$J$34:$J$777,СВЦЭМ!$A$34:$A$777,$A360,СВЦЭМ!$B$34:$B$777,R$331)+'СЕТ СН'!$F$13-'СЕТ СН'!$F$23</f>
        <v>-26.981619720000026</v>
      </c>
      <c r="S360" s="37">
        <f>SUMIFS(СВЦЭМ!$J$34:$J$777,СВЦЭМ!$A$34:$A$777,$A360,СВЦЭМ!$B$34:$B$777,S$331)+'СЕТ СН'!$F$13-'СЕТ СН'!$F$23</f>
        <v>-36.541025999999988</v>
      </c>
      <c r="T360" s="37">
        <f>SUMIFS(СВЦЭМ!$J$34:$J$777,СВЦЭМ!$A$34:$A$777,$A360,СВЦЭМ!$B$34:$B$777,T$331)+'СЕТ СН'!$F$13-'СЕТ СН'!$F$23</f>
        <v>-41.753059099999973</v>
      </c>
      <c r="U360" s="37">
        <f>SUMIFS(СВЦЭМ!$J$34:$J$777,СВЦЭМ!$A$34:$A$777,$A360,СВЦЭМ!$B$34:$B$777,U$331)+'СЕТ СН'!$F$13-'СЕТ СН'!$F$23</f>
        <v>-39.048620379999988</v>
      </c>
      <c r="V360" s="37">
        <f>SUMIFS(СВЦЭМ!$J$34:$J$777,СВЦЭМ!$A$34:$A$777,$A360,СВЦЭМ!$B$34:$B$777,V$331)+'СЕТ СН'!$F$13-'СЕТ СН'!$F$23</f>
        <v>-49.200599430000011</v>
      </c>
      <c r="W360" s="37">
        <f>SUMIFS(СВЦЭМ!$J$34:$J$777,СВЦЭМ!$A$34:$A$777,$A360,СВЦЭМ!$B$34:$B$777,W$331)+'СЕТ СН'!$F$13-'СЕТ СН'!$F$23</f>
        <v>-39.130088829999977</v>
      </c>
      <c r="X360" s="37">
        <f>SUMIFS(СВЦЭМ!$J$34:$J$777,СВЦЭМ!$A$34:$A$777,$A360,СВЦЭМ!$B$34:$B$777,X$331)+'СЕТ СН'!$F$13-'СЕТ СН'!$F$23</f>
        <v>-24.318935059999944</v>
      </c>
      <c r="Y360" s="37">
        <f>SUMIFS(СВЦЭМ!$J$34:$J$777,СВЦЭМ!$A$34:$A$777,$A360,СВЦЭМ!$B$34:$B$777,Y$331)+'СЕТ СН'!$F$13-'СЕТ СН'!$F$23</f>
        <v>5.8967468499999995</v>
      </c>
    </row>
    <row r="361" spans="1:27" ht="15.75" x14ac:dyDescent="0.2">
      <c r="A361" s="36">
        <f t="shared" si="9"/>
        <v>43099</v>
      </c>
      <c r="B361" s="37">
        <f>SUMIFS(СВЦЭМ!$J$34:$J$777,СВЦЭМ!$A$34:$A$777,$A361,СВЦЭМ!$B$34:$B$777,B$331)+'СЕТ СН'!$F$13-'СЕТ СН'!$F$23</f>
        <v>12.585435709999956</v>
      </c>
      <c r="C361" s="37">
        <f>SUMIFS(СВЦЭМ!$J$34:$J$777,СВЦЭМ!$A$34:$A$777,$A361,СВЦЭМ!$B$34:$B$777,C$331)+'СЕТ СН'!$F$13-'СЕТ СН'!$F$23</f>
        <v>38.647386370000049</v>
      </c>
      <c r="D361" s="37">
        <f>SUMIFS(СВЦЭМ!$J$34:$J$777,СВЦЭМ!$A$34:$A$777,$A361,СВЦЭМ!$B$34:$B$777,D$331)+'СЕТ СН'!$F$13-'СЕТ СН'!$F$23</f>
        <v>55.777349660000027</v>
      </c>
      <c r="E361" s="37">
        <f>SUMIFS(СВЦЭМ!$J$34:$J$777,СВЦЭМ!$A$34:$A$777,$A361,СВЦЭМ!$B$34:$B$777,E$331)+'СЕТ СН'!$F$13-'СЕТ СН'!$F$23</f>
        <v>59.925122249999959</v>
      </c>
      <c r="F361" s="37">
        <f>SUMIFS(СВЦЭМ!$J$34:$J$777,СВЦЭМ!$A$34:$A$777,$A361,СВЦЭМ!$B$34:$B$777,F$331)+'СЕТ СН'!$F$13-'СЕТ СН'!$F$23</f>
        <v>59.749037069999986</v>
      </c>
      <c r="G361" s="37">
        <f>SUMIFS(СВЦЭМ!$J$34:$J$777,СВЦЭМ!$A$34:$A$777,$A361,СВЦЭМ!$B$34:$B$777,G$331)+'СЕТ СН'!$F$13-'СЕТ СН'!$F$23</f>
        <v>57.989674300000047</v>
      </c>
      <c r="H361" s="37">
        <f>SUMIFS(СВЦЭМ!$J$34:$J$777,СВЦЭМ!$A$34:$A$777,$A361,СВЦЭМ!$B$34:$B$777,H$331)+'СЕТ СН'!$F$13-'СЕТ СН'!$F$23</f>
        <v>49.418510859999969</v>
      </c>
      <c r="I361" s="37">
        <f>SUMIFS(СВЦЭМ!$J$34:$J$777,СВЦЭМ!$A$34:$A$777,$A361,СВЦЭМ!$B$34:$B$777,I$331)+'СЕТ СН'!$F$13-'СЕТ СН'!$F$23</f>
        <v>23.370199459999981</v>
      </c>
      <c r="J361" s="37">
        <f>SUMIFS(СВЦЭМ!$J$34:$J$777,СВЦЭМ!$A$34:$A$777,$A361,СВЦЭМ!$B$34:$B$777,J$331)+'СЕТ СН'!$F$13-'СЕТ СН'!$F$23</f>
        <v>-12.538342859999943</v>
      </c>
      <c r="K361" s="37">
        <f>SUMIFS(СВЦЭМ!$J$34:$J$777,СВЦЭМ!$A$34:$A$777,$A361,СВЦЭМ!$B$34:$B$777,K$331)+'СЕТ СН'!$F$13-'СЕТ СН'!$F$23</f>
        <v>-50.695768560000033</v>
      </c>
      <c r="L361" s="37">
        <f>SUMIFS(СВЦЭМ!$J$34:$J$777,СВЦЭМ!$A$34:$A$777,$A361,СВЦЭМ!$B$34:$B$777,L$331)+'СЕТ СН'!$F$13-'СЕТ СН'!$F$23</f>
        <v>-57.625989570000002</v>
      </c>
      <c r="M361" s="37">
        <f>SUMIFS(СВЦЭМ!$J$34:$J$777,СВЦЭМ!$A$34:$A$777,$A361,СВЦЭМ!$B$34:$B$777,M$331)+'СЕТ СН'!$F$13-'СЕТ СН'!$F$23</f>
        <v>-52.401616030000014</v>
      </c>
      <c r="N361" s="37">
        <f>SUMIFS(СВЦЭМ!$J$34:$J$777,СВЦЭМ!$A$34:$A$777,$A361,СВЦЭМ!$B$34:$B$777,N$331)+'СЕТ СН'!$F$13-'СЕТ СН'!$F$23</f>
        <v>-46.334863049999967</v>
      </c>
      <c r="O361" s="37">
        <f>SUMIFS(СВЦЭМ!$J$34:$J$777,СВЦЭМ!$A$34:$A$777,$A361,СВЦЭМ!$B$34:$B$777,O$331)+'СЕТ СН'!$F$13-'СЕТ СН'!$F$23</f>
        <v>-40.929525359999957</v>
      </c>
      <c r="P361" s="37">
        <f>SUMIFS(СВЦЭМ!$J$34:$J$777,СВЦЭМ!$A$34:$A$777,$A361,СВЦЭМ!$B$34:$B$777,P$331)+'СЕТ СН'!$F$13-'СЕТ СН'!$F$23</f>
        <v>-39.717913999999951</v>
      </c>
      <c r="Q361" s="37">
        <f>SUMIFS(СВЦЭМ!$J$34:$J$777,СВЦЭМ!$A$34:$A$777,$A361,СВЦЭМ!$B$34:$B$777,Q$331)+'СЕТ СН'!$F$13-'СЕТ СН'!$F$23</f>
        <v>-33.674689199999989</v>
      </c>
      <c r="R361" s="37">
        <f>SUMIFS(СВЦЭМ!$J$34:$J$777,СВЦЭМ!$A$34:$A$777,$A361,СВЦЭМ!$B$34:$B$777,R$331)+'СЕТ СН'!$F$13-'СЕТ СН'!$F$23</f>
        <v>-36.863202870000009</v>
      </c>
      <c r="S361" s="37">
        <f>SUMIFS(СВЦЭМ!$J$34:$J$777,СВЦЭМ!$A$34:$A$777,$A361,СВЦЭМ!$B$34:$B$777,S$331)+'СЕТ СН'!$F$13-'СЕТ СН'!$F$23</f>
        <v>-49.385266789999946</v>
      </c>
      <c r="T361" s="37">
        <f>SUMIFS(СВЦЭМ!$J$34:$J$777,СВЦЭМ!$A$34:$A$777,$A361,СВЦЭМ!$B$34:$B$777,T$331)+'СЕТ СН'!$F$13-'СЕТ СН'!$F$23</f>
        <v>-50.810396810000043</v>
      </c>
      <c r="U361" s="37">
        <f>SUMIFS(СВЦЭМ!$J$34:$J$777,СВЦЭМ!$A$34:$A$777,$A361,СВЦЭМ!$B$34:$B$777,U$331)+'СЕТ СН'!$F$13-'СЕТ СН'!$F$23</f>
        <v>-50.818594690000054</v>
      </c>
      <c r="V361" s="37">
        <f>SUMIFS(СВЦЭМ!$J$34:$J$777,СВЦЭМ!$A$34:$A$777,$A361,СВЦЭМ!$B$34:$B$777,V$331)+'СЕТ СН'!$F$13-'СЕТ СН'!$F$23</f>
        <v>-61.724815459999945</v>
      </c>
      <c r="W361" s="37">
        <f>SUMIFS(СВЦЭМ!$J$34:$J$777,СВЦЭМ!$A$34:$A$777,$A361,СВЦЭМ!$B$34:$B$777,W$331)+'СЕТ СН'!$F$13-'СЕТ СН'!$F$23</f>
        <v>-51.684798389999969</v>
      </c>
      <c r="X361" s="37">
        <f>SUMIFS(СВЦЭМ!$J$34:$J$777,СВЦЭМ!$A$34:$A$777,$A361,СВЦЭМ!$B$34:$B$777,X$331)+'СЕТ СН'!$F$13-'СЕТ СН'!$F$23</f>
        <v>-36.393802039999969</v>
      </c>
      <c r="Y361" s="37">
        <f>SUMIFS(СВЦЭМ!$J$34:$J$777,СВЦЭМ!$A$34:$A$777,$A361,СВЦЭМ!$B$34:$B$777,Y$331)+'СЕТ СН'!$F$13-'СЕТ СН'!$F$23</f>
        <v>7.1317673199999945</v>
      </c>
    </row>
    <row r="362" spans="1:27" ht="15.75" x14ac:dyDescent="0.2">
      <c r="A362" s="36">
        <f t="shared" si="9"/>
        <v>43100</v>
      </c>
      <c r="B362" s="37">
        <f>SUMIFS(СВЦЭМ!$J$34:$J$777,СВЦЭМ!$A$34:$A$777,$A362,СВЦЭМ!$B$34:$B$777,B$331)+'СЕТ СН'!$F$13-'СЕТ СН'!$F$23</f>
        <v>32.704212969999958</v>
      </c>
      <c r="C362" s="37">
        <f>SUMIFS(СВЦЭМ!$J$34:$J$777,СВЦЭМ!$A$34:$A$777,$A362,СВЦЭМ!$B$34:$B$777,C$331)+'СЕТ СН'!$F$13-'СЕТ СН'!$F$23</f>
        <v>48.865115339999988</v>
      </c>
      <c r="D362" s="37">
        <f>SUMIFS(СВЦЭМ!$J$34:$J$777,СВЦЭМ!$A$34:$A$777,$A362,СВЦЭМ!$B$34:$B$777,D$331)+'СЕТ СН'!$F$13-'СЕТ СН'!$F$23</f>
        <v>60.40515068000002</v>
      </c>
      <c r="E362" s="37">
        <f>SUMIFS(СВЦЭМ!$J$34:$J$777,СВЦЭМ!$A$34:$A$777,$A362,СВЦЭМ!$B$34:$B$777,E$331)+'СЕТ СН'!$F$13-'СЕТ СН'!$F$23</f>
        <v>56.854849710000053</v>
      </c>
      <c r="F362" s="37">
        <f>SUMIFS(СВЦЭМ!$J$34:$J$777,СВЦЭМ!$A$34:$A$777,$A362,СВЦЭМ!$B$34:$B$777,F$331)+'СЕТ СН'!$F$13-'СЕТ СН'!$F$23</f>
        <v>55.708966390000001</v>
      </c>
      <c r="G362" s="37">
        <f>SUMIFS(СВЦЭМ!$J$34:$J$777,СВЦЭМ!$A$34:$A$777,$A362,СВЦЭМ!$B$34:$B$777,G$331)+'СЕТ СН'!$F$13-'СЕТ СН'!$F$23</f>
        <v>56.155903409999951</v>
      </c>
      <c r="H362" s="37">
        <f>SUMIFS(СВЦЭМ!$J$34:$J$777,СВЦЭМ!$A$34:$A$777,$A362,СВЦЭМ!$B$34:$B$777,H$331)+'СЕТ СН'!$F$13-'СЕТ СН'!$F$23</f>
        <v>59.018471549999958</v>
      </c>
      <c r="I362" s="37">
        <f>SUMIFS(СВЦЭМ!$J$34:$J$777,СВЦЭМ!$A$34:$A$777,$A362,СВЦЭМ!$B$34:$B$777,I$331)+'СЕТ СН'!$F$13-'СЕТ СН'!$F$23</f>
        <v>41.608617600000002</v>
      </c>
      <c r="J362" s="37">
        <f>SUMIFS(СВЦЭМ!$J$34:$J$777,СВЦЭМ!$A$34:$A$777,$A362,СВЦЭМ!$B$34:$B$777,J$331)+'СЕТ СН'!$F$13-'СЕТ СН'!$F$23</f>
        <v>9.4535170599999674</v>
      </c>
      <c r="K362" s="37">
        <f>SUMIFS(СВЦЭМ!$J$34:$J$777,СВЦЭМ!$A$34:$A$777,$A362,СВЦЭМ!$B$34:$B$777,K$331)+'СЕТ СН'!$F$13-'СЕТ СН'!$F$23</f>
        <v>-26.430352080000034</v>
      </c>
      <c r="L362" s="37">
        <f>SUMIFS(СВЦЭМ!$J$34:$J$777,СВЦЭМ!$A$34:$A$777,$A362,СВЦЭМ!$B$34:$B$777,L$331)+'СЕТ СН'!$F$13-'СЕТ СН'!$F$23</f>
        <v>-39.904572659999985</v>
      </c>
      <c r="M362" s="37">
        <f>SUMIFS(СВЦЭМ!$J$34:$J$777,СВЦЭМ!$A$34:$A$777,$A362,СВЦЭМ!$B$34:$B$777,M$331)+'СЕТ СН'!$F$13-'СЕТ СН'!$F$23</f>
        <v>-40.408686699999976</v>
      </c>
      <c r="N362" s="37">
        <f>SUMIFS(СВЦЭМ!$J$34:$J$777,СВЦЭМ!$A$34:$A$777,$A362,СВЦЭМ!$B$34:$B$777,N$331)+'СЕТ СН'!$F$13-'СЕТ СН'!$F$23</f>
        <v>-36.785863660000018</v>
      </c>
      <c r="O362" s="37">
        <f>SUMIFS(СВЦЭМ!$J$34:$J$777,СВЦЭМ!$A$34:$A$777,$A362,СВЦЭМ!$B$34:$B$777,O$331)+'СЕТ СН'!$F$13-'СЕТ СН'!$F$23</f>
        <v>-28.541984469999989</v>
      </c>
      <c r="P362" s="37">
        <f>SUMIFS(СВЦЭМ!$J$34:$J$777,СВЦЭМ!$A$34:$A$777,$A362,СВЦЭМ!$B$34:$B$777,P$331)+'СЕТ СН'!$F$13-'СЕТ СН'!$F$23</f>
        <v>-25.561937189999981</v>
      </c>
      <c r="Q362" s="37">
        <f>SUMIFS(СВЦЭМ!$J$34:$J$777,СВЦЭМ!$A$34:$A$777,$A362,СВЦЭМ!$B$34:$B$777,Q$331)+'СЕТ СН'!$F$13-'СЕТ СН'!$F$23</f>
        <v>-23.955174479999982</v>
      </c>
      <c r="R362" s="37">
        <f>SUMIFS(СВЦЭМ!$J$34:$J$777,СВЦЭМ!$A$34:$A$777,$A362,СВЦЭМ!$B$34:$B$777,R$331)+'СЕТ СН'!$F$13-'СЕТ СН'!$F$23</f>
        <v>-26.384075380000013</v>
      </c>
      <c r="S362" s="37">
        <f>SUMIFS(СВЦЭМ!$J$34:$J$777,СВЦЭМ!$A$34:$A$777,$A362,СВЦЭМ!$B$34:$B$777,S$331)+'СЕТ СН'!$F$13-'СЕТ СН'!$F$23</f>
        <v>-45.200653640000041</v>
      </c>
      <c r="T362" s="37">
        <f>SUMIFS(СВЦЭМ!$J$34:$J$777,СВЦЭМ!$A$34:$A$777,$A362,СВЦЭМ!$B$34:$B$777,T$331)+'СЕТ СН'!$F$13-'СЕТ СН'!$F$23</f>
        <v>-63.323192130000052</v>
      </c>
      <c r="U362" s="37">
        <f>SUMIFS(СВЦЭМ!$J$34:$J$777,СВЦЭМ!$A$34:$A$777,$A362,СВЦЭМ!$B$34:$B$777,U$331)+'СЕТ СН'!$F$13-'СЕТ СН'!$F$23</f>
        <v>-62.555392419999976</v>
      </c>
      <c r="V362" s="37">
        <f>SUMIFS(СВЦЭМ!$J$34:$J$777,СВЦЭМ!$A$34:$A$777,$A362,СВЦЭМ!$B$34:$B$777,V$331)+'СЕТ СН'!$F$13-'СЕТ СН'!$F$23</f>
        <v>-68.914128370000014</v>
      </c>
      <c r="W362" s="37">
        <f>SUMIFS(СВЦЭМ!$J$34:$J$777,СВЦЭМ!$A$34:$A$777,$A362,СВЦЭМ!$B$34:$B$777,W$331)+'СЕТ СН'!$F$13-'СЕТ СН'!$F$23</f>
        <v>-83.588301720000004</v>
      </c>
      <c r="X362" s="37">
        <f>SUMIFS(СВЦЭМ!$J$34:$J$777,СВЦЭМ!$A$34:$A$777,$A362,СВЦЭМ!$B$34:$B$777,X$331)+'СЕТ СН'!$F$13-'СЕТ СН'!$F$23</f>
        <v>-65.83031754000001</v>
      </c>
      <c r="Y362" s="37">
        <f>SUMIFS(СВЦЭМ!$J$34:$J$777,СВЦЭМ!$A$34:$A$777,$A362,СВЦЭМ!$B$34:$B$777,Y$331)+'СЕТ СН'!$F$13-'СЕТ СН'!$F$23</f>
        <v>-29.560293030000025</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7"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18"/>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7" customFormat="1" ht="12.75" customHeight="1" x14ac:dyDescent="0.2">
      <c r="A366" s="119"/>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01.12.2017</v>
      </c>
      <c r="B367" s="37">
        <f>SUMIFS(СВЦЭМ!$K$34:$K$777,СВЦЭМ!$A$34:$A$777,$A367,СВЦЭМ!$B$34:$B$777,B$366)+'СЕТ СН'!$F$13-'СЕТ СН'!$F$23</f>
        <v>177.17154410000001</v>
      </c>
      <c r="C367" s="37">
        <f>SUMIFS(СВЦЭМ!$K$34:$K$777,СВЦЭМ!$A$34:$A$777,$A367,СВЦЭМ!$B$34:$B$777,C$366)+'СЕТ СН'!$F$13-'СЕТ СН'!$F$23</f>
        <v>219.53285420999998</v>
      </c>
      <c r="D367" s="37">
        <f>SUMIFS(СВЦЭМ!$K$34:$K$777,СВЦЭМ!$A$34:$A$777,$A367,СВЦЭМ!$B$34:$B$777,D$366)+'СЕТ СН'!$F$13-'СЕТ СН'!$F$23</f>
        <v>218.31911778999995</v>
      </c>
      <c r="E367" s="37">
        <f>SUMIFS(СВЦЭМ!$K$34:$K$777,СВЦЭМ!$A$34:$A$777,$A367,СВЦЭМ!$B$34:$B$777,E$366)+'СЕТ СН'!$F$13-'СЕТ СН'!$F$23</f>
        <v>225.92156219000003</v>
      </c>
      <c r="F367" s="37">
        <f>SUMIFS(СВЦЭМ!$K$34:$K$777,СВЦЭМ!$A$34:$A$777,$A367,СВЦЭМ!$B$34:$B$777,F$366)+'СЕТ СН'!$F$13-'СЕТ СН'!$F$23</f>
        <v>229.86081044000002</v>
      </c>
      <c r="G367" s="37">
        <f>SUMIFS(СВЦЭМ!$K$34:$K$777,СВЦЭМ!$A$34:$A$777,$A367,СВЦЭМ!$B$34:$B$777,G$366)+'СЕТ СН'!$F$13-'СЕТ СН'!$F$23</f>
        <v>216.15759275000005</v>
      </c>
      <c r="H367" s="37">
        <f>SUMIFS(СВЦЭМ!$K$34:$K$777,СВЦЭМ!$A$34:$A$777,$A367,СВЦЭМ!$B$34:$B$777,H$366)+'СЕТ СН'!$F$13-'СЕТ СН'!$F$23</f>
        <v>170.57924538999998</v>
      </c>
      <c r="I367" s="37">
        <f>SUMIFS(СВЦЭМ!$K$34:$K$777,СВЦЭМ!$A$34:$A$777,$A367,СВЦЭМ!$B$34:$B$777,I$366)+'СЕТ СН'!$F$13-'СЕТ СН'!$F$23</f>
        <v>116.62942717999999</v>
      </c>
      <c r="J367" s="37">
        <f>SUMIFS(СВЦЭМ!$K$34:$K$777,СВЦЭМ!$A$34:$A$777,$A367,СВЦЭМ!$B$34:$B$777,J$366)+'СЕТ СН'!$F$13-'СЕТ СН'!$F$23</f>
        <v>77.110831930000018</v>
      </c>
      <c r="K367" s="37">
        <f>SUMIFS(СВЦЭМ!$K$34:$K$777,СВЦЭМ!$A$34:$A$777,$A367,СВЦЭМ!$B$34:$B$777,K$366)+'СЕТ СН'!$F$13-'СЕТ СН'!$F$23</f>
        <v>41.665913749999959</v>
      </c>
      <c r="L367" s="37">
        <f>SUMIFS(СВЦЭМ!$K$34:$K$777,СВЦЭМ!$A$34:$A$777,$A367,СВЦЭМ!$B$34:$B$777,L$366)+'СЕТ СН'!$F$13-'СЕТ СН'!$F$23</f>
        <v>12.871613700000012</v>
      </c>
      <c r="M367" s="37">
        <f>SUMIFS(СВЦЭМ!$K$34:$K$777,СВЦЭМ!$A$34:$A$777,$A367,СВЦЭМ!$B$34:$B$777,M$366)+'СЕТ СН'!$F$13-'СЕТ СН'!$F$23</f>
        <v>8.7126654800000551</v>
      </c>
      <c r="N367" s="37">
        <f>SUMIFS(СВЦЭМ!$K$34:$K$777,СВЦЭМ!$A$34:$A$777,$A367,СВЦЭМ!$B$34:$B$777,N$366)+'СЕТ СН'!$F$13-'СЕТ СН'!$F$23</f>
        <v>25.923590470000022</v>
      </c>
      <c r="O367" s="37">
        <f>SUMIFS(СВЦЭМ!$K$34:$K$777,СВЦЭМ!$A$34:$A$777,$A367,СВЦЭМ!$B$34:$B$777,O$366)+'СЕТ СН'!$F$13-'СЕТ СН'!$F$23</f>
        <v>29.873304230000031</v>
      </c>
      <c r="P367" s="37">
        <f>SUMIFS(СВЦЭМ!$K$34:$K$777,СВЦЭМ!$A$34:$A$777,$A367,СВЦЭМ!$B$34:$B$777,P$366)+'СЕТ СН'!$F$13-'СЕТ СН'!$F$23</f>
        <v>33.099649460000023</v>
      </c>
      <c r="Q367" s="37">
        <f>SUMIFS(СВЦЭМ!$K$34:$K$777,СВЦЭМ!$A$34:$A$777,$A367,СВЦЭМ!$B$34:$B$777,Q$366)+'СЕТ СН'!$F$13-'СЕТ СН'!$F$23</f>
        <v>34.641863859999944</v>
      </c>
      <c r="R367" s="37">
        <f>SUMIFS(СВЦЭМ!$K$34:$K$777,СВЦЭМ!$A$34:$A$777,$A367,СВЦЭМ!$B$34:$B$777,R$366)+'СЕТ СН'!$F$13-'СЕТ СН'!$F$23</f>
        <v>38.895456259999946</v>
      </c>
      <c r="S367" s="37">
        <f>SUMIFS(СВЦЭМ!$K$34:$K$777,СВЦЭМ!$A$34:$A$777,$A367,СВЦЭМ!$B$34:$B$777,S$366)+'СЕТ СН'!$F$13-'СЕТ СН'!$F$23</f>
        <v>18.976662550000015</v>
      </c>
      <c r="T367" s="37">
        <f>SUMIFS(СВЦЭМ!$K$34:$K$777,СВЦЭМ!$A$34:$A$777,$A367,СВЦЭМ!$B$34:$B$777,T$366)+'СЕТ СН'!$F$13-'СЕТ СН'!$F$23</f>
        <v>-4.4819057900000416</v>
      </c>
      <c r="U367" s="37">
        <f>SUMIFS(СВЦЭМ!$K$34:$K$777,СВЦЭМ!$A$34:$A$777,$A367,СВЦЭМ!$B$34:$B$777,U$366)+'СЕТ СН'!$F$13-'СЕТ СН'!$F$23</f>
        <v>-3.250812079999946</v>
      </c>
      <c r="V367" s="37">
        <f>SUMIFS(СВЦЭМ!$K$34:$K$777,СВЦЭМ!$A$34:$A$777,$A367,СВЦЭМ!$B$34:$B$777,V$366)+'СЕТ СН'!$F$13-'СЕТ СН'!$F$23</f>
        <v>2.7691118899999765</v>
      </c>
      <c r="W367" s="37">
        <f>SUMIFS(СВЦЭМ!$K$34:$K$777,СВЦЭМ!$A$34:$A$777,$A367,СВЦЭМ!$B$34:$B$777,W$366)+'СЕТ СН'!$F$13-'СЕТ СН'!$F$23</f>
        <v>55.046877490000043</v>
      </c>
      <c r="X367" s="37">
        <f>SUMIFS(СВЦЭМ!$K$34:$K$777,СВЦЭМ!$A$34:$A$777,$A367,СВЦЭМ!$B$34:$B$777,X$366)+'СЕТ СН'!$F$13-'СЕТ СН'!$F$23</f>
        <v>101.84151337000003</v>
      </c>
      <c r="Y367" s="37">
        <f>SUMIFS(СВЦЭМ!$K$34:$K$777,СВЦЭМ!$A$34:$A$777,$A367,СВЦЭМ!$B$34:$B$777,Y$366)+'СЕТ СН'!$F$13-'СЕТ СН'!$F$23</f>
        <v>149.40752994000002</v>
      </c>
      <c r="AA367" s="46"/>
    </row>
    <row r="368" spans="1:27" ht="15.75" x14ac:dyDescent="0.2">
      <c r="A368" s="36">
        <f>A367+1</f>
        <v>43071</v>
      </c>
      <c r="B368" s="37">
        <f>SUMIFS(СВЦЭМ!$K$34:$K$777,СВЦЭМ!$A$34:$A$777,$A368,СВЦЭМ!$B$34:$B$777,B$366)+'СЕТ СН'!$F$13-'СЕТ СН'!$F$23</f>
        <v>175.27528679</v>
      </c>
      <c r="C368" s="37">
        <f>SUMIFS(СВЦЭМ!$K$34:$K$777,СВЦЭМ!$A$34:$A$777,$A368,СВЦЭМ!$B$34:$B$777,C$366)+'СЕТ СН'!$F$13-'СЕТ СН'!$F$23</f>
        <v>232.00066284000002</v>
      </c>
      <c r="D368" s="37">
        <f>SUMIFS(СВЦЭМ!$K$34:$K$777,СВЦЭМ!$A$34:$A$777,$A368,СВЦЭМ!$B$34:$B$777,D$366)+'СЕТ СН'!$F$13-'СЕТ СН'!$F$23</f>
        <v>234.72705654000004</v>
      </c>
      <c r="E368" s="37">
        <f>SUMIFS(СВЦЭМ!$K$34:$K$777,СВЦЭМ!$A$34:$A$777,$A368,СВЦЭМ!$B$34:$B$777,E$366)+'СЕТ СН'!$F$13-'СЕТ СН'!$F$23</f>
        <v>233.25664410000002</v>
      </c>
      <c r="F368" s="37">
        <f>SUMIFS(СВЦЭМ!$K$34:$K$777,СВЦЭМ!$A$34:$A$777,$A368,СВЦЭМ!$B$34:$B$777,F$366)+'СЕТ СН'!$F$13-'СЕТ СН'!$F$23</f>
        <v>233.73063862000004</v>
      </c>
      <c r="G368" s="37">
        <f>SUMIFS(СВЦЭМ!$K$34:$K$777,СВЦЭМ!$A$34:$A$777,$A368,СВЦЭМ!$B$34:$B$777,G$366)+'СЕТ СН'!$F$13-'СЕТ СН'!$F$23</f>
        <v>234.61028765000003</v>
      </c>
      <c r="H368" s="37">
        <f>SUMIFS(СВЦЭМ!$K$34:$K$777,СВЦЭМ!$A$34:$A$777,$A368,СВЦЭМ!$B$34:$B$777,H$366)+'СЕТ СН'!$F$13-'СЕТ СН'!$F$23</f>
        <v>229.99659897000004</v>
      </c>
      <c r="I368" s="37">
        <f>SUMIFS(СВЦЭМ!$K$34:$K$777,СВЦЭМ!$A$34:$A$777,$A368,СВЦЭМ!$B$34:$B$777,I$366)+'СЕТ СН'!$F$13-'СЕТ СН'!$F$23</f>
        <v>170.34797851999997</v>
      </c>
      <c r="J368" s="37">
        <f>SUMIFS(СВЦЭМ!$K$34:$K$777,СВЦЭМ!$A$34:$A$777,$A368,СВЦЭМ!$B$34:$B$777,J$366)+'СЕТ СН'!$F$13-'СЕТ СН'!$F$23</f>
        <v>111.67378273999998</v>
      </c>
      <c r="K368" s="37">
        <f>SUMIFS(СВЦЭМ!$K$34:$K$777,СВЦЭМ!$A$34:$A$777,$A368,СВЦЭМ!$B$34:$B$777,K$366)+'СЕТ СН'!$F$13-'СЕТ СН'!$F$23</f>
        <v>80.107104130000039</v>
      </c>
      <c r="L368" s="37">
        <f>SUMIFS(СВЦЭМ!$K$34:$K$777,СВЦЭМ!$A$34:$A$777,$A368,СВЦЭМ!$B$34:$B$777,L$366)+'СЕТ СН'!$F$13-'СЕТ СН'!$F$23</f>
        <v>2.7410330500000555</v>
      </c>
      <c r="M368" s="37">
        <f>SUMIFS(СВЦЭМ!$K$34:$K$777,СВЦЭМ!$A$34:$A$777,$A368,СВЦЭМ!$B$34:$B$777,M$366)+'СЕТ СН'!$F$13-'СЕТ СН'!$F$23</f>
        <v>-6.8256176500000265</v>
      </c>
      <c r="N368" s="37">
        <f>SUMIFS(СВЦЭМ!$K$34:$K$777,СВЦЭМ!$A$34:$A$777,$A368,СВЦЭМ!$B$34:$B$777,N$366)+'СЕТ СН'!$F$13-'СЕТ СН'!$F$23</f>
        <v>-10.589344959999949</v>
      </c>
      <c r="O368" s="37">
        <f>SUMIFS(СВЦЭМ!$K$34:$K$777,СВЦЭМ!$A$34:$A$777,$A368,СВЦЭМ!$B$34:$B$777,O$366)+'СЕТ СН'!$F$13-'СЕТ СН'!$F$23</f>
        <v>-15.558108230000016</v>
      </c>
      <c r="P368" s="37">
        <f>SUMIFS(СВЦЭМ!$K$34:$K$777,СВЦЭМ!$A$34:$A$777,$A368,СВЦЭМ!$B$34:$B$777,P$366)+'СЕТ СН'!$F$13-'СЕТ СН'!$F$23</f>
        <v>-20.97375734000002</v>
      </c>
      <c r="Q368" s="37">
        <f>SUMIFS(СВЦЭМ!$K$34:$K$777,СВЦЭМ!$A$34:$A$777,$A368,СВЦЭМ!$B$34:$B$777,Q$366)+'СЕТ СН'!$F$13-'СЕТ СН'!$F$23</f>
        <v>-18.509213929999987</v>
      </c>
      <c r="R368" s="37">
        <f>SUMIFS(СВЦЭМ!$K$34:$K$777,СВЦЭМ!$A$34:$A$777,$A368,СВЦЭМ!$B$34:$B$777,R$366)+'СЕТ СН'!$F$13-'СЕТ СН'!$F$23</f>
        <v>-15.796908280000025</v>
      </c>
      <c r="S368" s="37">
        <f>SUMIFS(СВЦЭМ!$K$34:$K$777,СВЦЭМ!$A$34:$A$777,$A368,СВЦЭМ!$B$34:$B$777,S$366)+'СЕТ СН'!$F$13-'СЕТ СН'!$F$23</f>
        <v>-2.983110819999979</v>
      </c>
      <c r="T368" s="37">
        <f>SUMIFS(СВЦЭМ!$K$34:$K$777,СВЦЭМ!$A$34:$A$777,$A368,СВЦЭМ!$B$34:$B$777,T$366)+'СЕТ СН'!$F$13-'СЕТ СН'!$F$23</f>
        <v>21.033417340000028</v>
      </c>
      <c r="U368" s="37">
        <f>SUMIFS(СВЦЭМ!$K$34:$K$777,СВЦЭМ!$A$34:$A$777,$A368,СВЦЭМ!$B$34:$B$777,U$366)+'СЕТ СН'!$F$13-'СЕТ СН'!$F$23</f>
        <v>47.568287820000023</v>
      </c>
      <c r="V368" s="37">
        <f>SUMIFS(СВЦЭМ!$K$34:$K$777,СВЦЭМ!$A$34:$A$777,$A368,СВЦЭМ!$B$34:$B$777,V$366)+'СЕТ СН'!$F$13-'СЕТ СН'!$F$23</f>
        <v>48.768694650000043</v>
      </c>
      <c r="W368" s="37">
        <f>SUMIFS(СВЦЭМ!$K$34:$K$777,СВЦЭМ!$A$34:$A$777,$A368,СВЦЭМ!$B$34:$B$777,W$366)+'СЕТ СН'!$F$13-'СЕТ СН'!$F$23</f>
        <v>71.359996499999966</v>
      </c>
      <c r="X368" s="37">
        <f>SUMIFS(СВЦЭМ!$K$34:$K$777,СВЦЭМ!$A$34:$A$777,$A368,СВЦЭМ!$B$34:$B$777,X$366)+'СЕТ СН'!$F$13-'СЕТ СН'!$F$23</f>
        <v>114.74998189999997</v>
      </c>
      <c r="Y368" s="37">
        <f>SUMIFS(СВЦЭМ!$K$34:$K$777,СВЦЭМ!$A$34:$A$777,$A368,СВЦЭМ!$B$34:$B$777,Y$366)+'СЕТ СН'!$F$13-'СЕТ СН'!$F$23</f>
        <v>140.87251013000002</v>
      </c>
    </row>
    <row r="369" spans="1:25" ht="15.75" x14ac:dyDescent="0.2">
      <c r="A369" s="36">
        <f t="shared" ref="A369:A397" si="10">A368+1</f>
        <v>43072</v>
      </c>
      <c r="B369" s="37">
        <f>SUMIFS(СВЦЭМ!$K$34:$K$777,СВЦЭМ!$A$34:$A$777,$A369,СВЦЭМ!$B$34:$B$777,B$366)+'СЕТ СН'!$F$13-'СЕТ СН'!$F$23</f>
        <v>177.60075625000002</v>
      </c>
      <c r="C369" s="37">
        <f>SUMIFS(СВЦЭМ!$K$34:$K$777,СВЦЭМ!$A$34:$A$777,$A369,СВЦЭМ!$B$34:$B$777,C$366)+'СЕТ СН'!$F$13-'СЕТ СН'!$F$23</f>
        <v>233.6349103</v>
      </c>
      <c r="D369" s="37">
        <f>SUMIFS(СВЦЭМ!$K$34:$K$777,СВЦЭМ!$A$34:$A$777,$A369,СВЦЭМ!$B$34:$B$777,D$366)+'СЕТ СН'!$F$13-'СЕТ СН'!$F$23</f>
        <v>236.61125140000001</v>
      </c>
      <c r="E369" s="37">
        <f>SUMIFS(СВЦЭМ!$K$34:$K$777,СВЦЭМ!$A$34:$A$777,$A369,СВЦЭМ!$B$34:$B$777,E$366)+'СЕТ СН'!$F$13-'СЕТ СН'!$F$23</f>
        <v>234.88457442000004</v>
      </c>
      <c r="F369" s="37">
        <f>SUMIFS(СВЦЭМ!$K$34:$K$777,СВЦЭМ!$A$34:$A$777,$A369,СВЦЭМ!$B$34:$B$777,F$366)+'СЕТ СН'!$F$13-'СЕТ СН'!$F$23</f>
        <v>233.58395322000001</v>
      </c>
      <c r="G369" s="37">
        <f>SUMIFS(СВЦЭМ!$K$34:$K$777,СВЦЭМ!$A$34:$A$777,$A369,СВЦЭМ!$B$34:$B$777,G$366)+'СЕТ СН'!$F$13-'СЕТ СН'!$F$23</f>
        <v>235.46576071000004</v>
      </c>
      <c r="H369" s="37">
        <f>SUMIFS(СВЦЭМ!$K$34:$K$777,СВЦЭМ!$A$34:$A$777,$A369,СВЦЭМ!$B$34:$B$777,H$366)+'СЕТ СН'!$F$13-'СЕТ СН'!$F$23</f>
        <v>229.73255005999999</v>
      </c>
      <c r="I369" s="37">
        <f>SUMIFS(СВЦЭМ!$K$34:$K$777,СВЦЭМ!$A$34:$A$777,$A369,СВЦЭМ!$B$34:$B$777,I$366)+'СЕТ СН'!$F$13-'СЕТ СН'!$F$23</f>
        <v>167.31527747999996</v>
      </c>
      <c r="J369" s="37">
        <f>SUMIFS(СВЦЭМ!$K$34:$K$777,СВЦЭМ!$A$34:$A$777,$A369,СВЦЭМ!$B$34:$B$777,J$366)+'СЕТ СН'!$F$13-'СЕТ СН'!$F$23</f>
        <v>107.89173216999995</v>
      </c>
      <c r="K369" s="37">
        <f>SUMIFS(СВЦЭМ!$K$34:$K$777,СВЦЭМ!$A$34:$A$777,$A369,СВЦЭМ!$B$34:$B$777,K$366)+'СЕТ СН'!$F$13-'СЕТ СН'!$F$23</f>
        <v>55.790506390000019</v>
      </c>
      <c r="L369" s="37">
        <f>SUMIFS(СВЦЭМ!$K$34:$K$777,СВЦЭМ!$A$34:$A$777,$A369,СВЦЭМ!$B$34:$B$777,L$366)+'СЕТ СН'!$F$13-'СЕТ СН'!$F$23</f>
        <v>1.5075109399999747</v>
      </c>
      <c r="M369" s="37">
        <f>SUMIFS(СВЦЭМ!$K$34:$K$777,СВЦЭМ!$A$34:$A$777,$A369,СВЦЭМ!$B$34:$B$777,M$366)+'СЕТ СН'!$F$13-'СЕТ СН'!$F$23</f>
        <v>-5.4850019799999927</v>
      </c>
      <c r="N369" s="37">
        <f>SUMIFS(СВЦЭМ!$K$34:$K$777,СВЦЭМ!$A$34:$A$777,$A369,СВЦЭМ!$B$34:$B$777,N$366)+'СЕТ СН'!$F$13-'СЕТ СН'!$F$23</f>
        <v>-10.648518009999975</v>
      </c>
      <c r="O369" s="37">
        <f>SUMIFS(СВЦЭМ!$K$34:$K$777,СВЦЭМ!$A$34:$A$777,$A369,СВЦЭМ!$B$34:$B$777,O$366)+'СЕТ СН'!$F$13-'СЕТ СН'!$F$23</f>
        <v>-11.717586510000046</v>
      </c>
      <c r="P369" s="37">
        <f>SUMIFS(СВЦЭМ!$K$34:$K$777,СВЦЭМ!$A$34:$A$777,$A369,СВЦЭМ!$B$34:$B$777,P$366)+'СЕТ СН'!$F$13-'СЕТ СН'!$F$23</f>
        <v>-14.336435499999993</v>
      </c>
      <c r="Q369" s="37">
        <f>SUMIFS(СВЦЭМ!$K$34:$K$777,СВЦЭМ!$A$34:$A$777,$A369,СВЦЭМ!$B$34:$B$777,Q$366)+'СЕТ СН'!$F$13-'СЕТ СН'!$F$23</f>
        <v>-14.994830259999958</v>
      </c>
      <c r="R369" s="37">
        <f>SUMIFS(СВЦЭМ!$K$34:$K$777,СВЦЭМ!$A$34:$A$777,$A369,СВЦЭМ!$B$34:$B$777,R$366)+'СЕТ СН'!$F$13-'СЕТ СН'!$F$23</f>
        <v>-13.813215460000038</v>
      </c>
      <c r="S369" s="37">
        <f>SUMIFS(СВЦЭМ!$K$34:$K$777,СВЦЭМ!$A$34:$A$777,$A369,СВЦЭМ!$B$34:$B$777,S$366)+'СЕТ СН'!$F$13-'СЕТ СН'!$F$23</f>
        <v>-0.57398264000005383</v>
      </c>
      <c r="T369" s="37">
        <f>SUMIFS(СВЦЭМ!$K$34:$K$777,СВЦЭМ!$A$34:$A$777,$A369,СВЦЭМ!$B$34:$B$777,T$366)+'СЕТ СН'!$F$13-'СЕТ СН'!$F$23</f>
        <v>34.215185840000004</v>
      </c>
      <c r="U369" s="37">
        <f>SUMIFS(СВЦЭМ!$K$34:$K$777,СВЦЭМ!$A$34:$A$777,$A369,СВЦЭМ!$B$34:$B$777,U$366)+'СЕТ СН'!$F$13-'СЕТ СН'!$F$23</f>
        <v>78.540455599999973</v>
      </c>
      <c r="V369" s="37">
        <f>SUMIFS(СВЦЭМ!$K$34:$K$777,СВЦЭМ!$A$34:$A$777,$A369,СВЦЭМ!$B$34:$B$777,V$366)+'СЕТ СН'!$F$13-'СЕТ СН'!$F$23</f>
        <v>60.024550019999992</v>
      </c>
      <c r="W369" s="37">
        <f>SUMIFS(СВЦЭМ!$K$34:$K$777,СВЦЭМ!$A$34:$A$777,$A369,СВЦЭМ!$B$34:$B$777,W$366)+'СЕТ СН'!$F$13-'СЕТ СН'!$F$23</f>
        <v>76.201953180000032</v>
      </c>
      <c r="X369" s="37">
        <f>SUMIFS(СВЦЭМ!$K$34:$K$777,СВЦЭМ!$A$34:$A$777,$A369,СВЦЭМ!$B$34:$B$777,X$366)+'СЕТ СН'!$F$13-'СЕТ СН'!$F$23</f>
        <v>119.60836383000003</v>
      </c>
      <c r="Y369" s="37">
        <f>SUMIFS(СВЦЭМ!$K$34:$K$777,СВЦЭМ!$A$34:$A$777,$A369,СВЦЭМ!$B$34:$B$777,Y$366)+'СЕТ СН'!$F$13-'СЕТ СН'!$F$23</f>
        <v>147.55821474000004</v>
      </c>
    </row>
    <row r="370" spans="1:25" ht="15.75" x14ac:dyDescent="0.2">
      <c r="A370" s="36">
        <f t="shared" si="10"/>
        <v>43073</v>
      </c>
      <c r="B370" s="37">
        <f>SUMIFS(СВЦЭМ!$K$34:$K$777,СВЦЭМ!$A$34:$A$777,$A370,СВЦЭМ!$B$34:$B$777,B$366)+'СЕТ СН'!$F$13-'СЕТ СН'!$F$23</f>
        <v>181.13028716999997</v>
      </c>
      <c r="C370" s="37">
        <f>SUMIFS(СВЦЭМ!$K$34:$K$777,СВЦЭМ!$A$34:$A$777,$A370,СВЦЭМ!$B$34:$B$777,C$366)+'СЕТ СН'!$F$13-'СЕТ СН'!$F$23</f>
        <v>202.27023394000003</v>
      </c>
      <c r="D370" s="37">
        <f>SUMIFS(СВЦЭМ!$K$34:$K$777,СВЦЭМ!$A$34:$A$777,$A370,СВЦЭМ!$B$34:$B$777,D$366)+'СЕТ СН'!$F$13-'СЕТ СН'!$F$23</f>
        <v>224.92138704000001</v>
      </c>
      <c r="E370" s="37">
        <f>SUMIFS(СВЦЭМ!$K$34:$K$777,СВЦЭМ!$A$34:$A$777,$A370,СВЦЭМ!$B$34:$B$777,E$366)+'СЕТ СН'!$F$13-'СЕТ СН'!$F$23</f>
        <v>229.05473647999997</v>
      </c>
      <c r="F370" s="37">
        <f>SUMIFS(СВЦЭМ!$K$34:$K$777,СВЦЭМ!$A$34:$A$777,$A370,СВЦЭМ!$B$34:$B$777,F$366)+'СЕТ СН'!$F$13-'СЕТ СН'!$F$23</f>
        <v>226.07016610000005</v>
      </c>
      <c r="G370" s="37">
        <f>SUMIFS(СВЦЭМ!$K$34:$K$777,СВЦЭМ!$A$34:$A$777,$A370,СВЦЭМ!$B$34:$B$777,G$366)+'СЕТ СН'!$F$13-'СЕТ СН'!$F$23</f>
        <v>218.86322489999998</v>
      </c>
      <c r="H370" s="37">
        <f>SUMIFS(СВЦЭМ!$K$34:$K$777,СВЦЭМ!$A$34:$A$777,$A370,СВЦЭМ!$B$34:$B$777,H$366)+'СЕТ СН'!$F$13-'СЕТ СН'!$F$23</f>
        <v>191.06224615999997</v>
      </c>
      <c r="I370" s="37">
        <f>SUMIFS(СВЦЭМ!$K$34:$K$777,СВЦЭМ!$A$34:$A$777,$A370,СВЦЭМ!$B$34:$B$777,I$366)+'СЕТ СН'!$F$13-'СЕТ СН'!$F$23</f>
        <v>140.41071064000005</v>
      </c>
      <c r="J370" s="37">
        <f>SUMIFS(СВЦЭМ!$K$34:$K$777,СВЦЭМ!$A$34:$A$777,$A370,СВЦЭМ!$B$34:$B$777,J$366)+'СЕТ СН'!$F$13-'СЕТ СН'!$F$23</f>
        <v>119.50685869999995</v>
      </c>
      <c r="K370" s="37">
        <f>SUMIFS(СВЦЭМ!$K$34:$K$777,СВЦЭМ!$A$34:$A$777,$A370,СВЦЭМ!$B$34:$B$777,K$366)+'СЕТ СН'!$F$13-'СЕТ СН'!$F$23</f>
        <v>51.159561209999993</v>
      </c>
      <c r="L370" s="37">
        <f>SUMIFS(СВЦЭМ!$K$34:$K$777,СВЦЭМ!$A$34:$A$777,$A370,СВЦЭМ!$B$34:$B$777,L$366)+'СЕТ СН'!$F$13-'СЕТ СН'!$F$23</f>
        <v>13.628511229999958</v>
      </c>
      <c r="M370" s="37">
        <f>SUMIFS(СВЦЭМ!$K$34:$K$777,СВЦЭМ!$A$34:$A$777,$A370,СВЦЭМ!$B$34:$B$777,M$366)+'СЕТ СН'!$F$13-'СЕТ СН'!$F$23</f>
        <v>-3.014432069999998</v>
      </c>
      <c r="N370" s="37">
        <f>SUMIFS(СВЦЭМ!$K$34:$K$777,СВЦЭМ!$A$34:$A$777,$A370,СВЦЭМ!$B$34:$B$777,N$366)+'СЕТ СН'!$F$13-'СЕТ СН'!$F$23</f>
        <v>34.766880069999957</v>
      </c>
      <c r="O370" s="37">
        <f>SUMIFS(СВЦЭМ!$K$34:$K$777,СВЦЭМ!$A$34:$A$777,$A370,СВЦЭМ!$B$34:$B$777,O$366)+'СЕТ СН'!$F$13-'СЕТ СН'!$F$23</f>
        <v>39.339568949999943</v>
      </c>
      <c r="P370" s="37">
        <f>SUMIFS(СВЦЭМ!$K$34:$K$777,СВЦЭМ!$A$34:$A$777,$A370,СВЦЭМ!$B$34:$B$777,P$366)+'СЕТ СН'!$F$13-'СЕТ СН'!$F$23</f>
        <v>44.905330879999951</v>
      </c>
      <c r="Q370" s="37">
        <f>SUMIFS(СВЦЭМ!$K$34:$K$777,СВЦЭМ!$A$34:$A$777,$A370,СВЦЭМ!$B$34:$B$777,Q$366)+'СЕТ СН'!$F$13-'СЕТ СН'!$F$23</f>
        <v>45.831244999999967</v>
      </c>
      <c r="R370" s="37">
        <f>SUMIFS(СВЦЭМ!$K$34:$K$777,СВЦЭМ!$A$34:$A$777,$A370,СВЦЭМ!$B$34:$B$777,R$366)+'СЕТ СН'!$F$13-'СЕТ СН'!$F$23</f>
        <v>49.347854090000055</v>
      </c>
      <c r="S370" s="37">
        <f>SUMIFS(СВЦЭМ!$K$34:$K$777,СВЦЭМ!$A$34:$A$777,$A370,СВЦЭМ!$B$34:$B$777,S$366)+'СЕТ СН'!$F$13-'СЕТ СН'!$F$23</f>
        <v>-0.345907010000019</v>
      </c>
      <c r="T370" s="37">
        <f>SUMIFS(СВЦЭМ!$K$34:$K$777,СВЦЭМ!$A$34:$A$777,$A370,СВЦЭМ!$B$34:$B$777,T$366)+'СЕТ СН'!$F$13-'СЕТ СН'!$F$23</f>
        <v>1.322859239999957</v>
      </c>
      <c r="U370" s="37">
        <f>SUMIFS(СВЦЭМ!$K$34:$K$777,СВЦЭМ!$A$34:$A$777,$A370,СВЦЭМ!$B$34:$B$777,U$366)+'СЕТ СН'!$F$13-'СЕТ СН'!$F$23</f>
        <v>-9.0930466400000114</v>
      </c>
      <c r="V370" s="37">
        <f>SUMIFS(СВЦЭМ!$K$34:$K$777,СВЦЭМ!$A$34:$A$777,$A370,СВЦЭМ!$B$34:$B$777,V$366)+'СЕТ СН'!$F$13-'СЕТ СН'!$F$23</f>
        <v>-9.0857861499999899</v>
      </c>
      <c r="W370" s="37">
        <f>SUMIFS(СВЦЭМ!$K$34:$K$777,СВЦЭМ!$A$34:$A$777,$A370,СВЦЭМ!$B$34:$B$777,W$366)+'СЕТ СН'!$F$13-'СЕТ СН'!$F$23</f>
        <v>40.871411719999969</v>
      </c>
      <c r="X370" s="37">
        <f>SUMIFS(СВЦЭМ!$K$34:$K$777,СВЦЭМ!$A$34:$A$777,$A370,СВЦЭМ!$B$34:$B$777,X$366)+'СЕТ СН'!$F$13-'СЕТ СН'!$F$23</f>
        <v>94.90143015000001</v>
      </c>
      <c r="Y370" s="37">
        <f>SUMIFS(СВЦЭМ!$K$34:$K$777,СВЦЭМ!$A$34:$A$777,$A370,СВЦЭМ!$B$34:$B$777,Y$366)+'СЕТ СН'!$F$13-'СЕТ СН'!$F$23</f>
        <v>128.77821601999995</v>
      </c>
    </row>
    <row r="371" spans="1:25" ht="15.75" x14ac:dyDescent="0.2">
      <c r="A371" s="36">
        <f t="shared" si="10"/>
        <v>43074</v>
      </c>
      <c r="B371" s="37">
        <f>SUMIFS(СВЦЭМ!$K$34:$K$777,СВЦЭМ!$A$34:$A$777,$A371,СВЦЭМ!$B$34:$B$777,B$366)+'СЕТ СН'!$F$13-'СЕТ СН'!$F$23</f>
        <v>175.80436774999998</v>
      </c>
      <c r="C371" s="37">
        <f>SUMIFS(СВЦЭМ!$K$34:$K$777,СВЦЭМ!$A$34:$A$777,$A371,СВЦЭМ!$B$34:$B$777,C$366)+'СЕТ СН'!$F$13-'СЕТ СН'!$F$23</f>
        <v>201.48111554000002</v>
      </c>
      <c r="D371" s="37">
        <f>SUMIFS(СВЦЭМ!$K$34:$K$777,СВЦЭМ!$A$34:$A$777,$A371,СВЦЭМ!$B$34:$B$777,D$366)+'СЕТ СН'!$F$13-'СЕТ СН'!$F$23</f>
        <v>230.00519122000003</v>
      </c>
      <c r="E371" s="37">
        <f>SUMIFS(СВЦЭМ!$K$34:$K$777,СВЦЭМ!$A$34:$A$777,$A371,СВЦЭМ!$B$34:$B$777,E$366)+'СЕТ СН'!$F$13-'СЕТ СН'!$F$23</f>
        <v>240.69246731999999</v>
      </c>
      <c r="F371" s="37">
        <f>SUMIFS(СВЦЭМ!$K$34:$K$777,СВЦЭМ!$A$34:$A$777,$A371,СВЦЭМ!$B$34:$B$777,F$366)+'СЕТ СН'!$F$13-'СЕТ СН'!$F$23</f>
        <v>235.11923361000004</v>
      </c>
      <c r="G371" s="37">
        <f>SUMIFS(СВЦЭМ!$K$34:$K$777,СВЦЭМ!$A$34:$A$777,$A371,СВЦЭМ!$B$34:$B$777,G$366)+'СЕТ СН'!$F$13-'СЕТ СН'!$F$23</f>
        <v>223.87577800999998</v>
      </c>
      <c r="H371" s="37">
        <f>SUMIFS(СВЦЭМ!$K$34:$K$777,СВЦЭМ!$A$34:$A$777,$A371,СВЦЭМ!$B$34:$B$777,H$366)+'СЕТ СН'!$F$13-'СЕТ СН'!$F$23</f>
        <v>176.85287582000001</v>
      </c>
      <c r="I371" s="37">
        <f>SUMIFS(СВЦЭМ!$K$34:$K$777,СВЦЭМ!$A$34:$A$777,$A371,СВЦЭМ!$B$34:$B$777,I$366)+'СЕТ СН'!$F$13-'СЕТ СН'!$F$23</f>
        <v>156.25562702000002</v>
      </c>
      <c r="J371" s="37">
        <f>SUMIFS(СВЦЭМ!$K$34:$K$777,СВЦЭМ!$A$34:$A$777,$A371,СВЦЭМ!$B$34:$B$777,J$366)+'СЕТ СН'!$F$13-'СЕТ СН'!$F$23</f>
        <v>117.57137663000003</v>
      </c>
      <c r="K371" s="37">
        <f>SUMIFS(СВЦЭМ!$K$34:$K$777,СВЦЭМ!$A$34:$A$777,$A371,СВЦЭМ!$B$34:$B$777,K$366)+'СЕТ СН'!$F$13-'СЕТ СН'!$F$23</f>
        <v>72.992914169999949</v>
      </c>
      <c r="L371" s="37">
        <f>SUMIFS(СВЦЭМ!$K$34:$K$777,СВЦЭМ!$A$34:$A$777,$A371,СВЦЭМ!$B$34:$B$777,L$366)+'СЕТ СН'!$F$13-'СЕТ СН'!$F$23</f>
        <v>30.445134199999984</v>
      </c>
      <c r="M371" s="37">
        <f>SUMIFS(СВЦЭМ!$K$34:$K$777,СВЦЭМ!$A$34:$A$777,$A371,СВЦЭМ!$B$34:$B$777,M$366)+'СЕТ СН'!$F$13-'СЕТ СН'!$F$23</f>
        <v>20.960768229999985</v>
      </c>
      <c r="N371" s="37">
        <f>SUMIFS(СВЦЭМ!$K$34:$K$777,СВЦЭМ!$A$34:$A$777,$A371,СВЦЭМ!$B$34:$B$777,N$366)+'СЕТ СН'!$F$13-'СЕТ СН'!$F$23</f>
        <v>30.415717429999972</v>
      </c>
      <c r="O371" s="37">
        <f>SUMIFS(СВЦЭМ!$K$34:$K$777,СВЦЭМ!$A$34:$A$777,$A371,СВЦЭМ!$B$34:$B$777,O$366)+'СЕТ СН'!$F$13-'СЕТ СН'!$F$23</f>
        <v>36.427588369999967</v>
      </c>
      <c r="P371" s="37">
        <f>SUMIFS(СВЦЭМ!$K$34:$K$777,СВЦЭМ!$A$34:$A$777,$A371,СВЦЭМ!$B$34:$B$777,P$366)+'СЕТ СН'!$F$13-'СЕТ СН'!$F$23</f>
        <v>41.654060780000009</v>
      </c>
      <c r="Q371" s="37">
        <f>SUMIFS(СВЦЭМ!$K$34:$K$777,СВЦЭМ!$A$34:$A$777,$A371,СВЦЭМ!$B$34:$B$777,Q$366)+'СЕТ СН'!$F$13-'СЕТ СН'!$F$23</f>
        <v>45.834547929999985</v>
      </c>
      <c r="R371" s="37">
        <f>SUMIFS(СВЦЭМ!$K$34:$K$777,СВЦЭМ!$A$34:$A$777,$A371,СВЦЭМ!$B$34:$B$777,R$366)+'СЕТ СН'!$F$13-'СЕТ СН'!$F$23</f>
        <v>40.537245839999969</v>
      </c>
      <c r="S371" s="37">
        <f>SUMIFS(СВЦЭМ!$K$34:$K$777,СВЦЭМ!$A$34:$A$777,$A371,СВЦЭМ!$B$34:$B$777,S$366)+'СЕТ СН'!$F$13-'СЕТ СН'!$F$23</f>
        <v>22.731728180000005</v>
      </c>
      <c r="T371" s="37">
        <f>SUMIFS(СВЦЭМ!$K$34:$K$777,СВЦЭМ!$A$34:$A$777,$A371,СВЦЭМ!$B$34:$B$777,T$366)+'СЕТ СН'!$F$13-'СЕТ СН'!$F$23</f>
        <v>0.30859194000004209</v>
      </c>
      <c r="U371" s="37">
        <f>SUMIFS(СВЦЭМ!$K$34:$K$777,СВЦЭМ!$A$34:$A$777,$A371,СВЦЭМ!$B$34:$B$777,U$366)+'СЕТ СН'!$F$13-'СЕТ СН'!$F$23</f>
        <v>5.2288368499999933</v>
      </c>
      <c r="V371" s="37">
        <f>SUMIFS(СВЦЭМ!$K$34:$K$777,СВЦЭМ!$A$34:$A$777,$A371,СВЦЭМ!$B$34:$B$777,V$366)+'СЕТ СН'!$F$13-'СЕТ СН'!$F$23</f>
        <v>17.650799649999954</v>
      </c>
      <c r="W371" s="37">
        <f>SUMIFS(СВЦЭМ!$K$34:$K$777,СВЦЭМ!$A$34:$A$777,$A371,СВЦЭМ!$B$34:$B$777,W$366)+'СЕТ СН'!$F$13-'СЕТ СН'!$F$23</f>
        <v>54.960613240000043</v>
      </c>
      <c r="X371" s="37">
        <f>SUMIFS(СВЦЭМ!$K$34:$K$777,СВЦЭМ!$A$34:$A$777,$A371,СВЦЭМ!$B$34:$B$777,X$366)+'СЕТ СН'!$F$13-'СЕТ СН'!$F$23</f>
        <v>100.74960606000002</v>
      </c>
      <c r="Y371" s="37">
        <f>SUMIFS(СВЦЭМ!$K$34:$K$777,СВЦЭМ!$A$34:$A$777,$A371,СВЦЭМ!$B$34:$B$777,Y$366)+'СЕТ СН'!$F$13-'СЕТ СН'!$F$23</f>
        <v>154.72668518</v>
      </c>
    </row>
    <row r="372" spans="1:25" ht="15.75" x14ac:dyDescent="0.2">
      <c r="A372" s="36">
        <f t="shared" si="10"/>
        <v>43075</v>
      </c>
      <c r="B372" s="37">
        <f>SUMIFS(СВЦЭМ!$K$34:$K$777,СВЦЭМ!$A$34:$A$777,$A372,СВЦЭМ!$B$34:$B$777,B$366)+'СЕТ СН'!$F$13-'СЕТ СН'!$F$23</f>
        <v>182.40096272000005</v>
      </c>
      <c r="C372" s="37">
        <f>SUMIFS(СВЦЭМ!$K$34:$K$777,СВЦЭМ!$A$34:$A$777,$A372,СВЦЭМ!$B$34:$B$777,C$366)+'СЕТ СН'!$F$13-'СЕТ СН'!$F$23</f>
        <v>206.99134017999995</v>
      </c>
      <c r="D372" s="37">
        <f>SUMIFS(СВЦЭМ!$K$34:$K$777,СВЦЭМ!$A$34:$A$777,$A372,СВЦЭМ!$B$34:$B$777,D$366)+'СЕТ СН'!$F$13-'СЕТ СН'!$F$23</f>
        <v>238.46900054000002</v>
      </c>
      <c r="E372" s="37">
        <f>SUMIFS(СВЦЭМ!$K$34:$K$777,СВЦЭМ!$A$34:$A$777,$A372,СВЦЭМ!$B$34:$B$777,E$366)+'СЕТ СН'!$F$13-'СЕТ СН'!$F$23</f>
        <v>245.04542187000004</v>
      </c>
      <c r="F372" s="37">
        <f>SUMIFS(СВЦЭМ!$K$34:$K$777,СВЦЭМ!$A$34:$A$777,$A372,СВЦЭМ!$B$34:$B$777,F$366)+'СЕТ СН'!$F$13-'СЕТ СН'!$F$23</f>
        <v>244.32442246999994</v>
      </c>
      <c r="G372" s="37">
        <f>SUMIFS(СВЦЭМ!$K$34:$K$777,СВЦЭМ!$A$34:$A$777,$A372,СВЦЭМ!$B$34:$B$777,G$366)+'СЕТ СН'!$F$13-'СЕТ СН'!$F$23</f>
        <v>232.98793967999995</v>
      </c>
      <c r="H372" s="37">
        <f>SUMIFS(СВЦЭМ!$K$34:$K$777,СВЦЭМ!$A$34:$A$777,$A372,СВЦЭМ!$B$34:$B$777,H$366)+'СЕТ СН'!$F$13-'СЕТ СН'!$F$23</f>
        <v>186.30217445999995</v>
      </c>
      <c r="I372" s="37">
        <f>SUMIFS(СВЦЭМ!$K$34:$K$777,СВЦЭМ!$A$34:$A$777,$A372,СВЦЭМ!$B$34:$B$777,I$366)+'СЕТ СН'!$F$13-'СЕТ СН'!$F$23</f>
        <v>169.10026526000001</v>
      </c>
      <c r="J372" s="37">
        <f>SUMIFS(СВЦЭМ!$K$34:$K$777,СВЦЭМ!$A$34:$A$777,$A372,СВЦЭМ!$B$34:$B$777,J$366)+'СЕТ СН'!$F$13-'СЕТ СН'!$F$23</f>
        <v>133.73003652</v>
      </c>
      <c r="K372" s="37">
        <f>SUMIFS(СВЦЭМ!$K$34:$K$777,СВЦЭМ!$A$34:$A$777,$A372,СВЦЭМ!$B$34:$B$777,K$366)+'СЕТ СН'!$F$13-'СЕТ СН'!$F$23</f>
        <v>110.40968434000001</v>
      </c>
      <c r="L372" s="37">
        <f>SUMIFS(СВЦЭМ!$K$34:$K$777,СВЦЭМ!$A$34:$A$777,$A372,СВЦЭМ!$B$34:$B$777,L$366)+'СЕТ СН'!$F$13-'СЕТ СН'!$F$23</f>
        <v>69.269348870000044</v>
      </c>
      <c r="M372" s="37">
        <f>SUMIFS(СВЦЭМ!$K$34:$K$777,СВЦЭМ!$A$34:$A$777,$A372,СВЦЭМ!$B$34:$B$777,M$366)+'СЕТ СН'!$F$13-'СЕТ СН'!$F$23</f>
        <v>64.898126130000037</v>
      </c>
      <c r="N372" s="37">
        <f>SUMIFS(СВЦЭМ!$K$34:$K$777,СВЦЭМ!$A$34:$A$777,$A372,СВЦЭМ!$B$34:$B$777,N$366)+'СЕТ СН'!$F$13-'СЕТ СН'!$F$23</f>
        <v>62.936018500000046</v>
      </c>
      <c r="O372" s="37">
        <f>SUMIFS(СВЦЭМ!$K$34:$K$777,СВЦЭМ!$A$34:$A$777,$A372,СВЦЭМ!$B$34:$B$777,O$366)+'СЕТ СН'!$F$13-'СЕТ СН'!$F$23</f>
        <v>62.881900360000031</v>
      </c>
      <c r="P372" s="37">
        <f>SUMIFS(СВЦЭМ!$K$34:$K$777,СВЦЭМ!$A$34:$A$777,$A372,СВЦЭМ!$B$34:$B$777,P$366)+'СЕТ СН'!$F$13-'СЕТ СН'!$F$23</f>
        <v>68.84349100999998</v>
      </c>
      <c r="Q372" s="37">
        <f>SUMIFS(СВЦЭМ!$K$34:$K$777,СВЦЭМ!$A$34:$A$777,$A372,СВЦЭМ!$B$34:$B$777,Q$366)+'СЕТ СН'!$F$13-'СЕТ СН'!$F$23</f>
        <v>71.100750919999996</v>
      </c>
      <c r="R372" s="37">
        <f>SUMIFS(СВЦЭМ!$K$34:$K$777,СВЦЭМ!$A$34:$A$777,$A372,СВЦЭМ!$B$34:$B$777,R$366)+'СЕТ СН'!$F$13-'СЕТ СН'!$F$23</f>
        <v>71.11219030999996</v>
      </c>
      <c r="S372" s="37">
        <f>SUMIFS(СВЦЭМ!$K$34:$K$777,СВЦЭМ!$A$34:$A$777,$A372,СВЦЭМ!$B$34:$B$777,S$366)+'СЕТ СН'!$F$13-'СЕТ СН'!$F$23</f>
        <v>54.035007059999998</v>
      </c>
      <c r="T372" s="37">
        <f>SUMIFS(СВЦЭМ!$K$34:$K$777,СВЦЭМ!$A$34:$A$777,$A372,СВЦЭМ!$B$34:$B$777,T$366)+'СЕТ СН'!$F$13-'СЕТ СН'!$F$23</f>
        <v>33.525214190000042</v>
      </c>
      <c r="U372" s="37">
        <f>SUMIFS(СВЦЭМ!$K$34:$K$777,СВЦЭМ!$A$34:$A$777,$A372,СВЦЭМ!$B$34:$B$777,U$366)+'СЕТ СН'!$F$13-'СЕТ СН'!$F$23</f>
        <v>36.210836630000017</v>
      </c>
      <c r="V372" s="37">
        <f>SUMIFS(СВЦЭМ!$K$34:$K$777,СВЦЭМ!$A$34:$A$777,$A372,СВЦЭМ!$B$34:$B$777,V$366)+'СЕТ СН'!$F$13-'СЕТ СН'!$F$23</f>
        <v>45.350029100000029</v>
      </c>
      <c r="W372" s="37">
        <f>SUMIFS(СВЦЭМ!$K$34:$K$777,СВЦЭМ!$A$34:$A$777,$A372,СВЦЭМ!$B$34:$B$777,W$366)+'СЕТ СН'!$F$13-'СЕТ СН'!$F$23</f>
        <v>82.735034639999981</v>
      </c>
      <c r="X372" s="37">
        <f>SUMIFS(СВЦЭМ!$K$34:$K$777,СВЦЭМ!$A$34:$A$777,$A372,СВЦЭМ!$B$34:$B$777,X$366)+'СЕТ СН'!$F$13-'СЕТ СН'!$F$23</f>
        <v>133.24969056999998</v>
      </c>
      <c r="Y372" s="37">
        <f>SUMIFS(СВЦЭМ!$K$34:$K$777,СВЦЭМ!$A$34:$A$777,$A372,СВЦЭМ!$B$34:$B$777,Y$366)+'СЕТ СН'!$F$13-'СЕТ СН'!$F$23</f>
        <v>177.83260896000002</v>
      </c>
    </row>
    <row r="373" spans="1:25" ht="15.75" x14ac:dyDescent="0.2">
      <c r="A373" s="36">
        <f t="shared" si="10"/>
        <v>43076</v>
      </c>
      <c r="B373" s="37">
        <f>SUMIFS(СВЦЭМ!$K$34:$K$777,СВЦЭМ!$A$34:$A$777,$A373,СВЦЭМ!$B$34:$B$777,B$366)+'СЕТ СН'!$F$13-'СЕТ СН'!$F$23</f>
        <v>195.04119777999995</v>
      </c>
      <c r="C373" s="37">
        <f>SUMIFS(СВЦЭМ!$K$34:$K$777,СВЦЭМ!$A$34:$A$777,$A373,СВЦЭМ!$B$34:$B$777,C$366)+'СЕТ СН'!$F$13-'СЕТ СН'!$F$23</f>
        <v>233.47837924999999</v>
      </c>
      <c r="D373" s="37">
        <f>SUMIFS(СВЦЭМ!$K$34:$K$777,СВЦЭМ!$A$34:$A$777,$A373,СВЦЭМ!$B$34:$B$777,D$366)+'СЕТ СН'!$F$13-'СЕТ СН'!$F$23</f>
        <v>254.10983722000003</v>
      </c>
      <c r="E373" s="37">
        <f>SUMIFS(СВЦЭМ!$K$34:$K$777,СВЦЭМ!$A$34:$A$777,$A373,СВЦЭМ!$B$34:$B$777,E$366)+'СЕТ СН'!$F$13-'СЕТ СН'!$F$23</f>
        <v>260.41542734999996</v>
      </c>
      <c r="F373" s="37">
        <f>SUMIFS(СВЦЭМ!$K$34:$K$777,СВЦЭМ!$A$34:$A$777,$A373,СВЦЭМ!$B$34:$B$777,F$366)+'СЕТ СН'!$F$13-'СЕТ СН'!$F$23</f>
        <v>261.72487839999997</v>
      </c>
      <c r="G373" s="37">
        <f>SUMIFS(СВЦЭМ!$K$34:$K$777,СВЦЭМ!$A$34:$A$777,$A373,СВЦЭМ!$B$34:$B$777,G$366)+'СЕТ СН'!$F$13-'СЕТ СН'!$F$23</f>
        <v>258.77836360000003</v>
      </c>
      <c r="H373" s="37">
        <f>SUMIFS(СВЦЭМ!$K$34:$K$777,СВЦЭМ!$A$34:$A$777,$A373,СВЦЭМ!$B$34:$B$777,H$366)+'СЕТ СН'!$F$13-'СЕТ СН'!$F$23</f>
        <v>221.99653808999994</v>
      </c>
      <c r="I373" s="37">
        <f>SUMIFS(СВЦЭМ!$K$34:$K$777,СВЦЭМ!$A$34:$A$777,$A373,СВЦЭМ!$B$34:$B$777,I$366)+'СЕТ СН'!$F$13-'СЕТ СН'!$F$23</f>
        <v>179.61622965000004</v>
      </c>
      <c r="J373" s="37">
        <f>SUMIFS(СВЦЭМ!$K$34:$K$777,СВЦЭМ!$A$34:$A$777,$A373,СВЦЭМ!$B$34:$B$777,J$366)+'СЕТ СН'!$F$13-'СЕТ СН'!$F$23</f>
        <v>141.86507434999999</v>
      </c>
      <c r="K373" s="37">
        <f>SUMIFS(СВЦЭМ!$K$34:$K$777,СВЦЭМ!$A$34:$A$777,$A373,СВЦЭМ!$B$34:$B$777,K$366)+'СЕТ СН'!$F$13-'СЕТ СН'!$F$23</f>
        <v>99.183577259999993</v>
      </c>
      <c r="L373" s="37">
        <f>SUMIFS(СВЦЭМ!$K$34:$K$777,СВЦЭМ!$A$34:$A$777,$A373,СВЦЭМ!$B$34:$B$777,L$366)+'СЕТ СН'!$F$13-'СЕТ СН'!$F$23</f>
        <v>48.905858299999977</v>
      </c>
      <c r="M373" s="37">
        <f>SUMIFS(СВЦЭМ!$K$34:$K$777,СВЦЭМ!$A$34:$A$777,$A373,СВЦЭМ!$B$34:$B$777,M$366)+'СЕТ СН'!$F$13-'СЕТ СН'!$F$23</f>
        <v>42.585842339999999</v>
      </c>
      <c r="N373" s="37">
        <f>SUMIFS(СВЦЭМ!$K$34:$K$777,СВЦЭМ!$A$34:$A$777,$A373,СВЦЭМ!$B$34:$B$777,N$366)+'СЕТ СН'!$F$13-'СЕТ СН'!$F$23</f>
        <v>58.042811300000039</v>
      </c>
      <c r="O373" s="37">
        <f>SUMIFS(СВЦЭМ!$K$34:$K$777,СВЦЭМ!$A$34:$A$777,$A373,СВЦЭМ!$B$34:$B$777,O$366)+'СЕТ СН'!$F$13-'СЕТ СН'!$F$23</f>
        <v>63.793145009999989</v>
      </c>
      <c r="P373" s="37">
        <f>SUMIFS(СВЦЭМ!$K$34:$K$777,СВЦЭМ!$A$34:$A$777,$A373,СВЦЭМ!$B$34:$B$777,P$366)+'СЕТ СН'!$F$13-'СЕТ СН'!$F$23</f>
        <v>71.222143419999952</v>
      </c>
      <c r="Q373" s="37">
        <f>SUMIFS(СВЦЭМ!$K$34:$K$777,СВЦЭМ!$A$34:$A$777,$A373,СВЦЭМ!$B$34:$B$777,Q$366)+'СЕТ СН'!$F$13-'СЕТ СН'!$F$23</f>
        <v>73.426256039999998</v>
      </c>
      <c r="R373" s="37">
        <f>SUMIFS(СВЦЭМ!$K$34:$K$777,СВЦЭМ!$A$34:$A$777,$A373,СВЦЭМ!$B$34:$B$777,R$366)+'СЕТ СН'!$F$13-'СЕТ СН'!$F$23</f>
        <v>70.091331749999995</v>
      </c>
      <c r="S373" s="37">
        <f>SUMIFS(СВЦЭМ!$K$34:$K$777,СВЦЭМ!$A$34:$A$777,$A373,СВЦЭМ!$B$34:$B$777,S$366)+'СЕТ СН'!$F$13-'СЕТ СН'!$F$23</f>
        <v>50.229071960000056</v>
      </c>
      <c r="T373" s="37">
        <f>SUMIFS(СВЦЭМ!$K$34:$K$777,СВЦЭМ!$A$34:$A$777,$A373,СВЦЭМ!$B$34:$B$777,T$366)+'СЕТ СН'!$F$13-'СЕТ СН'!$F$23</f>
        <v>30.356857310000009</v>
      </c>
      <c r="U373" s="37">
        <f>SUMIFS(СВЦЭМ!$K$34:$K$777,СВЦЭМ!$A$34:$A$777,$A373,СВЦЭМ!$B$34:$B$777,U$366)+'СЕТ СН'!$F$13-'СЕТ СН'!$F$23</f>
        <v>31.504263310000056</v>
      </c>
      <c r="V373" s="37">
        <f>SUMIFS(СВЦЭМ!$K$34:$K$777,СВЦЭМ!$A$34:$A$777,$A373,СВЦЭМ!$B$34:$B$777,V$366)+'СЕТ СН'!$F$13-'СЕТ СН'!$F$23</f>
        <v>41.364805100000012</v>
      </c>
      <c r="W373" s="37">
        <f>SUMIFS(СВЦЭМ!$K$34:$K$777,СВЦЭМ!$A$34:$A$777,$A373,СВЦЭМ!$B$34:$B$777,W$366)+'СЕТ СН'!$F$13-'СЕТ СН'!$F$23</f>
        <v>78.860236419999978</v>
      </c>
      <c r="X373" s="37">
        <f>SUMIFS(СВЦЭМ!$K$34:$K$777,СВЦЭМ!$A$34:$A$777,$A373,СВЦЭМ!$B$34:$B$777,X$366)+'СЕТ СН'!$F$13-'СЕТ СН'!$F$23</f>
        <v>132.67101872000001</v>
      </c>
      <c r="Y373" s="37">
        <f>SUMIFS(СВЦЭМ!$K$34:$K$777,СВЦЭМ!$A$34:$A$777,$A373,СВЦЭМ!$B$34:$B$777,Y$366)+'СЕТ СН'!$F$13-'СЕТ СН'!$F$23</f>
        <v>184.47338897999998</v>
      </c>
    </row>
    <row r="374" spans="1:25" ht="15.75" x14ac:dyDescent="0.2">
      <c r="A374" s="36">
        <f t="shared" si="10"/>
        <v>43077</v>
      </c>
      <c r="B374" s="37">
        <f>SUMIFS(СВЦЭМ!$K$34:$K$777,СВЦЭМ!$A$34:$A$777,$A374,СВЦЭМ!$B$34:$B$777,B$366)+'СЕТ СН'!$F$13-'СЕТ СН'!$F$23</f>
        <v>162.57297490999997</v>
      </c>
      <c r="C374" s="37">
        <f>SUMIFS(СВЦЭМ!$K$34:$K$777,СВЦЭМ!$A$34:$A$777,$A374,СВЦЭМ!$B$34:$B$777,C$366)+'СЕТ СН'!$F$13-'СЕТ СН'!$F$23</f>
        <v>195.41097429000001</v>
      </c>
      <c r="D374" s="37">
        <f>SUMIFS(СВЦЭМ!$K$34:$K$777,СВЦЭМ!$A$34:$A$777,$A374,СВЦЭМ!$B$34:$B$777,D$366)+'СЕТ СН'!$F$13-'СЕТ СН'!$F$23</f>
        <v>222.60736467000004</v>
      </c>
      <c r="E374" s="37">
        <f>SUMIFS(СВЦЭМ!$K$34:$K$777,СВЦЭМ!$A$34:$A$777,$A374,СВЦЭМ!$B$34:$B$777,E$366)+'СЕТ СН'!$F$13-'СЕТ СН'!$F$23</f>
        <v>232.68303327000001</v>
      </c>
      <c r="F374" s="37">
        <f>SUMIFS(СВЦЭМ!$K$34:$K$777,СВЦЭМ!$A$34:$A$777,$A374,СВЦЭМ!$B$34:$B$777,F$366)+'СЕТ СН'!$F$13-'СЕТ СН'!$F$23</f>
        <v>245.27872678000006</v>
      </c>
      <c r="G374" s="37">
        <f>SUMIFS(СВЦЭМ!$K$34:$K$777,СВЦЭМ!$A$34:$A$777,$A374,СВЦЭМ!$B$34:$B$777,G$366)+'СЕТ СН'!$F$13-'СЕТ СН'!$F$23</f>
        <v>235.99090624999997</v>
      </c>
      <c r="H374" s="37">
        <f>SUMIFS(СВЦЭМ!$K$34:$K$777,СВЦЭМ!$A$34:$A$777,$A374,СВЦЭМ!$B$34:$B$777,H$366)+'СЕТ СН'!$F$13-'СЕТ СН'!$F$23</f>
        <v>197.82788017999997</v>
      </c>
      <c r="I374" s="37">
        <f>SUMIFS(СВЦЭМ!$K$34:$K$777,СВЦЭМ!$A$34:$A$777,$A374,СВЦЭМ!$B$34:$B$777,I$366)+'СЕТ СН'!$F$13-'СЕТ СН'!$F$23</f>
        <v>138.41765270999997</v>
      </c>
      <c r="J374" s="37">
        <f>SUMIFS(СВЦЭМ!$K$34:$K$777,СВЦЭМ!$A$34:$A$777,$A374,СВЦЭМ!$B$34:$B$777,J$366)+'СЕТ СН'!$F$13-'СЕТ СН'!$F$23</f>
        <v>103.20623391000004</v>
      </c>
      <c r="K374" s="37">
        <f>SUMIFS(СВЦЭМ!$K$34:$K$777,СВЦЭМ!$A$34:$A$777,$A374,СВЦЭМ!$B$34:$B$777,K$366)+'СЕТ СН'!$F$13-'СЕТ СН'!$F$23</f>
        <v>87.556048789999977</v>
      </c>
      <c r="L374" s="37">
        <f>SUMIFS(СВЦЭМ!$K$34:$K$777,СВЦЭМ!$A$34:$A$777,$A374,СВЦЭМ!$B$34:$B$777,L$366)+'СЕТ СН'!$F$13-'СЕТ СН'!$F$23</f>
        <v>47.934088630000019</v>
      </c>
      <c r="M374" s="37">
        <f>SUMIFS(СВЦЭМ!$K$34:$K$777,СВЦЭМ!$A$34:$A$777,$A374,СВЦЭМ!$B$34:$B$777,M$366)+'СЕТ СН'!$F$13-'СЕТ СН'!$F$23</f>
        <v>45.509116130000052</v>
      </c>
      <c r="N374" s="37">
        <f>SUMIFS(СВЦЭМ!$K$34:$K$777,СВЦЭМ!$A$34:$A$777,$A374,СВЦЭМ!$B$34:$B$777,N$366)+'СЕТ СН'!$F$13-'СЕТ СН'!$F$23</f>
        <v>54.344604630000049</v>
      </c>
      <c r="O374" s="37">
        <f>SUMIFS(СВЦЭМ!$K$34:$K$777,СВЦЭМ!$A$34:$A$777,$A374,СВЦЭМ!$B$34:$B$777,O$366)+'СЕТ СН'!$F$13-'СЕТ СН'!$F$23</f>
        <v>72.575430419999975</v>
      </c>
      <c r="P374" s="37">
        <f>SUMIFS(СВЦЭМ!$K$34:$K$777,СВЦЭМ!$A$34:$A$777,$A374,СВЦЭМ!$B$34:$B$777,P$366)+'СЕТ СН'!$F$13-'СЕТ СН'!$F$23</f>
        <v>55.853896060000011</v>
      </c>
      <c r="Q374" s="37">
        <f>SUMIFS(СВЦЭМ!$K$34:$K$777,СВЦЭМ!$A$34:$A$777,$A374,СВЦЭМ!$B$34:$B$777,Q$366)+'СЕТ СН'!$F$13-'СЕТ СН'!$F$23</f>
        <v>49.215655820000052</v>
      </c>
      <c r="R374" s="37">
        <f>SUMIFS(СВЦЭМ!$K$34:$K$777,СВЦЭМ!$A$34:$A$777,$A374,СВЦЭМ!$B$34:$B$777,R$366)+'СЕТ СН'!$F$13-'СЕТ СН'!$F$23</f>
        <v>46.934938350000039</v>
      </c>
      <c r="S374" s="37">
        <f>SUMIFS(СВЦЭМ!$K$34:$K$777,СВЦЭМ!$A$34:$A$777,$A374,СВЦЭМ!$B$34:$B$777,S$366)+'СЕТ СН'!$F$13-'СЕТ СН'!$F$23</f>
        <v>22.766238039999962</v>
      </c>
      <c r="T374" s="37">
        <f>SUMIFS(СВЦЭМ!$K$34:$K$777,СВЦЭМ!$A$34:$A$777,$A374,СВЦЭМ!$B$34:$B$777,T$366)+'СЕТ СН'!$F$13-'СЕТ СН'!$F$23</f>
        <v>-1.0338936099999501</v>
      </c>
      <c r="U374" s="37">
        <f>SUMIFS(СВЦЭМ!$K$34:$K$777,СВЦЭМ!$A$34:$A$777,$A374,СВЦЭМ!$B$34:$B$777,U$366)+'СЕТ СН'!$F$13-'СЕТ СН'!$F$23</f>
        <v>-0.1013495199999852</v>
      </c>
      <c r="V374" s="37">
        <f>SUMIFS(СВЦЭМ!$K$34:$K$777,СВЦЭМ!$A$34:$A$777,$A374,СВЦЭМ!$B$34:$B$777,V$366)+'СЕТ СН'!$F$13-'СЕТ СН'!$F$23</f>
        <v>12.463877919999959</v>
      </c>
      <c r="W374" s="37">
        <f>SUMIFS(СВЦЭМ!$K$34:$K$777,СВЦЭМ!$A$34:$A$777,$A374,СВЦЭМ!$B$34:$B$777,W$366)+'СЕТ СН'!$F$13-'СЕТ СН'!$F$23</f>
        <v>51.974910669999986</v>
      </c>
      <c r="X374" s="37">
        <f>SUMIFS(СВЦЭМ!$K$34:$K$777,СВЦЭМ!$A$34:$A$777,$A374,СВЦЭМ!$B$34:$B$777,X$366)+'СЕТ СН'!$F$13-'СЕТ СН'!$F$23</f>
        <v>103.57984233000002</v>
      </c>
      <c r="Y374" s="37">
        <f>SUMIFS(СВЦЭМ!$K$34:$K$777,СВЦЭМ!$A$34:$A$777,$A374,СВЦЭМ!$B$34:$B$777,Y$366)+'СЕТ СН'!$F$13-'СЕТ СН'!$F$23</f>
        <v>157.43879114000003</v>
      </c>
    </row>
    <row r="375" spans="1:25" ht="15.75" x14ac:dyDescent="0.2">
      <c r="A375" s="36">
        <f t="shared" si="10"/>
        <v>43078</v>
      </c>
      <c r="B375" s="37">
        <f>SUMIFS(СВЦЭМ!$K$34:$K$777,СВЦЭМ!$A$34:$A$777,$A375,СВЦЭМ!$B$34:$B$777,B$366)+'СЕТ СН'!$F$13-'СЕТ СН'!$F$23</f>
        <v>195.68592129000001</v>
      </c>
      <c r="C375" s="37">
        <f>SUMIFS(СВЦЭМ!$K$34:$K$777,СВЦЭМ!$A$34:$A$777,$A375,СВЦЭМ!$B$34:$B$777,C$366)+'СЕТ СН'!$F$13-'СЕТ СН'!$F$23</f>
        <v>228.48215797</v>
      </c>
      <c r="D375" s="37">
        <f>SUMIFS(СВЦЭМ!$K$34:$K$777,СВЦЭМ!$A$34:$A$777,$A375,СВЦЭМ!$B$34:$B$777,D$366)+'СЕТ СН'!$F$13-'СЕТ СН'!$F$23</f>
        <v>253.36282642000003</v>
      </c>
      <c r="E375" s="37">
        <f>SUMIFS(СВЦЭМ!$K$34:$K$777,СВЦЭМ!$A$34:$A$777,$A375,СВЦЭМ!$B$34:$B$777,E$366)+'СЕТ СН'!$F$13-'СЕТ СН'!$F$23</f>
        <v>261.03225281000005</v>
      </c>
      <c r="F375" s="37">
        <f>SUMIFS(СВЦЭМ!$K$34:$K$777,СВЦЭМ!$A$34:$A$777,$A375,СВЦЭМ!$B$34:$B$777,F$366)+'СЕТ СН'!$F$13-'СЕТ СН'!$F$23</f>
        <v>262.17780460999995</v>
      </c>
      <c r="G375" s="37">
        <f>SUMIFS(СВЦЭМ!$K$34:$K$777,СВЦЭМ!$A$34:$A$777,$A375,СВЦЭМ!$B$34:$B$777,G$366)+'СЕТ СН'!$F$13-'СЕТ СН'!$F$23</f>
        <v>254.61239377000004</v>
      </c>
      <c r="H375" s="37">
        <f>SUMIFS(СВЦЭМ!$K$34:$K$777,СВЦЭМ!$A$34:$A$777,$A375,СВЦЭМ!$B$34:$B$777,H$366)+'СЕТ СН'!$F$13-'СЕТ СН'!$F$23</f>
        <v>233.39307064000002</v>
      </c>
      <c r="I375" s="37">
        <f>SUMIFS(СВЦЭМ!$K$34:$K$777,СВЦЭМ!$A$34:$A$777,$A375,СВЦЭМ!$B$34:$B$777,I$366)+'СЕТ СН'!$F$13-'СЕТ СН'!$F$23</f>
        <v>193.12285993</v>
      </c>
      <c r="J375" s="37">
        <f>SUMIFS(СВЦЭМ!$K$34:$K$777,СВЦЭМ!$A$34:$A$777,$A375,СВЦЭМ!$B$34:$B$777,J$366)+'СЕТ СН'!$F$13-'СЕТ СН'!$F$23</f>
        <v>140.86960793000003</v>
      </c>
      <c r="K375" s="37">
        <f>SUMIFS(СВЦЭМ!$K$34:$K$777,СВЦЭМ!$A$34:$A$777,$A375,СВЦЭМ!$B$34:$B$777,K$366)+'СЕТ СН'!$F$13-'СЕТ СН'!$F$23</f>
        <v>73.359576429999947</v>
      </c>
      <c r="L375" s="37">
        <f>SUMIFS(СВЦЭМ!$K$34:$K$777,СВЦЭМ!$A$34:$A$777,$A375,СВЦЭМ!$B$34:$B$777,L$366)+'СЕТ СН'!$F$13-'СЕТ СН'!$F$23</f>
        <v>17.863751660000048</v>
      </c>
      <c r="M375" s="37">
        <f>SUMIFS(СВЦЭМ!$K$34:$K$777,СВЦЭМ!$A$34:$A$777,$A375,СВЦЭМ!$B$34:$B$777,M$366)+'СЕТ СН'!$F$13-'СЕТ СН'!$F$23</f>
        <v>6.6733223300000191</v>
      </c>
      <c r="N375" s="37">
        <f>SUMIFS(СВЦЭМ!$K$34:$K$777,СВЦЭМ!$A$34:$A$777,$A375,СВЦЭМ!$B$34:$B$777,N$366)+'СЕТ СН'!$F$13-'СЕТ СН'!$F$23</f>
        <v>2.760077850000016</v>
      </c>
      <c r="O375" s="37">
        <f>SUMIFS(СВЦЭМ!$K$34:$K$777,СВЦЭМ!$A$34:$A$777,$A375,СВЦЭМ!$B$34:$B$777,O$366)+'СЕТ СН'!$F$13-'СЕТ СН'!$F$23</f>
        <v>-0.63479138000002422</v>
      </c>
      <c r="P375" s="37">
        <f>SUMIFS(СВЦЭМ!$K$34:$K$777,СВЦЭМ!$A$34:$A$777,$A375,СВЦЭМ!$B$34:$B$777,P$366)+'СЕТ СН'!$F$13-'СЕТ СН'!$F$23</f>
        <v>-2.7133438099999694</v>
      </c>
      <c r="Q375" s="37">
        <f>SUMIFS(СВЦЭМ!$K$34:$K$777,СВЦЭМ!$A$34:$A$777,$A375,СВЦЭМ!$B$34:$B$777,Q$366)+'СЕТ СН'!$F$13-'СЕТ СН'!$F$23</f>
        <v>-1.346705629999974</v>
      </c>
      <c r="R375" s="37">
        <f>SUMIFS(СВЦЭМ!$K$34:$K$777,СВЦЭМ!$A$34:$A$777,$A375,СВЦЭМ!$B$34:$B$777,R$366)+'СЕТ СН'!$F$13-'СЕТ СН'!$F$23</f>
        <v>0.88288648000002468</v>
      </c>
      <c r="S375" s="37">
        <f>SUMIFS(СВЦЭМ!$K$34:$K$777,СВЦЭМ!$A$34:$A$777,$A375,СВЦЭМ!$B$34:$B$777,S$366)+'СЕТ СН'!$F$13-'СЕТ СН'!$F$23</f>
        <v>7.0699972999999545</v>
      </c>
      <c r="T375" s="37">
        <f>SUMIFS(СВЦЭМ!$K$34:$K$777,СВЦЭМ!$A$34:$A$777,$A375,СВЦЭМ!$B$34:$B$777,T$366)+'СЕТ СН'!$F$13-'СЕТ СН'!$F$23</f>
        <v>12.216862419999984</v>
      </c>
      <c r="U375" s="37">
        <f>SUMIFS(СВЦЭМ!$K$34:$K$777,СВЦЭМ!$A$34:$A$777,$A375,СВЦЭМ!$B$34:$B$777,U$366)+'СЕТ СН'!$F$13-'СЕТ СН'!$F$23</f>
        <v>9.421147919999953</v>
      </c>
      <c r="V375" s="37">
        <f>SUMIFS(СВЦЭМ!$K$34:$K$777,СВЦЭМ!$A$34:$A$777,$A375,СВЦЭМ!$B$34:$B$777,V$366)+'СЕТ СН'!$F$13-'СЕТ СН'!$F$23</f>
        <v>8.162183329999948</v>
      </c>
      <c r="W375" s="37">
        <f>SUMIFS(СВЦЭМ!$K$34:$K$777,СВЦЭМ!$A$34:$A$777,$A375,СВЦЭМ!$B$34:$B$777,W$366)+'СЕТ СН'!$F$13-'СЕТ СН'!$F$23</f>
        <v>68.13365816999999</v>
      </c>
      <c r="X375" s="37">
        <f>SUMIFS(СВЦЭМ!$K$34:$K$777,СВЦЭМ!$A$34:$A$777,$A375,СВЦЭМ!$B$34:$B$777,X$366)+'СЕТ СН'!$F$13-'СЕТ СН'!$F$23</f>
        <v>118.64554720000001</v>
      </c>
      <c r="Y375" s="37">
        <f>SUMIFS(СВЦЭМ!$K$34:$K$777,СВЦЭМ!$A$34:$A$777,$A375,СВЦЭМ!$B$34:$B$777,Y$366)+'СЕТ СН'!$F$13-'СЕТ СН'!$F$23</f>
        <v>173.82636118999994</v>
      </c>
    </row>
    <row r="376" spans="1:25" ht="15.75" x14ac:dyDescent="0.2">
      <c r="A376" s="36">
        <f t="shared" si="10"/>
        <v>43079</v>
      </c>
      <c r="B376" s="37">
        <f>SUMIFS(СВЦЭМ!$K$34:$K$777,СВЦЭМ!$A$34:$A$777,$A376,СВЦЭМ!$B$34:$B$777,B$366)+'СЕТ СН'!$F$13-'СЕТ СН'!$F$23</f>
        <v>197.25757434000002</v>
      </c>
      <c r="C376" s="37">
        <f>SUMIFS(СВЦЭМ!$K$34:$K$777,СВЦЭМ!$A$34:$A$777,$A376,СВЦЭМ!$B$34:$B$777,C$366)+'СЕТ СН'!$F$13-'СЕТ СН'!$F$23</f>
        <v>182.99372256000004</v>
      </c>
      <c r="D376" s="37">
        <f>SUMIFS(СВЦЭМ!$K$34:$K$777,СВЦЭМ!$A$34:$A$777,$A376,СВЦЭМ!$B$34:$B$777,D$366)+'СЕТ СН'!$F$13-'СЕТ СН'!$F$23</f>
        <v>185.81085604999998</v>
      </c>
      <c r="E376" s="37">
        <f>SUMIFS(СВЦЭМ!$K$34:$K$777,СВЦЭМ!$A$34:$A$777,$A376,СВЦЭМ!$B$34:$B$777,E$366)+'СЕТ СН'!$F$13-'СЕТ СН'!$F$23</f>
        <v>186.07592483999997</v>
      </c>
      <c r="F376" s="37">
        <f>SUMIFS(СВЦЭМ!$K$34:$K$777,СВЦЭМ!$A$34:$A$777,$A376,СВЦЭМ!$B$34:$B$777,F$366)+'СЕТ СН'!$F$13-'СЕТ СН'!$F$23</f>
        <v>185.02335019999998</v>
      </c>
      <c r="G376" s="37">
        <f>SUMIFS(СВЦЭМ!$K$34:$K$777,СВЦЭМ!$A$34:$A$777,$A376,СВЦЭМ!$B$34:$B$777,G$366)+'СЕТ СН'!$F$13-'СЕТ СН'!$F$23</f>
        <v>186.59639901000003</v>
      </c>
      <c r="H376" s="37">
        <f>SUMIFS(СВЦЭМ!$K$34:$K$777,СВЦЭМ!$A$34:$A$777,$A376,СВЦЭМ!$B$34:$B$777,H$366)+'СЕТ СН'!$F$13-'СЕТ СН'!$F$23</f>
        <v>179.46822759999998</v>
      </c>
      <c r="I376" s="37">
        <f>SUMIFS(СВЦЭМ!$K$34:$K$777,СВЦЭМ!$A$34:$A$777,$A376,СВЦЭМ!$B$34:$B$777,I$366)+'СЕТ СН'!$F$13-'СЕТ СН'!$F$23</f>
        <v>155.59163610999997</v>
      </c>
      <c r="J376" s="37">
        <f>SUMIFS(СВЦЭМ!$K$34:$K$777,СВЦЭМ!$A$34:$A$777,$A376,СВЦЭМ!$B$34:$B$777,J$366)+'СЕТ СН'!$F$13-'СЕТ СН'!$F$23</f>
        <v>96.874610490000009</v>
      </c>
      <c r="K376" s="37">
        <f>SUMIFS(СВЦЭМ!$K$34:$K$777,СВЦЭМ!$A$34:$A$777,$A376,СВЦЭМ!$B$34:$B$777,K$366)+'СЕТ СН'!$F$13-'СЕТ СН'!$F$23</f>
        <v>91.332952159999991</v>
      </c>
      <c r="L376" s="37">
        <f>SUMIFS(СВЦЭМ!$K$34:$K$777,СВЦЭМ!$A$34:$A$777,$A376,СВЦЭМ!$B$34:$B$777,L$366)+'СЕТ СН'!$F$13-'СЕТ СН'!$F$23</f>
        <v>23.814149319999956</v>
      </c>
      <c r="M376" s="37">
        <f>SUMIFS(СВЦЭМ!$K$34:$K$777,СВЦЭМ!$A$34:$A$777,$A376,СВЦЭМ!$B$34:$B$777,M$366)+'СЕТ СН'!$F$13-'СЕТ СН'!$F$23</f>
        <v>15.854405400000019</v>
      </c>
      <c r="N376" s="37">
        <f>SUMIFS(СВЦЭМ!$K$34:$K$777,СВЦЭМ!$A$34:$A$777,$A376,СВЦЭМ!$B$34:$B$777,N$366)+'СЕТ СН'!$F$13-'СЕТ СН'!$F$23</f>
        <v>59.827188760000013</v>
      </c>
      <c r="O376" s="37">
        <f>SUMIFS(СВЦЭМ!$K$34:$K$777,СВЦЭМ!$A$34:$A$777,$A376,СВЦЭМ!$B$34:$B$777,O$366)+'СЕТ СН'!$F$13-'СЕТ СН'!$F$23</f>
        <v>57.225053010000011</v>
      </c>
      <c r="P376" s="37">
        <f>SUMIFS(СВЦЭМ!$K$34:$K$777,СВЦЭМ!$A$34:$A$777,$A376,СВЦЭМ!$B$34:$B$777,P$366)+'СЕТ СН'!$F$13-'СЕТ СН'!$F$23</f>
        <v>54.620137610000029</v>
      </c>
      <c r="Q376" s="37">
        <f>SUMIFS(СВЦЭМ!$K$34:$K$777,СВЦЭМ!$A$34:$A$777,$A376,СВЦЭМ!$B$34:$B$777,Q$366)+'СЕТ СН'!$F$13-'СЕТ СН'!$F$23</f>
        <v>52.573694369999998</v>
      </c>
      <c r="R376" s="37">
        <f>SUMIFS(СВЦЭМ!$K$34:$K$777,СВЦЭМ!$A$34:$A$777,$A376,СВЦЭМ!$B$34:$B$777,R$366)+'СЕТ СН'!$F$13-'СЕТ СН'!$F$23</f>
        <v>56.018958070000053</v>
      </c>
      <c r="S376" s="37">
        <f>SUMIFS(СВЦЭМ!$K$34:$K$777,СВЦЭМ!$A$34:$A$777,$A376,СВЦЭМ!$B$34:$B$777,S$366)+'СЕТ СН'!$F$13-'СЕТ СН'!$F$23</f>
        <v>30.221539610000036</v>
      </c>
      <c r="T376" s="37">
        <f>SUMIFS(СВЦЭМ!$K$34:$K$777,СВЦЭМ!$A$34:$A$777,$A376,СВЦЭМ!$B$34:$B$777,T$366)+'СЕТ СН'!$F$13-'СЕТ СН'!$F$23</f>
        <v>0.86775034000004325</v>
      </c>
      <c r="U376" s="37">
        <f>SUMIFS(СВЦЭМ!$K$34:$K$777,СВЦЭМ!$A$34:$A$777,$A376,СВЦЭМ!$B$34:$B$777,U$366)+'СЕТ СН'!$F$13-'СЕТ СН'!$F$23</f>
        <v>-1.29818137999996</v>
      </c>
      <c r="V376" s="37">
        <f>SUMIFS(СВЦЭМ!$K$34:$K$777,СВЦЭМ!$A$34:$A$777,$A376,СВЦЭМ!$B$34:$B$777,V$366)+'СЕТ СН'!$F$13-'СЕТ СН'!$F$23</f>
        <v>-1.0560185099999444</v>
      </c>
      <c r="W376" s="37">
        <f>SUMIFS(СВЦЭМ!$K$34:$K$777,СВЦЭМ!$A$34:$A$777,$A376,СВЦЭМ!$B$34:$B$777,W$366)+'СЕТ СН'!$F$13-'СЕТ СН'!$F$23</f>
        <v>23.702782680000041</v>
      </c>
      <c r="X376" s="37">
        <f>SUMIFS(СВЦЭМ!$K$34:$K$777,СВЦЭМ!$A$34:$A$777,$A376,СВЦЭМ!$B$34:$B$777,X$366)+'СЕТ СН'!$F$13-'СЕТ СН'!$F$23</f>
        <v>117.02553760000001</v>
      </c>
      <c r="Y376" s="37">
        <f>SUMIFS(СВЦЭМ!$K$34:$K$777,СВЦЭМ!$A$34:$A$777,$A376,СВЦЭМ!$B$34:$B$777,Y$366)+'СЕТ СН'!$F$13-'СЕТ СН'!$F$23</f>
        <v>127.26924714999996</v>
      </c>
    </row>
    <row r="377" spans="1:25" ht="15.75" x14ac:dyDescent="0.2">
      <c r="A377" s="36">
        <f t="shared" si="10"/>
        <v>43080</v>
      </c>
      <c r="B377" s="37">
        <f>SUMIFS(СВЦЭМ!$K$34:$K$777,СВЦЭМ!$A$34:$A$777,$A377,СВЦЭМ!$B$34:$B$777,B$366)+'СЕТ СН'!$F$13-'СЕТ СН'!$F$23</f>
        <v>177.65346766000005</v>
      </c>
      <c r="C377" s="37">
        <f>SUMIFS(СВЦЭМ!$K$34:$K$777,СВЦЭМ!$A$34:$A$777,$A377,СВЦЭМ!$B$34:$B$777,C$366)+'СЕТ СН'!$F$13-'СЕТ СН'!$F$23</f>
        <v>219.10781909000002</v>
      </c>
      <c r="D377" s="37">
        <f>SUMIFS(СВЦЭМ!$K$34:$K$777,СВЦЭМ!$A$34:$A$777,$A377,СВЦЭМ!$B$34:$B$777,D$366)+'СЕТ СН'!$F$13-'СЕТ СН'!$F$23</f>
        <v>244.59261571000002</v>
      </c>
      <c r="E377" s="37">
        <f>SUMIFS(СВЦЭМ!$K$34:$K$777,СВЦЭМ!$A$34:$A$777,$A377,СВЦЭМ!$B$34:$B$777,E$366)+'СЕТ СН'!$F$13-'СЕТ СН'!$F$23</f>
        <v>249.75826262999999</v>
      </c>
      <c r="F377" s="37">
        <f>SUMIFS(СВЦЭМ!$K$34:$K$777,СВЦЭМ!$A$34:$A$777,$A377,СВЦЭМ!$B$34:$B$777,F$366)+'СЕТ СН'!$F$13-'СЕТ СН'!$F$23</f>
        <v>248.04394951999996</v>
      </c>
      <c r="G377" s="37">
        <f>SUMIFS(СВЦЭМ!$K$34:$K$777,СВЦЭМ!$A$34:$A$777,$A377,СВЦЭМ!$B$34:$B$777,G$366)+'СЕТ СН'!$F$13-'СЕТ СН'!$F$23</f>
        <v>232.02598211999998</v>
      </c>
      <c r="H377" s="37">
        <f>SUMIFS(СВЦЭМ!$K$34:$K$777,СВЦЭМ!$A$34:$A$777,$A377,СВЦЭМ!$B$34:$B$777,H$366)+'СЕТ СН'!$F$13-'СЕТ СН'!$F$23</f>
        <v>204.61974099999998</v>
      </c>
      <c r="I377" s="37">
        <f>SUMIFS(СВЦЭМ!$K$34:$K$777,СВЦЭМ!$A$34:$A$777,$A377,СВЦЭМ!$B$34:$B$777,I$366)+'СЕТ СН'!$F$13-'СЕТ СН'!$F$23</f>
        <v>157.45340868000005</v>
      </c>
      <c r="J377" s="37">
        <f>SUMIFS(СВЦЭМ!$K$34:$K$777,СВЦЭМ!$A$34:$A$777,$A377,СВЦЭМ!$B$34:$B$777,J$366)+'СЕТ СН'!$F$13-'СЕТ СН'!$F$23</f>
        <v>117.95934503000001</v>
      </c>
      <c r="K377" s="37">
        <f>SUMIFS(СВЦЭМ!$K$34:$K$777,СВЦЭМ!$A$34:$A$777,$A377,СВЦЭМ!$B$34:$B$777,K$366)+'СЕТ СН'!$F$13-'СЕТ СН'!$F$23</f>
        <v>67.170053120000034</v>
      </c>
      <c r="L377" s="37">
        <f>SUMIFS(СВЦЭМ!$K$34:$K$777,СВЦЭМ!$A$34:$A$777,$A377,СВЦЭМ!$B$34:$B$777,L$366)+'СЕТ СН'!$F$13-'СЕТ СН'!$F$23</f>
        <v>24.774672630000055</v>
      </c>
      <c r="M377" s="37">
        <f>SUMIFS(СВЦЭМ!$K$34:$K$777,СВЦЭМ!$A$34:$A$777,$A377,СВЦЭМ!$B$34:$B$777,M$366)+'СЕТ СН'!$F$13-'СЕТ СН'!$F$23</f>
        <v>15.430735079999977</v>
      </c>
      <c r="N377" s="37">
        <f>SUMIFS(СВЦЭМ!$K$34:$K$777,СВЦЭМ!$A$34:$A$777,$A377,СВЦЭМ!$B$34:$B$777,N$366)+'СЕТ СН'!$F$13-'СЕТ СН'!$F$23</f>
        <v>9.7697539099999631</v>
      </c>
      <c r="O377" s="37">
        <f>SUMIFS(СВЦЭМ!$K$34:$K$777,СВЦЭМ!$A$34:$A$777,$A377,СВЦЭМ!$B$34:$B$777,O$366)+'СЕТ СН'!$F$13-'СЕТ СН'!$F$23</f>
        <v>25.246824149999952</v>
      </c>
      <c r="P377" s="37">
        <f>SUMIFS(СВЦЭМ!$K$34:$K$777,СВЦЭМ!$A$34:$A$777,$A377,СВЦЭМ!$B$34:$B$777,P$366)+'СЕТ СН'!$F$13-'СЕТ СН'!$F$23</f>
        <v>35.573049240000046</v>
      </c>
      <c r="Q377" s="37">
        <f>SUMIFS(СВЦЭМ!$K$34:$K$777,СВЦЭМ!$A$34:$A$777,$A377,СВЦЭМ!$B$34:$B$777,Q$366)+'СЕТ СН'!$F$13-'СЕТ СН'!$F$23</f>
        <v>46.741045630000031</v>
      </c>
      <c r="R377" s="37">
        <f>SUMIFS(СВЦЭМ!$K$34:$K$777,СВЦЭМ!$A$34:$A$777,$A377,СВЦЭМ!$B$34:$B$777,R$366)+'СЕТ СН'!$F$13-'СЕТ СН'!$F$23</f>
        <v>49.818505340000002</v>
      </c>
      <c r="S377" s="37">
        <f>SUMIFS(СВЦЭМ!$K$34:$K$777,СВЦЭМ!$A$34:$A$777,$A377,СВЦЭМ!$B$34:$B$777,S$366)+'СЕТ СН'!$F$13-'СЕТ СН'!$F$23</f>
        <v>52.620597459999999</v>
      </c>
      <c r="T377" s="37">
        <f>SUMIFS(СВЦЭМ!$K$34:$K$777,СВЦЭМ!$A$34:$A$777,$A377,СВЦЭМ!$B$34:$B$777,T$366)+'СЕТ СН'!$F$13-'СЕТ СН'!$F$23</f>
        <v>56.59874493999996</v>
      </c>
      <c r="U377" s="37">
        <f>SUMIFS(СВЦЭМ!$K$34:$K$777,СВЦЭМ!$A$34:$A$777,$A377,СВЦЭМ!$B$34:$B$777,U$366)+'СЕТ СН'!$F$13-'СЕТ СН'!$F$23</f>
        <v>53.556496820000007</v>
      </c>
      <c r="V377" s="37">
        <f>SUMIFS(СВЦЭМ!$K$34:$K$777,СВЦЭМ!$A$34:$A$777,$A377,СВЦЭМ!$B$34:$B$777,V$366)+'СЕТ СН'!$F$13-'СЕТ СН'!$F$23</f>
        <v>52.988045459999967</v>
      </c>
      <c r="W377" s="37">
        <f>SUMIFS(СВЦЭМ!$K$34:$K$777,СВЦЭМ!$A$34:$A$777,$A377,СВЦЭМ!$B$34:$B$777,W$366)+'СЕТ СН'!$F$13-'СЕТ СН'!$F$23</f>
        <v>102.39767587999995</v>
      </c>
      <c r="X377" s="37">
        <f>SUMIFS(СВЦЭМ!$K$34:$K$777,СВЦЭМ!$A$34:$A$777,$A377,СВЦЭМ!$B$34:$B$777,X$366)+'СЕТ СН'!$F$13-'СЕТ СН'!$F$23</f>
        <v>154.26533792999999</v>
      </c>
      <c r="Y377" s="37">
        <f>SUMIFS(СВЦЭМ!$K$34:$K$777,СВЦЭМ!$A$34:$A$777,$A377,СВЦЭМ!$B$34:$B$777,Y$366)+'СЕТ СН'!$F$13-'СЕТ СН'!$F$23</f>
        <v>205.90121404000001</v>
      </c>
    </row>
    <row r="378" spans="1:25" ht="15.75" x14ac:dyDescent="0.2">
      <c r="A378" s="36">
        <f t="shared" si="10"/>
        <v>43081</v>
      </c>
      <c r="B378" s="37">
        <f>SUMIFS(СВЦЭМ!$K$34:$K$777,СВЦЭМ!$A$34:$A$777,$A378,СВЦЭМ!$B$34:$B$777,B$366)+'СЕТ СН'!$F$13-'СЕТ СН'!$F$23</f>
        <v>236.25412578999999</v>
      </c>
      <c r="C378" s="37">
        <f>SUMIFS(СВЦЭМ!$K$34:$K$777,СВЦЭМ!$A$34:$A$777,$A378,СВЦЭМ!$B$34:$B$777,C$366)+'СЕТ СН'!$F$13-'СЕТ СН'!$F$23</f>
        <v>242.98952018</v>
      </c>
      <c r="D378" s="37">
        <f>SUMIFS(СВЦЭМ!$K$34:$K$777,СВЦЭМ!$A$34:$A$777,$A378,СВЦЭМ!$B$34:$B$777,D$366)+'СЕТ СН'!$F$13-'СЕТ СН'!$F$23</f>
        <v>254.39299039000002</v>
      </c>
      <c r="E378" s="37">
        <f>SUMIFS(СВЦЭМ!$K$34:$K$777,СВЦЭМ!$A$34:$A$777,$A378,СВЦЭМ!$B$34:$B$777,E$366)+'СЕТ СН'!$F$13-'СЕТ СН'!$F$23</f>
        <v>256.84528980000005</v>
      </c>
      <c r="F378" s="37">
        <f>SUMIFS(СВЦЭМ!$K$34:$K$777,СВЦЭМ!$A$34:$A$777,$A378,СВЦЭМ!$B$34:$B$777,F$366)+'СЕТ СН'!$F$13-'СЕТ СН'!$F$23</f>
        <v>256.87099560000001</v>
      </c>
      <c r="G378" s="37">
        <f>SUMIFS(СВЦЭМ!$K$34:$K$777,СВЦЭМ!$A$34:$A$777,$A378,СВЦЭМ!$B$34:$B$777,G$366)+'СЕТ СН'!$F$13-'СЕТ СН'!$F$23</f>
        <v>249.07110612999998</v>
      </c>
      <c r="H378" s="37">
        <f>SUMIFS(СВЦЭМ!$K$34:$K$777,СВЦЭМ!$A$34:$A$777,$A378,СВЦЭМ!$B$34:$B$777,H$366)+'СЕТ СН'!$F$13-'СЕТ СН'!$F$23</f>
        <v>238.28285399000004</v>
      </c>
      <c r="I378" s="37">
        <f>SUMIFS(СВЦЭМ!$K$34:$K$777,СВЦЭМ!$A$34:$A$777,$A378,СВЦЭМ!$B$34:$B$777,I$366)+'СЕТ СН'!$F$13-'СЕТ СН'!$F$23</f>
        <v>161.14509588999999</v>
      </c>
      <c r="J378" s="37">
        <f>SUMIFS(СВЦЭМ!$K$34:$K$777,СВЦЭМ!$A$34:$A$777,$A378,СВЦЭМ!$B$34:$B$777,J$366)+'СЕТ СН'!$F$13-'СЕТ СН'!$F$23</f>
        <v>122.65174765999996</v>
      </c>
      <c r="K378" s="37">
        <f>SUMIFS(СВЦЭМ!$K$34:$K$777,СВЦЭМ!$A$34:$A$777,$A378,СВЦЭМ!$B$34:$B$777,K$366)+'СЕТ СН'!$F$13-'СЕТ СН'!$F$23</f>
        <v>78.430827430000022</v>
      </c>
      <c r="L378" s="37">
        <f>SUMIFS(СВЦЭМ!$K$34:$K$777,СВЦЭМ!$A$34:$A$777,$A378,СВЦЭМ!$B$34:$B$777,L$366)+'СЕТ СН'!$F$13-'СЕТ СН'!$F$23</f>
        <v>37.10420830999999</v>
      </c>
      <c r="M378" s="37">
        <f>SUMIFS(СВЦЭМ!$K$34:$K$777,СВЦЭМ!$A$34:$A$777,$A378,СВЦЭМ!$B$34:$B$777,M$366)+'СЕТ СН'!$F$13-'СЕТ СН'!$F$23</f>
        <v>29.218196730000045</v>
      </c>
      <c r="N378" s="37">
        <f>SUMIFS(СВЦЭМ!$K$34:$K$777,СВЦЭМ!$A$34:$A$777,$A378,СВЦЭМ!$B$34:$B$777,N$366)+'СЕТ СН'!$F$13-'СЕТ СН'!$F$23</f>
        <v>29.560531279999964</v>
      </c>
      <c r="O378" s="37">
        <f>SUMIFS(СВЦЭМ!$K$34:$K$777,СВЦЭМ!$A$34:$A$777,$A378,СВЦЭМ!$B$34:$B$777,O$366)+'СЕТ СН'!$F$13-'СЕТ СН'!$F$23</f>
        <v>81.52032878</v>
      </c>
      <c r="P378" s="37">
        <f>SUMIFS(СВЦЭМ!$K$34:$K$777,СВЦЭМ!$A$34:$A$777,$A378,СВЦЭМ!$B$34:$B$777,P$366)+'СЕТ СН'!$F$13-'СЕТ СН'!$F$23</f>
        <v>96.906856749999974</v>
      </c>
      <c r="Q378" s="37">
        <f>SUMIFS(СВЦЭМ!$K$34:$K$777,СВЦЭМ!$A$34:$A$777,$A378,СВЦЭМ!$B$34:$B$777,Q$366)+'СЕТ СН'!$F$13-'СЕТ СН'!$F$23</f>
        <v>99.640277019999985</v>
      </c>
      <c r="R378" s="37">
        <f>SUMIFS(СВЦЭМ!$K$34:$K$777,СВЦЭМ!$A$34:$A$777,$A378,СВЦЭМ!$B$34:$B$777,R$366)+'СЕТ СН'!$F$13-'СЕТ СН'!$F$23</f>
        <v>61.667926419999958</v>
      </c>
      <c r="S378" s="37">
        <f>SUMIFS(СВЦЭМ!$K$34:$K$777,СВЦЭМ!$A$34:$A$777,$A378,СВЦЭМ!$B$34:$B$777,S$366)+'СЕТ СН'!$F$13-'СЕТ СН'!$F$23</f>
        <v>56.591242540000053</v>
      </c>
      <c r="T378" s="37">
        <f>SUMIFS(СВЦЭМ!$K$34:$K$777,СВЦЭМ!$A$34:$A$777,$A378,СВЦЭМ!$B$34:$B$777,T$366)+'СЕТ СН'!$F$13-'СЕТ СН'!$F$23</f>
        <v>62.843759569999975</v>
      </c>
      <c r="U378" s="37">
        <f>SUMIFS(СВЦЭМ!$K$34:$K$777,СВЦЭМ!$A$34:$A$777,$A378,СВЦЭМ!$B$34:$B$777,U$366)+'СЕТ СН'!$F$13-'СЕТ СН'!$F$23</f>
        <v>66.339585080000006</v>
      </c>
      <c r="V378" s="37">
        <f>SUMIFS(СВЦЭМ!$K$34:$K$777,СВЦЭМ!$A$34:$A$777,$A378,СВЦЭМ!$B$34:$B$777,V$366)+'СЕТ СН'!$F$13-'СЕТ СН'!$F$23</f>
        <v>69.993594349999967</v>
      </c>
      <c r="W378" s="37">
        <f>SUMIFS(СВЦЭМ!$K$34:$K$777,СВЦЭМ!$A$34:$A$777,$A378,СВЦЭМ!$B$34:$B$777,W$366)+'СЕТ СН'!$F$13-'СЕТ СН'!$F$23</f>
        <v>98.835511190000034</v>
      </c>
      <c r="X378" s="37">
        <f>SUMIFS(СВЦЭМ!$K$34:$K$777,СВЦЭМ!$A$34:$A$777,$A378,СВЦЭМ!$B$34:$B$777,X$366)+'СЕТ СН'!$F$13-'СЕТ СН'!$F$23</f>
        <v>146.15129844000001</v>
      </c>
      <c r="Y378" s="37">
        <f>SUMIFS(СВЦЭМ!$K$34:$K$777,СВЦЭМ!$A$34:$A$777,$A378,СВЦЭМ!$B$34:$B$777,Y$366)+'СЕТ СН'!$F$13-'СЕТ СН'!$F$23</f>
        <v>169.05053291000002</v>
      </c>
    </row>
    <row r="379" spans="1:25" ht="15.75" x14ac:dyDescent="0.2">
      <c r="A379" s="36">
        <f t="shared" si="10"/>
        <v>43082</v>
      </c>
      <c r="B379" s="37">
        <f>SUMIFS(СВЦЭМ!$K$34:$K$777,СВЦЭМ!$A$34:$A$777,$A379,СВЦЭМ!$B$34:$B$777,B$366)+'СЕТ СН'!$F$13-'СЕТ СН'!$F$23</f>
        <v>204.15695441000003</v>
      </c>
      <c r="C379" s="37">
        <f>SUMIFS(СВЦЭМ!$K$34:$K$777,СВЦЭМ!$A$34:$A$777,$A379,СВЦЭМ!$B$34:$B$777,C$366)+'СЕТ СН'!$F$13-'СЕТ СН'!$F$23</f>
        <v>244.36426453000001</v>
      </c>
      <c r="D379" s="37">
        <f>SUMIFS(СВЦЭМ!$K$34:$K$777,СВЦЭМ!$A$34:$A$777,$A379,СВЦЭМ!$B$34:$B$777,D$366)+'СЕТ СН'!$F$13-'СЕТ СН'!$F$23</f>
        <v>258.18548668999995</v>
      </c>
      <c r="E379" s="37">
        <f>SUMIFS(СВЦЭМ!$K$34:$K$777,СВЦЭМ!$A$34:$A$777,$A379,СВЦЭМ!$B$34:$B$777,E$366)+'СЕТ СН'!$F$13-'СЕТ СН'!$F$23</f>
        <v>260.66922920000002</v>
      </c>
      <c r="F379" s="37">
        <f>SUMIFS(СВЦЭМ!$K$34:$K$777,СВЦЭМ!$A$34:$A$777,$A379,СВЦЭМ!$B$34:$B$777,F$366)+'СЕТ СН'!$F$13-'СЕТ СН'!$F$23</f>
        <v>261.55275930000005</v>
      </c>
      <c r="G379" s="37">
        <f>SUMIFS(СВЦЭМ!$K$34:$K$777,СВЦЭМ!$A$34:$A$777,$A379,СВЦЭМ!$B$34:$B$777,G$366)+'СЕТ СН'!$F$13-'СЕТ СН'!$F$23</f>
        <v>257.33082078999996</v>
      </c>
      <c r="H379" s="37">
        <f>SUMIFS(СВЦЭМ!$K$34:$K$777,СВЦЭМ!$A$34:$A$777,$A379,СВЦЭМ!$B$34:$B$777,H$366)+'СЕТ СН'!$F$13-'СЕТ СН'!$F$23</f>
        <v>214.65910794000001</v>
      </c>
      <c r="I379" s="37">
        <f>SUMIFS(СВЦЭМ!$K$34:$K$777,СВЦЭМ!$A$34:$A$777,$A379,СВЦЭМ!$B$34:$B$777,I$366)+'СЕТ СН'!$F$13-'СЕТ СН'!$F$23</f>
        <v>159.25817184000005</v>
      </c>
      <c r="J379" s="37">
        <f>SUMIFS(СВЦЭМ!$K$34:$K$777,СВЦЭМ!$A$34:$A$777,$A379,СВЦЭМ!$B$34:$B$777,J$366)+'СЕТ СН'!$F$13-'СЕТ СН'!$F$23</f>
        <v>147.01603434000003</v>
      </c>
      <c r="K379" s="37">
        <f>SUMIFS(СВЦЭМ!$K$34:$K$777,СВЦЭМ!$A$34:$A$777,$A379,СВЦЭМ!$B$34:$B$777,K$366)+'СЕТ СН'!$F$13-'СЕТ СН'!$F$23</f>
        <v>106.86519172999999</v>
      </c>
      <c r="L379" s="37">
        <f>SUMIFS(СВЦЭМ!$K$34:$K$777,СВЦЭМ!$A$34:$A$777,$A379,СВЦЭМ!$B$34:$B$777,L$366)+'СЕТ СН'!$F$13-'СЕТ СН'!$F$23</f>
        <v>69.828472179999949</v>
      </c>
      <c r="M379" s="37">
        <f>SUMIFS(СВЦЭМ!$K$34:$K$777,СВЦЭМ!$A$34:$A$777,$A379,СВЦЭМ!$B$34:$B$777,M$366)+'СЕТ СН'!$F$13-'СЕТ СН'!$F$23</f>
        <v>53.63484582000001</v>
      </c>
      <c r="N379" s="37">
        <f>SUMIFS(СВЦЭМ!$K$34:$K$777,СВЦЭМ!$A$34:$A$777,$A379,СВЦЭМ!$B$34:$B$777,N$366)+'СЕТ СН'!$F$13-'СЕТ СН'!$F$23</f>
        <v>46.850166390000027</v>
      </c>
      <c r="O379" s="37">
        <f>SUMIFS(СВЦЭМ!$K$34:$K$777,СВЦЭМ!$A$34:$A$777,$A379,СВЦЭМ!$B$34:$B$777,O$366)+'СЕТ СН'!$F$13-'СЕТ СН'!$F$23</f>
        <v>45.90065838999999</v>
      </c>
      <c r="P379" s="37">
        <f>SUMIFS(СВЦЭМ!$K$34:$K$777,СВЦЭМ!$A$34:$A$777,$A379,СВЦЭМ!$B$34:$B$777,P$366)+'СЕТ СН'!$F$13-'СЕТ СН'!$F$23</f>
        <v>48.498348770000007</v>
      </c>
      <c r="Q379" s="37">
        <f>SUMIFS(СВЦЭМ!$K$34:$K$777,СВЦЭМ!$A$34:$A$777,$A379,СВЦЭМ!$B$34:$B$777,Q$366)+'СЕТ СН'!$F$13-'СЕТ СН'!$F$23</f>
        <v>50.274408640000047</v>
      </c>
      <c r="R379" s="37">
        <f>SUMIFS(СВЦЭМ!$K$34:$K$777,СВЦЭМ!$A$34:$A$777,$A379,СВЦЭМ!$B$34:$B$777,R$366)+'СЕТ СН'!$F$13-'СЕТ СН'!$F$23</f>
        <v>53.184471319999943</v>
      </c>
      <c r="S379" s="37">
        <f>SUMIFS(СВЦЭМ!$K$34:$K$777,СВЦЭМ!$A$34:$A$777,$A379,СВЦЭМ!$B$34:$B$777,S$366)+'СЕТ СН'!$F$13-'СЕТ СН'!$F$23</f>
        <v>53.160023690000003</v>
      </c>
      <c r="T379" s="37">
        <f>SUMIFS(СВЦЭМ!$K$34:$K$777,СВЦЭМ!$A$34:$A$777,$A379,СВЦЭМ!$B$34:$B$777,T$366)+'СЕТ СН'!$F$13-'СЕТ СН'!$F$23</f>
        <v>65.63874444999999</v>
      </c>
      <c r="U379" s="37">
        <f>SUMIFS(СВЦЭМ!$K$34:$K$777,СВЦЭМ!$A$34:$A$777,$A379,СВЦЭМ!$B$34:$B$777,U$366)+'СЕТ СН'!$F$13-'СЕТ СН'!$F$23</f>
        <v>67.424408589999985</v>
      </c>
      <c r="V379" s="37">
        <f>SUMIFS(СВЦЭМ!$K$34:$K$777,СВЦЭМ!$A$34:$A$777,$A379,СВЦЭМ!$B$34:$B$777,V$366)+'СЕТ СН'!$F$13-'СЕТ СН'!$F$23</f>
        <v>63.890401200000042</v>
      </c>
      <c r="W379" s="37">
        <f>SUMIFS(СВЦЭМ!$K$34:$K$777,СВЦЭМ!$A$34:$A$777,$A379,СВЦЭМ!$B$34:$B$777,W$366)+'СЕТ СН'!$F$13-'СЕТ СН'!$F$23</f>
        <v>81.547648930000037</v>
      </c>
      <c r="X379" s="37">
        <f>SUMIFS(СВЦЭМ!$K$34:$K$777,СВЦЭМ!$A$34:$A$777,$A379,СВЦЭМ!$B$34:$B$777,X$366)+'СЕТ СН'!$F$13-'СЕТ СН'!$F$23</f>
        <v>119.45122723999998</v>
      </c>
      <c r="Y379" s="37">
        <f>SUMIFS(СВЦЭМ!$K$34:$K$777,СВЦЭМ!$A$34:$A$777,$A379,СВЦЭМ!$B$34:$B$777,Y$366)+'СЕТ СН'!$F$13-'СЕТ СН'!$F$23</f>
        <v>125.97458978999998</v>
      </c>
    </row>
    <row r="380" spans="1:25" ht="15.75" x14ac:dyDescent="0.2">
      <c r="A380" s="36">
        <f t="shared" si="10"/>
        <v>43083</v>
      </c>
      <c r="B380" s="37">
        <f>SUMIFS(СВЦЭМ!$K$34:$K$777,СВЦЭМ!$A$34:$A$777,$A380,СВЦЭМ!$B$34:$B$777,B$366)+'СЕТ СН'!$F$13-'СЕТ СН'!$F$23</f>
        <v>127.07671651999999</v>
      </c>
      <c r="C380" s="37">
        <f>SUMIFS(СВЦЭМ!$K$34:$K$777,СВЦЭМ!$A$34:$A$777,$A380,СВЦЭМ!$B$34:$B$777,C$366)+'СЕТ СН'!$F$13-'СЕТ СН'!$F$23</f>
        <v>149.45181651999997</v>
      </c>
      <c r="D380" s="37">
        <f>SUMIFS(СВЦЭМ!$K$34:$K$777,СВЦЭМ!$A$34:$A$777,$A380,СВЦЭМ!$B$34:$B$777,D$366)+'СЕТ СН'!$F$13-'СЕТ СН'!$F$23</f>
        <v>200.06018227000004</v>
      </c>
      <c r="E380" s="37">
        <f>SUMIFS(СВЦЭМ!$K$34:$K$777,СВЦЭМ!$A$34:$A$777,$A380,СВЦЭМ!$B$34:$B$777,E$366)+'СЕТ СН'!$F$13-'СЕТ СН'!$F$23</f>
        <v>258.96007086999998</v>
      </c>
      <c r="F380" s="37">
        <f>SUMIFS(СВЦЭМ!$K$34:$K$777,СВЦЭМ!$A$34:$A$777,$A380,СВЦЭМ!$B$34:$B$777,F$366)+'СЕТ СН'!$F$13-'СЕТ СН'!$F$23</f>
        <v>259.99239346000002</v>
      </c>
      <c r="G380" s="37">
        <f>SUMIFS(СВЦЭМ!$K$34:$K$777,СВЦЭМ!$A$34:$A$777,$A380,СВЦЭМ!$B$34:$B$777,G$366)+'СЕТ СН'!$F$13-'СЕТ СН'!$F$23</f>
        <v>263.18522607</v>
      </c>
      <c r="H380" s="37">
        <f>SUMIFS(СВЦЭМ!$K$34:$K$777,СВЦЭМ!$A$34:$A$777,$A380,СВЦЭМ!$B$34:$B$777,H$366)+'СЕТ СН'!$F$13-'СЕТ СН'!$F$23</f>
        <v>235.21552517999999</v>
      </c>
      <c r="I380" s="37">
        <f>SUMIFS(СВЦЭМ!$K$34:$K$777,СВЦЭМ!$A$34:$A$777,$A380,СВЦЭМ!$B$34:$B$777,I$366)+'СЕТ СН'!$F$13-'СЕТ СН'!$F$23</f>
        <v>179.21711971000002</v>
      </c>
      <c r="J380" s="37">
        <f>SUMIFS(СВЦЭМ!$K$34:$K$777,СВЦЭМ!$A$34:$A$777,$A380,СВЦЭМ!$B$34:$B$777,J$366)+'СЕТ СН'!$F$13-'СЕТ СН'!$F$23</f>
        <v>138.12012959000003</v>
      </c>
      <c r="K380" s="37">
        <f>SUMIFS(СВЦЭМ!$K$34:$K$777,СВЦЭМ!$A$34:$A$777,$A380,СВЦЭМ!$B$34:$B$777,K$366)+'СЕТ СН'!$F$13-'СЕТ СН'!$F$23</f>
        <v>103.79606462000004</v>
      </c>
      <c r="L380" s="37">
        <f>SUMIFS(СВЦЭМ!$K$34:$K$777,СВЦЭМ!$A$34:$A$777,$A380,СВЦЭМ!$B$34:$B$777,L$366)+'СЕТ СН'!$F$13-'СЕТ СН'!$F$23</f>
        <v>57.562847250000004</v>
      </c>
      <c r="M380" s="37">
        <f>SUMIFS(СВЦЭМ!$K$34:$K$777,СВЦЭМ!$A$34:$A$777,$A380,СВЦЭМ!$B$34:$B$777,M$366)+'СЕТ СН'!$F$13-'СЕТ СН'!$F$23</f>
        <v>47.936255849999952</v>
      </c>
      <c r="N380" s="37">
        <f>SUMIFS(СВЦЭМ!$K$34:$K$777,СВЦЭМ!$A$34:$A$777,$A380,СВЦЭМ!$B$34:$B$777,N$366)+'СЕТ СН'!$F$13-'СЕТ СН'!$F$23</f>
        <v>54.438379789999999</v>
      </c>
      <c r="O380" s="37">
        <f>SUMIFS(СВЦЭМ!$K$34:$K$777,СВЦЭМ!$A$34:$A$777,$A380,СВЦЭМ!$B$34:$B$777,O$366)+'СЕТ СН'!$F$13-'СЕТ СН'!$F$23</f>
        <v>51.794600729999956</v>
      </c>
      <c r="P380" s="37">
        <f>SUMIFS(СВЦЭМ!$K$34:$K$777,СВЦЭМ!$A$34:$A$777,$A380,СВЦЭМ!$B$34:$B$777,P$366)+'СЕТ СН'!$F$13-'СЕТ СН'!$F$23</f>
        <v>72.224295760000018</v>
      </c>
      <c r="Q380" s="37">
        <f>SUMIFS(СВЦЭМ!$K$34:$K$777,СВЦЭМ!$A$34:$A$777,$A380,СВЦЭМ!$B$34:$B$777,Q$366)+'СЕТ СН'!$F$13-'СЕТ СН'!$F$23</f>
        <v>73.207106640000006</v>
      </c>
      <c r="R380" s="37">
        <f>SUMIFS(СВЦЭМ!$K$34:$K$777,СВЦЭМ!$A$34:$A$777,$A380,СВЦЭМ!$B$34:$B$777,R$366)+'СЕТ СН'!$F$13-'СЕТ СН'!$F$23</f>
        <v>71.331015559999969</v>
      </c>
      <c r="S380" s="37">
        <f>SUMIFS(СВЦЭМ!$K$34:$K$777,СВЦЭМ!$A$34:$A$777,$A380,СВЦЭМ!$B$34:$B$777,S$366)+'СЕТ СН'!$F$13-'СЕТ СН'!$F$23</f>
        <v>53.564813009999966</v>
      </c>
      <c r="T380" s="37">
        <f>SUMIFS(СВЦЭМ!$K$34:$K$777,СВЦЭМ!$A$34:$A$777,$A380,СВЦЭМ!$B$34:$B$777,T$366)+'СЕТ СН'!$F$13-'СЕТ СН'!$F$23</f>
        <v>39.662895729999946</v>
      </c>
      <c r="U380" s="37">
        <f>SUMIFS(СВЦЭМ!$K$34:$K$777,СВЦЭМ!$A$34:$A$777,$A380,СВЦЭМ!$B$34:$B$777,U$366)+'СЕТ СН'!$F$13-'СЕТ СН'!$F$23</f>
        <v>43.487114369999972</v>
      </c>
      <c r="V380" s="37">
        <f>SUMIFS(СВЦЭМ!$K$34:$K$777,СВЦЭМ!$A$34:$A$777,$A380,СВЦЭМ!$B$34:$B$777,V$366)+'СЕТ СН'!$F$13-'СЕТ СН'!$F$23</f>
        <v>53.668305600000053</v>
      </c>
      <c r="W380" s="37">
        <f>SUMIFS(СВЦЭМ!$K$34:$K$777,СВЦЭМ!$A$34:$A$777,$A380,СВЦЭМ!$B$34:$B$777,W$366)+'СЕТ СН'!$F$13-'СЕТ СН'!$F$23</f>
        <v>87.809149120000029</v>
      </c>
      <c r="X380" s="37">
        <f>SUMIFS(СВЦЭМ!$K$34:$K$777,СВЦЭМ!$A$34:$A$777,$A380,СВЦЭМ!$B$34:$B$777,X$366)+'СЕТ СН'!$F$13-'СЕТ СН'!$F$23</f>
        <v>128.77387229999999</v>
      </c>
      <c r="Y380" s="37">
        <f>SUMIFS(СВЦЭМ!$K$34:$K$777,СВЦЭМ!$A$34:$A$777,$A380,СВЦЭМ!$B$34:$B$777,Y$366)+'СЕТ СН'!$F$13-'СЕТ СН'!$F$23</f>
        <v>179.29326712</v>
      </c>
    </row>
    <row r="381" spans="1:25" ht="15.75" x14ac:dyDescent="0.2">
      <c r="A381" s="36">
        <f t="shared" si="10"/>
        <v>43084</v>
      </c>
      <c r="B381" s="37">
        <f>SUMIFS(СВЦЭМ!$K$34:$K$777,СВЦЭМ!$A$34:$A$777,$A381,СВЦЭМ!$B$34:$B$777,B$366)+'СЕТ СН'!$F$13-'СЕТ СН'!$F$23</f>
        <v>194.69693868000002</v>
      </c>
      <c r="C381" s="37">
        <f>SUMIFS(СВЦЭМ!$K$34:$K$777,СВЦЭМ!$A$34:$A$777,$A381,СВЦЭМ!$B$34:$B$777,C$366)+'СЕТ СН'!$F$13-'СЕТ СН'!$F$23</f>
        <v>183.91885968999998</v>
      </c>
      <c r="D381" s="37">
        <f>SUMIFS(СВЦЭМ!$K$34:$K$777,СВЦЭМ!$A$34:$A$777,$A381,СВЦЭМ!$B$34:$B$777,D$366)+'СЕТ СН'!$F$13-'СЕТ СН'!$F$23</f>
        <v>162.75799300999995</v>
      </c>
      <c r="E381" s="37">
        <f>SUMIFS(СВЦЭМ!$K$34:$K$777,СВЦЭМ!$A$34:$A$777,$A381,СВЦЭМ!$B$34:$B$777,E$366)+'СЕТ СН'!$F$13-'СЕТ СН'!$F$23</f>
        <v>172.76939533999996</v>
      </c>
      <c r="F381" s="37">
        <f>SUMIFS(СВЦЭМ!$K$34:$K$777,СВЦЭМ!$A$34:$A$777,$A381,СВЦЭМ!$B$34:$B$777,F$366)+'СЕТ СН'!$F$13-'СЕТ СН'!$F$23</f>
        <v>228.79008374</v>
      </c>
      <c r="G381" s="37">
        <f>SUMIFS(СВЦЭМ!$K$34:$K$777,СВЦЭМ!$A$34:$A$777,$A381,СВЦЭМ!$B$34:$B$777,G$366)+'СЕТ СН'!$F$13-'СЕТ СН'!$F$23</f>
        <v>246.88940546000003</v>
      </c>
      <c r="H381" s="37">
        <f>SUMIFS(СВЦЭМ!$K$34:$K$777,СВЦЭМ!$A$34:$A$777,$A381,СВЦЭМ!$B$34:$B$777,H$366)+'СЕТ СН'!$F$13-'СЕТ СН'!$F$23</f>
        <v>212.63159580000001</v>
      </c>
      <c r="I381" s="37">
        <f>SUMIFS(СВЦЭМ!$K$34:$K$777,СВЦЭМ!$A$34:$A$777,$A381,СВЦЭМ!$B$34:$B$777,I$366)+'СЕТ СН'!$F$13-'СЕТ СН'!$F$23</f>
        <v>159.86399752</v>
      </c>
      <c r="J381" s="37">
        <f>SUMIFS(СВЦЭМ!$K$34:$K$777,СВЦЭМ!$A$34:$A$777,$A381,СВЦЭМ!$B$34:$B$777,J$366)+'СЕТ СН'!$F$13-'СЕТ СН'!$F$23</f>
        <v>133.79697403</v>
      </c>
      <c r="K381" s="37">
        <f>SUMIFS(СВЦЭМ!$K$34:$K$777,СВЦЭМ!$A$34:$A$777,$A381,СВЦЭМ!$B$34:$B$777,K$366)+'СЕТ СН'!$F$13-'СЕТ СН'!$F$23</f>
        <v>98.547358809999992</v>
      </c>
      <c r="L381" s="37">
        <f>SUMIFS(СВЦЭМ!$K$34:$K$777,СВЦЭМ!$A$34:$A$777,$A381,СВЦЭМ!$B$34:$B$777,L$366)+'СЕТ СН'!$F$13-'СЕТ СН'!$F$23</f>
        <v>57.812325650000048</v>
      </c>
      <c r="M381" s="37">
        <f>SUMIFS(СВЦЭМ!$K$34:$K$777,СВЦЭМ!$A$34:$A$777,$A381,СВЦЭМ!$B$34:$B$777,M$366)+'СЕТ СН'!$F$13-'СЕТ СН'!$F$23</f>
        <v>44.261535380000055</v>
      </c>
      <c r="N381" s="37">
        <f>SUMIFS(СВЦЭМ!$K$34:$K$777,СВЦЭМ!$A$34:$A$777,$A381,СВЦЭМ!$B$34:$B$777,N$366)+'СЕТ СН'!$F$13-'СЕТ СН'!$F$23</f>
        <v>47.734623420000048</v>
      </c>
      <c r="O381" s="37">
        <f>SUMIFS(СВЦЭМ!$K$34:$K$777,СВЦЭМ!$A$34:$A$777,$A381,СВЦЭМ!$B$34:$B$777,O$366)+'СЕТ СН'!$F$13-'СЕТ СН'!$F$23</f>
        <v>58.621583370000053</v>
      </c>
      <c r="P381" s="37">
        <f>SUMIFS(СВЦЭМ!$K$34:$K$777,СВЦЭМ!$A$34:$A$777,$A381,СВЦЭМ!$B$34:$B$777,P$366)+'СЕТ СН'!$F$13-'СЕТ СН'!$F$23</f>
        <v>75.110071739999967</v>
      </c>
      <c r="Q381" s="37">
        <f>SUMIFS(СВЦЭМ!$K$34:$K$777,СВЦЭМ!$A$34:$A$777,$A381,СВЦЭМ!$B$34:$B$777,Q$366)+'СЕТ СН'!$F$13-'СЕТ СН'!$F$23</f>
        <v>77.966984219999972</v>
      </c>
      <c r="R381" s="37">
        <f>SUMIFS(СВЦЭМ!$K$34:$K$777,СВЦЭМ!$A$34:$A$777,$A381,СВЦЭМ!$B$34:$B$777,R$366)+'СЕТ СН'!$F$13-'СЕТ СН'!$F$23</f>
        <v>78.865694080000026</v>
      </c>
      <c r="S381" s="37">
        <f>SUMIFS(СВЦЭМ!$K$34:$K$777,СВЦЭМ!$A$34:$A$777,$A381,СВЦЭМ!$B$34:$B$777,S$366)+'СЕТ СН'!$F$13-'СЕТ СН'!$F$23</f>
        <v>62.255053719999978</v>
      </c>
      <c r="T381" s="37">
        <f>SUMIFS(СВЦЭМ!$K$34:$K$777,СВЦЭМ!$A$34:$A$777,$A381,СВЦЭМ!$B$34:$B$777,T$366)+'СЕТ СН'!$F$13-'СЕТ СН'!$F$23</f>
        <v>42.461141200000043</v>
      </c>
      <c r="U381" s="37">
        <f>SUMIFS(СВЦЭМ!$K$34:$K$777,СВЦЭМ!$A$34:$A$777,$A381,СВЦЭМ!$B$34:$B$777,U$366)+'СЕТ СН'!$F$13-'СЕТ СН'!$F$23</f>
        <v>45.605712229999995</v>
      </c>
      <c r="V381" s="37">
        <f>SUMIFS(СВЦЭМ!$K$34:$K$777,СВЦЭМ!$A$34:$A$777,$A381,СВЦЭМ!$B$34:$B$777,V$366)+'СЕТ СН'!$F$13-'СЕТ СН'!$F$23</f>
        <v>56.836286040000005</v>
      </c>
      <c r="W381" s="37">
        <f>SUMIFS(СВЦЭМ!$K$34:$K$777,СВЦЭМ!$A$34:$A$777,$A381,СВЦЭМ!$B$34:$B$777,W$366)+'СЕТ СН'!$F$13-'СЕТ СН'!$F$23</f>
        <v>91.581097689999979</v>
      </c>
      <c r="X381" s="37">
        <f>SUMIFS(СВЦЭМ!$K$34:$K$777,СВЦЭМ!$A$34:$A$777,$A381,СВЦЭМ!$B$34:$B$777,X$366)+'СЕТ СН'!$F$13-'СЕТ СН'!$F$23</f>
        <v>128.71148392999999</v>
      </c>
      <c r="Y381" s="37">
        <f>SUMIFS(СВЦЭМ!$K$34:$K$777,СВЦЭМ!$A$34:$A$777,$A381,СВЦЭМ!$B$34:$B$777,Y$366)+'СЕТ СН'!$F$13-'СЕТ СН'!$F$23</f>
        <v>179.97505056</v>
      </c>
    </row>
    <row r="382" spans="1:25" ht="15.75" x14ac:dyDescent="0.2">
      <c r="A382" s="36">
        <f t="shared" si="10"/>
        <v>43085</v>
      </c>
      <c r="B382" s="37">
        <f>SUMIFS(СВЦЭМ!$K$34:$K$777,СВЦЭМ!$A$34:$A$777,$A382,СВЦЭМ!$B$34:$B$777,B$366)+'СЕТ СН'!$F$13-'СЕТ СН'!$F$23</f>
        <v>197.97716587000002</v>
      </c>
      <c r="C382" s="37">
        <f>SUMIFS(СВЦЭМ!$K$34:$K$777,СВЦЭМ!$A$34:$A$777,$A382,СВЦЭМ!$B$34:$B$777,C$366)+'СЕТ СН'!$F$13-'СЕТ СН'!$F$23</f>
        <v>191.78628177999997</v>
      </c>
      <c r="D382" s="37">
        <f>SUMIFS(СВЦЭМ!$K$34:$K$777,СВЦЭМ!$A$34:$A$777,$A382,СВЦЭМ!$B$34:$B$777,D$366)+'СЕТ СН'!$F$13-'СЕТ СН'!$F$23</f>
        <v>180.04844817000003</v>
      </c>
      <c r="E382" s="37">
        <f>SUMIFS(СВЦЭМ!$K$34:$K$777,СВЦЭМ!$A$34:$A$777,$A382,СВЦЭМ!$B$34:$B$777,E$366)+'СЕТ СН'!$F$13-'СЕТ СН'!$F$23</f>
        <v>180.22940575999996</v>
      </c>
      <c r="F382" s="37">
        <f>SUMIFS(СВЦЭМ!$K$34:$K$777,СВЦЭМ!$A$34:$A$777,$A382,СВЦЭМ!$B$34:$B$777,F$366)+'СЕТ СН'!$F$13-'СЕТ СН'!$F$23</f>
        <v>179.80221246999997</v>
      </c>
      <c r="G382" s="37">
        <f>SUMIFS(СВЦЭМ!$K$34:$K$777,СВЦЭМ!$A$34:$A$777,$A382,СВЦЭМ!$B$34:$B$777,G$366)+'СЕТ СН'!$F$13-'СЕТ СН'!$F$23</f>
        <v>183.06457546000001</v>
      </c>
      <c r="H382" s="37">
        <f>SUMIFS(СВЦЭМ!$K$34:$K$777,СВЦЭМ!$A$34:$A$777,$A382,СВЦЭМ!$B$34:$B$777,H$366)+'СЕТ СН'!$F$13-'СЕТ СН'!$F$23</f>
        <v>175.50377810999998</v>
      </c>
      <c r="I382" s="37">
        <f>SUMIFS(СВЦЭМ!$K$34:$K$777,СВЦЭМ!$A$34:$A$777,$A382,СВЦЭМ!$B$34:$B$777,I$366)+'СЕТ СН'!$F$13-'СЕТ СН'!$F$23</f>
        <v>144.22128565000003</v>
      </c>
      <c r="J382" s="37">
        <f>SUMIFS(СВЦЭМ!$K$34:$K$777,СВЦЭМ!$A$34:$A$777,$A382,СВЦЭМ!$B$34:$B$777,J$366)+'СЕТ СН'!$F$13-'СЕТ СН'!$F$23</f>
        <v>135.42197092000004</v>
      </c>
      <c r="K382" s="37">
        <f>SUMIFS(СВЦЭМ!$K$34:$K$777,СВЦЭМ!$A$34:$A$777,$A382,СВЦЭМ!$B$34:$B$777,K$366)+'СЕТ СН'!$F$13-'СЕТ СН'!$F$23</f>
        <v>101.35646383999995</v>
      </c>
      <c r="L382" s="37">
        <f>SUMIFS(СВЦЭМ!$K$34:$K$777,СВЦЭМ!$A$34:$A$777,$A382,СВЦЭМ!$B$34:$B$777,L$366)+'СЕТ СН'!$F$13-'СЕТ СН'!$F$23</f>
        <v>60.023776930000054</v>
      </c>
      <c r="M382" s="37">
        <f>SUMIFS(СВЦЭМ!$K$34:$K$777,СВЦЭМ!$A$34:$A$777,$A382,СВЦЭМ!$B$34:$B$777,M$366)+'СЕТ СН'!$F$13-'СЕТ СН'!$F$23</f>
        <v>50.023561910000012</v>
      </c>
      <c r="N382" s="37">
        <f>SUMIFS(СВЦЭМ!$K$34:$K$777,СВЦЭМ!$A$34:$A$777,$A382,СВЦЭМ!$B$34:$B$777,N$366)+'СЕТ СН'!$F$13-'СЕТ СН'!$F$23</f>
        <v>57.692776109999954</v>
      </c>
      <c r="O382" s="37">
        <f>SUMIFS(СВЦЭМ!$K$34:$K$777,СВЦЭМ!$A$34:$A$777,$A382,СВЦЭМ!$B$34:$B$777,O$366)+'СЕТ СН'!$F$13-'СЕТ СН'!$F$23</f>
        <v>69.71618454999998</v>
      </c>
      <c r="P382" s="37">
        <f>SUMIFS(СВЦЭМ!$K$34:$K$777,СВЦЭМ!$A$34:$A$777,$A382,СВЦЭМ!$B$34:$B$777,P$366)+'СЕТ СН'!$F$13-'СЕТ СН'!$F$23</f>
        <v>77.224315960000013</v>
      </c>
      <c r="Q382" s="37">
        <f>SUMIFS(СВЦЭМ!$K$34:$K$777,СВЦЭМ!$A$34:$A$777,$A382,СВЦЭМ!$B$34:$B$777,Q$366)+'СЕТ СН'!$F$13-'СЕТ СН'!$F$23</f>
        <v>79.261386010000024</v>
      </c>
      <c r="R382" s="37">
        <f>SUMIFS(СВЦЭМ!$K$34:$K$777,СВЦЭМ!$A$34:$A$777,$A382,СВЦЭМ!$B$34:$B$777,R$366)+'СЕТ СН'!$F$13-'СЕТ СН'!$F$23</f>
        <v>77.178581430000008</v>
      </c>
      <c r="S382" s="37">
        <f>SUMIFS(СВЦЭМ!$K$34:$K$777,СВЦЭМ!$A$34:$A$777,$A382,СВЦЭМ!$B$34:$B$777,S$366)+'СЕТ СН'!$F$13-'СЕТ СН'!$F$23</f>
        <v>60.971270249999975</v>
      </c>
      <c r="T382" s="37">
        <f>SUMIFS(СВЦЭМ!$K$34:$K$777,СВЦЭМ!$A$34:$A$777,$A382,СВЦЭМ!$B$34:$B$777,T$366)+'СЕТ СН'!$F$13-'СЕТ СН'!$F$23</f>
        <v>44.467816869999979</v>
      </c>
      <c r="U382" s="37">
        <f>SUMIFS(СВЦЭМ!$K$34:$K$777,СВЦЭМ!$A$34:$A$777,$A382,СВЦЭМ!$B$34:$B$777,U$366)+'СЕТ СН'!$F$13-'СЕТ СН'!$F$23</f>
        <v>57.19396992999998</v>
      </c>
      <c r="V382" s="37">
        <f>SUMIFS(СВЦЭМ!$K$34:$K$777,СВЦЭМ!$A$34:$A$777,$A382,СВЦЭМ!$B$34:$B$777,V$366)+'СЕТ СН'!$F$13-'СЕТ СН'!$F$23</f>
        <v>69.10627771999998</v>
      </c>
      <c r="W382" s="37">
        <f>SUMIFS(СВЦЭМ!$K$34:$K$777,СВЦЭМ!$A$34:$A$777,$A382,СВЦЭМ!$B$34:$B$777,W$366)+'СЕТ СН'!$F$13-'СЕТ СН'!$F$23</f>
        <v>86.38715835000005</v>
      </c>
      <c r="X382" s="37">
        <f>SUMIFS(СВЦЭМ!$K$34:$K$777,СВЦЭМ!$A$34:$A$777,$A382,СВЦЭМ!$B$34:$B$777,X$366)+'СЕТ СН'!$F$13-'СЕТ СН'!$F$23</f>
        <v>127.14093651999997</v>
      </c>
      <c r="Y382" s="37">
        <f>SUMIFS(СВЦЭМ!$K$34:$K$777,СВЦЭМ!$A$34:$A$777,$A382,СВЦЭМ!$B$34:$B$777,Y$366)+'СЕТ СН'!$F$13-'СЕТ СН'!$F$23</f>
        <v>176.97380712999995</v>
      </c>
    </row>
    <row r="383" spans="1:25" ht="15.75" x14ac:dyDescent="0.2">
      <c r="A383" s="36">
        <f t="shared" si="10"/>
        <v>43086</v>
      </c>
      <c r="B383" s="37">
        <f>SUMIFS(СВЦЭМ!$K$34:$K$777,СВЦЭМ!$A$34:$A$777,$A383,СВЦЭМ!$B$34:$B$777,B$366)+'СЕТ СН'!$F$13-'СЕТ СН'!$F$23</f>
        <v>196.42366445000005</v>
      </c>
      <c r="C383" s="37">
        <f>SUMIFS(СВЦЭМ!$K$34:$K$777,СВЦЭМ!$A$34:$A$777,$A383,СВЦЭМ!$B$34:$B$777,C$366)+'СЕТ СН'!$F$13-'СЕТ СН'!$F$23</f>
        <v>186.15249954000001</v>
      </c>
      <c r="D383" s="37">
        <f>SUMIFS(СВЦЭМ!$K$34:$K$777,СВЦЭМ!$A$34:$A$777,$A383,СВЦЭМ!$B$34:$B$777,D$366)+'СЕТ СН'!$F$13-'СЕТ СН'!$F$23</f>
        <v>178.13700844000005</v>
      </c>
      <c r="E383" s="37">
        <f>SUMIFS(СВЦЭМ!$K$34:$K$777,СВЦЭМ!$A$34:$A$777,$A383,СВЦЭМ!$B$34:$B$777,E$366)+'СЕТ СН'!$F$13-'СЕТ СН'!$F$23</f>
        <v>176.87258317999999</v>
      </c>
      <c r="F383" s="37">
        <f>SUMIFS(СВЦЭМ!$K$34:$K$777,СВЦЭМ!$A$34:$A$777,$A383,СВЦЭМ!$B$34:$B$777,F$366)+'СЕТ СН'!$F$13-'СЕТ СН'!$F$23</f>
        <v>176.34863490999999</v>
      </c>
      <c r="G383" s="37">
        <f>SUMIFS(СВЦЭМ!$K$34:$K$777,СВЦЭМ!$A$34:$A$777,$A383,СВЦЭМ!$B$34:$B$777,G$366)+'СЕТ СН'!$F$13-'СЕТ СН'!$F$23</f>
        <v>179.12124409</v>
      </c>
      <c r="H383" s="37">
        <f>SUMIFS(СВЦЭМ!$K$34:$K$777,СВЦЭМ!$A$34:$A$777,$A383,СВЦЭМ!$B$34:$B$777,H$366)+'СЕТ СН'!$F$13-'СЕТ СН'!$F$23</f>
        <v>184.43969734999996</v>
      </c>
      <c r="I383" s="37">
        <f>SUMIFS(СВЦЭМ!$K$34:$K$777,СВЦЭМ!$A$34:$A$777,$A383,СВЦЭМ!$B$34:$B$777,I$366)+'СЕТ СН'!$F$13-'СЕТ СН'!$F$23</f>
        <v>193.08903973999998</v>
      </c>
      <c r="J383" s="37">
        <f>SUMIFS(СВЦЭМ!$K$34:$K$777,СВЦЭМ!$A$34:$A$777,$A383,СВЦЭМ!$B$34:$B$777,J$366)+'СЕТ СН'!$F$13-'СЕТ СН'!$F$23</f>
        <v>166.30723488000001</v>
      </c>
      <c r="K383" s="37">
        <f>SUMIFS(СВЦЭМ!$K$34:$K$777,СВЦЭМ!$A$34:$A$777,$A383,СВЦЭМ!$B$34:$B$777,K$366)+'СЕТ СН'!$F$13-'СЕТ СН'!$F$23</f>
        <v>106.89863318000005</v>
      </c>
      <c r="L383" s="37">
        <f>SUMIFS(СВЦЭМ!$K$34:$K$777,СВЦЭМ!$A$34:$A$777,$A383,СВЦЭМ!$B$34:$B$777,L$366)+'СЕТ СН'!$F$13-'СЕТ СН'!$F$23</f>
        <v>51.860051060000046</v>
      </c>
      <c r="M383" s="37">
        <f>SUMIFS(СВЦЭМ!$K$34:$K$777,СВЦЭМ!$A$34:$A$777,$A383,СВЦЭМ!$B$34:$B$777,M$366)+'СЕТ СН'!$F$13-'СЕТ СН'!$F$23</f>
        <v>42.488626769999996</v>
      </c>
      <c r="N383" s="37">
        <f>SUMIFS(СВЦЭМ!$K$34:$K$777,СВЦЭМ!$A$34:$A$777,$A383,СВЦЭМ!$B$34:$B$777,N$366)+'СЕТ СН'!$F$13-'СЕТ СН'!$F$23</f>
        <v>52.140715519999958</v>
      </c>
      <c r="O383" s="37">
        <f>SUMIFS(СВЦЭМ!$K$34:$K$777,СВЦЭМ!$A$34:$A$777,$A383,СВЦЭМ!$B$34:$B$777,O$366)+'СЕТ СН'!$F$13-'СЕТ СН'!$F$23</f>
        <v>55.046763820000024</v>
      </c>
      <c r="P383" s="37">
        <f>SUMIFS(СВЦЭМ!$K$34:$K$777,СВЦЭМ!$A$34:$A$777,$A383,СВЦЭМ!$B$34:$B$777,P$366)+'СЕТ СН'!$F$13-'СЕТ СН'!$F$23</f>
        <v>62.398675939999976</v>
      </c>
      <c r="Q383" s="37">
        <f>SUMIFS(СВЦЭМ!$K$34:$K$777,СВЦЭМ!$A$34:$A$777,$A383,СВЦЭМ!$B$34:$B$777,Q$366)+'СЕТ СН'!$F$13-'СЕТ СН'!$F$23</f>
        <v>66.48923149999996</v>
      </c>
      <c r="R383" s="37">
        <f>SUMIFS(СВЦЭМ!$K$34:$K$777,СВЦЭМ!$A$34:$A$777,$A383,СВЦЭМ!$B$34:$B$777,R$366)+'СЕТ СН'!$F$13-'СЕТ СН'!$F$23</f>
        <v>65.802771079999957</v>
      </c>
      <c r="S383" s="37">
        <f>SUMIFS(СВЦЭМ!$K$34:$K$777,СВЦЭМ!$A$34:$A$777,$A383,СВЦЭМ!$B$34:$B$777,S$366)+'СЕТ СН'!$F$13-'СЕТ СН'!$F$23</f>
        <v>44.207278689999953</v>
      </c>
      <c r="T383" s="37">
        <f>SUMIFS(СВЦЭМ!$K$34:$K$777,СВЦЭМ!$A$34:$A$777,$A383,СВЦЭМ!$B$34:$B$777,T$366)+'СЕТ СН'!$F$13-'СЕТ СН'!$F$23</f>
        <v>56.14755169</v>
      </c>
      <c r="U383" s="37">
        <f>SUMIFS(СВЦЭМ!$K$34:$K$777,СВЦЭМ!$A$34:$A$777,$A383,СВЦЭМ!$B$34:$B$777,U$366)+'СЕТ СН'!$F$13-'СЕТ СН'!$F$23</f>
        <v>59.646847119999961</v>
      </c>
      <c r="V383" s="37">
        <f>SUMIFS(СВЦЭМ!$K$34:$K$777,СВЦЭМ!$A$34:$A$777,$A383,СВЦЭМ!$B$34:$B$777,V$366)+'СЕТ СН'!$F$13-'СЕТ СН'!$F$23</f>
        <v>71.576759639999977</v>
      </c>
      <c r="W383" s="37">
        <f>SUMIFS(СВЦЭМ!$K$34:$K$777,СВЦЭМ!$A$34:$A$777,$A383,СВЦЭМ!$B$34:$B$777,W$366)+'СЕТ СН'!$F$13-'СЕТ СН'!$F$23</f>
        <v>102.81621730999996</v>
      </c>
      <c r="X383" s="37">
        <f>SUMIFS(СВЦЭМ!$K$34:$K$777,СВЦЭМ!$A$34:$A$777,$A383,СВЦЭМ!$B$34:$B$777,X$366)+'СЕТ СН'!$F$13-'СЕТ СН'!$F$23</f>
        <v>131.55093001</v>
      </c>
      <c r="Y383" s="37">
        <f>SUMIFS(СВЦЭМ!$K$34:$K$777,СВЦЭМ!$A$34:$A$777,$A383,СВЦЭМ!$B$34:$B$777,Y$366)+'СЕТ СН'!$F$13-'СЕТ СН'!$F$23</f>
        <v>158.31976478000001</v>
      </c>
    </row>
    <row r="384" spans="1:25" ht="15.75" x14ac:dyDescent="0.2">
      <c r="A384" s="36">
        <f t="shared" si="10"/>
        <v>43087</v>
      </c>
      <c r="B384" s="37">
        <f>SUMIFS(СВЦЭМ!$K$34:$K$777,СВЦЭМ!$A$34:$A$777,$A384,СВЦЭМ!$B$34:$B$777,B$366)+'СЕТ СН'!$F$13-'СЕТ СН'!$F$23</f>
        <v>195.88897999000005</v>
      </c>
      <c r="C384" s="37">
        <f>SUMIFS(СВЦЭМ!$K$34:$K$777,СВЦЭМ!$A$34:$A$777,$A384,СВЦЭМ!$B$34:$B$777,C$366)+'СЕТ СН'!$F$13-'СЕТ СН'!$F$23</f>
        <v>185.84011981000003</v>
      </c>
      <c r="D384" s="37">
        <f>SUMIFS(СВЦЭМ!$K$34:$K$777,СВЦЭМ!$A$34:$A$777,$A384,СВЦЭМ!$B$34:$B$777,D$366)+'СЕТ СН'!$F$13-'СЕТ СН'!$F$23</f>
        <v>178.26976892000005</v>
      </c>
      <c r="E384" s="37">
        <f>SUMIFS(СВЦЭМ!$K$34:$K$777,СВЦЭМ!$A$34:$A$777,$A384,СВЦЭМ!$B$34:$B$777,E$366)+'СЕТ СН'!$F$13-'СЕТ СН'!$F$23</f>
        <v>177.17585699000006</v>
      </c>
      <c r="F384" s="37">
        <f>SUMIFS(СВЦЭМ!$K$34:$K$777,СВЦЭМ!$A$34:$A$777,$A384,СВЦЭМ!$B$34:$B$777,F$366)+'СЕТ СН'!$F$13-'СЕТ СН'!$F$23</f>
        <v>177.30378765</v>
      </c>
      <c r="G384" s="37">
        <f>SUMIFS(СВЦЭМ!$K$34:$K$777,СВЦЭМ!$A$34:$A$777,$A384,СВЦЭМ!$B$34:$B$777,G$366)+'СЕТ СН'!$F$13-'СЕТ СН'!$F$23</f>
        <v>183.14697698999998</v>
      </c>
      <c r="H384" s="37">
        <f>SUMIFS(СВЦЭМ!$K$34:$K$777,СВЦЭМ!$A$34:$A$777,$A384,СВЦЭМ!$B$34:$B$777,H$366)+'СЕТ СН'!$F$13-'СЕТ СН'!$F$23</f>
        <v>194.37908500000003</v>
      </c>
      <c r="I384" s="37">
        <f>SUMIFS(СВЦЭМ!$K$34:$K$777,СВЦЭМ!$A$34:$A$777,$A384,СВЦЭМ!$B$34:$B$777,I$366)+'СЕТ СН'!$F$13-'СЕТ СН'!$F$23</f>
        <v>183.99813625000002</v>
      </c>
      <c r="J384" s="37">
        <f>SUMIFS(СВЦЭМ!$K$34:$K$777,СВЦЭМ!$A$34:$A$777,$A384,СВЦЭМ!$B$34:$B$777,J$366)+'СЕТ СН'!$F$13-'СЕТ СН'!$F$23</f>
        <v>144.61440347999996</v>
      </c>
      <c r="K384" s="37">
        <f>SUMIFS(СВЦЭМ!$K$34:$K$777,СВЦЭМ!$A$34:$A$777,$A384,СВЦЭМ!$B$34:$B$777,K$366)+'СЕТ СН'!$F$13-'СЕТ СН'!$F$23</f>
        <v>103.24712538999995</v>
      </c>
      <c r="L384" s="37">
        <f>SUMIFS(СВЦЭМ!$K$34:$K$777,СВЦЭМ!$A$34:$A$777,$A384,СВЦЭМ!$B$34:$B$777,L$366)+'СЕТ СН'!$F$13-'СЕТ СН'!$F$23</f>
        <v>60.437103240000056</v>
      </c>
      <c r="M384" s="37">
        <f>SUMIFS(СВЦЭМ!$K$34:$K$777,СВЦЭМ!$A$34:$A$777,$A384,СВЦЭМ!$B$34:$B$777,M$366)+'СЕТ СН'!$F$13-'СЕТ СН'!$F$23</f>
        <v>57.210372190000044</v>
      </c>
      <c r="N384" s="37">
        <f>SUMIFS(СВЦЭМ!$K$34:$K$777,СВЦЭМ!$A$34:$A$777,$A384,СВЦЭМ!$B$34:$B$777,N$366)+'СЕТ СН'!$F$13-'СЕТ СН'!$F$23</f>
        <v>68.487572549999982</v>
      </c>
      <c r="O384" s="37">
        <f>SUMIFS(СВЦЭМ!$K$34:$K$777,СВЦЭМ!$A$34:$A$777,$A384,СВЦЭМ!$B$34:$B$777,O$366)+'СЕТ СН'!$F$13-'СЕТ СН'!$F$23</f>
        <v>83.438258779999956</v>
      </c>
      <c r="P384" s="37">
        <f>SUMIFS(СВЦЭМ!$K$34:$K$777,СВЦЭМ!$A$34:$A$777,$A384,СВЦЭМ!$B$34:$B$777,P$366)+'СЕТ СН'!$F$13-'СЕТ СН'!$F$23</f>
        <v>86.637667549999946</v>
      </c>
      <c r="Q384" s="37">
        <f>SUMIFS(СВЦЭМ!$K$34:$K$777,СВЦЭМ!$A$34:$A$777,$A384,СВЦЭМ!$B$34:$B$777,Q$366)+'СЕТ СН'!$F$13-'СЕТ СН'!$F$23</f>
        <v>81.135259239999982</v>
      </c>
      <c r="R384" s="37">
        <f>SUMIFS(СВЦЭМ!$K$34:$K$777,СВЦЭМ!$A$34:$A$777,$A384,СВЦЭМ!$B$34:$B$777,R$366)+'СЕТ СН'!$F$13-'СЕТ СН'!$F$23</f>
        <v>80.280226670000047</v>
      </c>
      <c r="S384" s="37">
        <f>SUMIFS(СВЦЭМ!$K$34:$K$777,СВЦЭМ!$A$34:$A$777,$A384,СВЦЭМ!$B$34:$B$777,S$366)+'СЕТ СН'!$F$13-'СЕТ СН'!$F$23</f>
        <v>61.014840469999967</v>
      </c>
      <c r="T384" s="37">
        <f>SUMIFS(СВЦЭМ!$K$34:$K$777,СВЦЭМ!$A$34:$A$777,$A384,СВЦЭМ!$B$34:$B$777,T$366)+'СЕТ СН'!$F$13-'СЕТ СН'!$F$23</f>
        <v>51.583810380000045</v>
      </c>
      <c r="U384" s="37">
        <f>SUMIFS(СВЦЭМ!$K$34:$K$777,СВЦЭМ!$A$34:$A$777,$A384,СВЦЭМ!$B$34:$B$777,U$366)+'СЕТ СН'!$F$13-'СЕТ СН'!$F$23</f>
        <v>52.685096290000047</v>
      </c>
      <c r="V384" s="37">
        <f>SUMIFS(СВЦЭМ!$K$34:$K$777,СВЦЭМ!$A$34:$A$777,$A384,СВЦЭМ!$B$34:$B$777,V$366)+'СЕТ СН'!$F$13-'СЕТ СН'!$F$23</f>
        <v>59.969879610000021</v>
      </c>
      <c r="W384" s="37">
        <f>SUMIFS(СВЦЭМ!$K$34:$K$777,СВЦЭМ!$A$34:$A$777,$A384,СВЦЭМ!$B$34:$B$777,W$366)+'СЕТ СН'!$F$13-'СЕТ СН'!$F$23</f>
        <v>96.011000259999946</v>
      </c>
      <c r="X384" s="37">
        <f>SUMIFS(СВЦЭМ!$K$34:$K$777,СВЦЭМ!$A$34:$A$777,$A384,СВЦЭМ!$B$34:$B$777,X$366)+'СЕТ СН'!$F$13-'СЕТ СН'!$F$23</f>
        <v>137.90559423000002</v>
      </c>
      <c r="Y384" s="37">
        <f>SUMIFS(СВЦЭМ!$K$34:$K$777,СВЦЭМ!$A$34:$A$777,$A384,СВЦЭМ!$B$34:$B$777,Y$366)+'СЕТ СН'!$F$13-'СЕТ СН'!$F$23</f>
        <v>183.35392818000003</v>
      </c>
    </row>
    <row r="385" spans="1:26" ht="15.75" x14ac:dyDescent="0.2">
      <c r="A385" s="36">
        <f t="shared" si="10"/>
        <v>43088</v>
      </c>
      <c r="B385" s="37">
        <f>SUMIFS(СВЦЭМ!$K$34:$K$777,СВЦЭМ!$A$34:$A$777,$A385,СВЦЭМ!$B$34:$B$777,B$366)+'СЕТ СН'!$F$13-'СЕТ СН'!$F$23</f>
        <v>187.49818913000001</v>
      </c>
      <c r="C385" s="37">
        <f>SUMIFS(СВЦЭМ!$K$34:$K$777,СВЦЭМ!$A$34:$A$777,$A385,СВЦЭМ!$B$34:$B$777,C$366)+'СЕТ СН'!$F$13-'СЕТ СН'!$F$23</f>
        <v>190.17765968000003</v>
      </c>
      <c r="D385" s="37">
        <f>SUMIFS(СВЦЭМ!$K$34:$K$777,СВЦЭМ!$A$34:$A$777,$A385,СВЦЭМ!$B$34:$B$777,D$366)+'СЕТ СН'!$F$13-'СЕТ СН'!$F$23</f>
        <v>186.33180511</v>
      </c>
      <c r="E385" s="37">
        <f>SUMIFS(СВЦЭМ!$K$34:$K$777,СВЦЭМ!$A$34:$A$777,$A385,СВЦЭМ!$B$34:$B$777,E$366)+'СЕТ СН'!$F$13-'СЕТ СН'!$F$23</f>
        <v>184.60420343999999</v>
      </c>
      <c r="F385" s="37">
        <f>SUMIFS(СВЦЭМ!$K$34:$K$777,СВЦЭМ!$A$34:$A$777,$A385,СВЦЭМ!$B$34:$B$777,F$366)+'СЕТ СН'!$F$13-'СЕТ СН'!$F$23</f>
        <v>184.33898327999998</v>
      </c>
      <c r="G385" s="37">
        <f>SUMIFS(СВЦЭМ!$K$34:$K$777,СВЦЭМ!$A$34:$A$777,$A385,СВЦЭМ!$B$34:$B$777,G$366)+'СЕТ СН'!$F$13-'СЕТ СН'!$F$23</f>
        <v>186.12956826000004</v>
      </c>
      <c r="H385" s="37">
        <f>SUMIFS(СВЦЭМ!$K$34:$K$777,СВЦЭМ!$A$34:$A$777,$A385,СВЦЭМ!$B$34:$B$777,H$366)+'СЕТ СН'!$F$13-'СЕТ СН'!$F$23</f>
        <v>186.04492806999997</v>
      </c>
      <c r="I385" s="37">
        <f>SUMIFS(СВЦЭМ!$K$34:$K$777,СВЦЭМ!$A$34:$A$777,$A385,СВЦЭМ!$B$34:$B$777,I$366)+'СЕТ СН'!$F$13-'СЕТ СН'!$F$23</f>
        <v>148.76071089000004</v>
      </c>
      <c r="J385" s="37">
        <f>SUMIFS(СВЦЭМ!$K$34:$K$777,СВЦЭМ!$A$34:$A$777,$A385,СВЦЭМ!$B$34:$B$777,J$366)+'СЕТ СН'!$F$13-'СЕТ СН'!$F$23</f>
        <v>120.45212782999999</v>
      </c>
      <c r="K385" s="37">
        <f>SUMIFS(СВЦЭМ!$K$34:$K$777,СВЦЭМ!$A$34:$A$777,$A385,СВЦЭМ!$B$34:$B$777,K$366)+'СЕТ СН'!$F$13-'СЕТ СН'!$F$23</f>
        <v>77.109522060000018</v>
      </c>
      <c r="L385" s="37">
        <f>SUMIFS(СВЦЭМ!$K$34:$K$777,СВЦЭМ!$A$34:$A$777,$A385,СВЦЭМ!$B$34:$B$777,L$366)+'СЕТ СН'!$F$13-'СЕТ СН'!$F$23</f>
        <v>40.134794370000009</v>
      </c>
      <c r="M385" s="37">
        <f>SUMIFS(СВЦЭМ!$K$34:$K$777,СВЦЭМ!$A$34:$A$777,$A385,СВЦЭМ!$B$34:$B$777,M$366)+'СЕТ СН'!$F$13-'СЕТ СН'!$F$23</f>
        <v>33.593237339999973</v>
      </c>
      <c r="N385" s="37">
        <f>SUMIFS(СВЦЭМ!$K$34:$K$777,СВЦЭМ!$A$34:$A$777,$A385,СВЦЭМ!$B$34:$B$777,N$366)+'СЕТ СН'!$F$13-'СЕТ СН'!$F$23</f>
        <v>45.318486050000047</v>
      </c>
      <c r="O385" s="37">
        <f>SUMIFS(СВЦЭМ!$K$34:$K$777,СВЦЭМ!$A$34:$A$777,$A385,СВЦЭМ!$B$34:$B$777,O$366)+'СЕТ СН'!$F$13-'СЕТ СН'!$F$23</f>
        <v>44.831281999999987</v>
      </c>
      <c r="P385" s="37">
        <f>SUMIFS(СВЦЭМ!$K$34:$K$777,СВЦЭМ!$A$34:$A$777,$A385,СВЦЭМ!$B$34:$B$777,P$366)+'СЕТ СН'!$F$13-'СЕТ СН'!$F$23</f>
        <v>49.711646530000053</v>
      </c>
      <c r="Q385" s="37">
        <f>SUMIFS(СВЦЭМ!$K$34:$K$777,СВЦЭМ!$A$34:$A$777,$A385,СВЦЭМ!$B$34:$B$777,Q$366)+'СЕТ СН'!$F$13-'СЕТ СН'!$F$23</f>
        <v>52.267838340000026</v>
      </c>
      <c r="R385" s="37">
        <f>SUMIFS(СВЦЭМ!$K$34:$K$777,СВЦЭМ!$A$34:$A$777,$A385,СВЦЭМ!$B$34:$B$777,R$366)+'СЕТ СН'!$F$13-'СЕТ СН'!$F$23</f>
        <v>49.235393779999981</v>
      </c>
      <c r="S385" s="37">
        <f>SUMIFS(СВЦЭМ!$K$34:$K$777,СВЦЭМ!$A$34:$A$777,$A385,СВЦЭМ!$B$34:$B$777,S$366)+'СЕТ СН'!$F$13-'СЕТ СН'!$F$23</f>
        <v>34.769450419999998</v>
      </c>
      <c r="T385" s="37">
        <f>SUMIFS(СВЦЭМ!$K$34:$K$777,СВЦЭМ!$A$34:$A$777,$A385,СВЦЭМ!$B$34:$B$777,T$366)+'СЕТ СН'!$F$13-'СЕТ СН'!$F$23</f>
        <v>37.028547440000011</v>
      </c>
      <c r="U385" s="37">
        <f>SUMIFS(СВЦЭМ!$K$34:$K$777,СВЦЭМ!$A$34:$A$777,$A385,СВЦЭМ!$B$34:$B$777,U$366)+'СЕТ СН'!$F$13-'СЕТ СН'!$F$23</f>
        <v>37.400498680000055</v>
      </c>
      <c r="V385" s="37">
        <f>SUMIFS(СВЦЭМ!$K$34:$K$777,СВЦЭМ!$A$34:$A$777,$A385,СВЦЭМ!$B$34:$B$777,V$366)+'СЕТ СН'!$F$13-'СЕТ СН'!$F$23</f>
        <v>30.662229470000057</v>
      </c>
      <c r="W385" s="37">
        <f>SUMIFS(СВЦЭМ!$K$34:$K$777,СВЦЭМ!$A$34:$A$777,$A385,СВЦЭМ!$B$34:$B$777,W$366)+'СЕТ СН'!$F$13-'СЕТ СН'!$F$23</f>
        <v>60.577552620000006</v>
      </c>
      <c r="X385" s="37">
        <f>SUMIFS(СВЦЭМ!$K$34:$K$777,СВЦЭМ!$A$34:$A$777,$A385,СВЦЭМ!$B$34:$B$777,X$366)+'СЕТ СН'!$F$13-'СЕТ СН'!$F$23</f>
        <v>107.19089565000002</v>
      </c>
      <c r="Y385" s="37">
        <f>SUMIFS(СВЦЭМ!$K$34:$K$777,СВЦЭМ!$A$34:$A$777,$A385,СВЦЭМ!$B$34:$B$777,Y$366)+'СЕТ СН'!$F$13-'СЕТ СН'!$F$23</f>
        <v>158.33719616999997</v>
      </c>
    </row>
    <row r="386" spans="1:26" ht="15.75" x14ac:dyDescent="0.2">
      <c r="A386" s="36">
        <f t="shared" si="10"/>
        <v>43089</v>
      </c>
      <c r="B386" s="37">
        <f>SUMIFS(СВЦЭМ!$K$34:$K$777,СВЦЭМ!$A$34:$A$777,$A386,СВЦЭМ!$B$34:$B$777,B$366)+'СЕТ СН'!$F$13-'СЕТ СН'!$F$23</f>
        <v>174.56769104</v>
      </c>
      <c r="C386" s="37">
        <f>SUMIFS(СВЦЭМ!$K$34:$K$777,СВЦЭМ!$A$34:$A$777,$A386,СВЦЭМ!$B$34:$B$777,C$366)+'СЕТ СН'!$F$13-'СЕТ СН'!$F$23</f>
        <v>182.95078159000002</v>
      </c>
      <c r="D386" s="37">
        <f>SUMIFS(СВЦЭМ!$K$34:$K$777,СВЦЭМ!$A$34:$A$777,$A386,СВЦЭМ!$B$34:$B$777,D$366)+'СЕТ СН'!$F$13-'СЕТ СН'!$F$23</f>
        <v>182.67638709000005</v>
      </c>
      <c r="E386" s="37">
        <f>SUMIFS(СВЦЭМ!$K$34:$K$777,СВЦЭМ!$A$34:$A$777,$A386,СВЦЭМ!$B$34:$B$777,E$366)+'СЕТ СН'!$F$13-'СЕТ СН'!$F$23</f>
        <v>180.15770608000003</v>
      </c>
      <c r="F386" s="37">
        <f>SUMIFS(СВЦЭМ!$K$34:$K$777,СВЦЭМ!$A$34:$A$777,$A386,СВЦЭМ!$B$34:$B$777,F$366)+'СЕТ СН'!$F$13-'СЕТ СН'!$F$23</f>
        <v>179.44793924999999</v>
      </c>
      <c r="G386" s="37">
        <f>SUMIFS(СВЦЭМ!$K$34:$K$777,СВЦЭМ!$A$34:$A$777,$A386,СВЦЭМ!$B$34:$B$777,G$366)+'СЕТ СН'!$F$13-'СЕТ СН'!$F$23</f>
        <v>183.79419459999997</v>
      </c>
      <c r="H386" s="37">
        <f>SUMIFS(СВЦЭМ!$K$34:$K$777,СВЦЭМ!$A$34:$A$777,$A386,СВЦЭМ!$B$34:$B$777,H$366)+'СЕТ СН'!$F$13-'СЕТ СН'!$F$23</f>
        <v>183.94155247000003</v>
      </c>
      <c r="I386" s="37">
        <f>SUMIFS(СВЦЭМ!$K$34:$K$777,СВЦЭМ!$A$34:$A$777,$A386,СВЦЭМ!$B$34:$B$777,I$366)+'СЕТ СН'!$F$13-'СЕТ СН'!$F$23</f>
        <v>137.6000434</v>
      </c>
      <c r="J386" s="37">
        <f>SUMIFS(СВЦЭМ!$K$34:$K$777,СВЦЭМ!$A$34:$A$777,$A386,СВЦЭМ!$B$34:$B$777,J$366)+'СЕТ СН'!$F$13-'СЕТ СН'!$F$23</f>
        <v>137.47079858999996</v>
      </c>
      <c r="K386" s="37">
        <f>SUMIFS(СВЦЭМ!$K$34:$K$777,СВЦЭМ!$A$34:$A$777,$A386,СВЦЭМ!$B$34:$B$777,K$366)+'СЕТ СН'!$F$13-'СЕТ СН'!$F$23</f>
        <v>92.521198720000029</v>
      </c>
      <c r="L386" s="37">
        <f>SUMIFS(СВЦЭМ!$K$34:$K$777,СВЦЭМ!$A$34:$A$777,$A386,СВЦЭМ!$B$34:$B$777,L$366)+'СЕТ СН'!$F$13-'СЕТ СН'!$F$23</f>
        <v>48.035245830000008</v>
      </c>
      <c r="M386" s="37">
        <f>SUMIFS(СВЦЭМ!$K$34:$K$777,СВЦЭМ!$A$34:$A$777,$A386,СВЦЭМ!$B$34:$B$777,M$366)+'СЕТ СН'!$F$13-'СЕТ СН'!$F$23</f>
        <v>43.012863290000041</v>
      </c>
      <c r="N386" s="37">
        <f>SUMIFS(СВЦЭМ!$K$34:$K$777,СВЦЭМ!$A$34:$A$777,$A386,СВЦЭМ!$B$34:$B$777,N$366)+'СЕТ СН'!$F$13-'СЕТ СН'!$F$23</f>
        <v>57.673832729999958</v>
      </c>
      <c r="O386" s="37">
        <f>SUMIFS(СВЦЭМ!$K$34:$K$777,СВЦЭМ!$A$34:$A$777,$A386,СВЦЭМ!$B$34:$B$777,O$366)+'СЕТ СН'!$F$13-'СЕТ СН'!$F$23</f>
        <v>65.485600090000048</v>
      </c>
      <c r="P386" s="37">
        <f>SUMIFS(СВЦЭМ!$K$34:$K$777,СВЦЭМ!$A$34:$A$777,$A386,СВЦЭМ!$B$34:$B$777,P$366)+'СЕТ СН'!$F$13-'СЕТ СН'!$F$23</f>
        <v>69.452741189999983</v>
      </c>
      <c r="Q386" s="37">
        <f>SUMIFS(СВЦЭМ!$K$34:$K$777,СВЦЭМ!$A$34:$A$777,$A386,СВЦЭМ!$B$34:$B$777,Q$366)+'СЕТ СН'!$F$13-'СЕТ СН'!$F$23</f>
        <v>71.228873399999998</v>
      </c>
      <c r="R386" s="37">
        <f>SUMIFS(СВЦЭМ!$K$34:$K$777,СВЦЭМ!$A$34:$A$777,$A386,СВЦЭМ!$B$34:$B$777,R$366)+'СЕТ СН'!$F$13-'СЕТ СН'!$F$23</f>
        <v>70.769591539999965</v>
      </c>
      <c r="S386" s="37">
        <f>SUMIFS(СВЦЭМ!$K$34:$K$777,СВЦЭМ!$A$34:$A$777,$A386,СВЦЭМ!$B$34:$B$777,S$366)+'СЕТ СН'!$F$13-'СЕТ СН'!$F$23</f>
        <v>45.861337209999988</v>
      </c>
      <c r="T386" s="37">
        <f>SUMIFS(СВЦЭМ!$K$34:$K$777,СВЦЭМ!$A$34:$A$777,$A386,СВЦЭМ!$B$34:$B$777,T$366)+'СЕТ СН'!$F$13-'СЕТ СН'!$F$23</f>
        <v>21.284016879999967</v>
      </c>
      <c r="U386" s="37">
        <f>SUMIFS(СВЦЭМ!$K$34:$K$777,СВЦЭМ!$A$34:$A$777,$A386,СВЦЭМ!$B$34:$B$777,U$366)+'СЕТ СН'!$F$13-'СЕТ СН'!$F$23</f>
        <v>25.412212210000007</v>
      </c>
      <c r="V386" s="37">
        <f>SUMIFS(СВЦЭМ!$K$34:$K$777,СВЦЭМ!$A$34:$A$777,$A386,СВЦЭМ!$B$34:$B$777,V$366)+'СЕТ СН'!$F$13-'СЕТ СН'!$F$23</f>
        <v>31.650762490000034</v>
      </c>
      <c r="W386" s="37">
        <f>SUMIFS(СВЦЭМ!$K$34:$K$777,СВЦЭМ!$A$34:$A$777,$A386,СВЦЭМ!$B$34:$B$777,W$366)+'СЕТ СН'!$F$13-'СЕТ СН'!$F$23</f>
        <v>67.635646889999975</v>
      </c>
      <c r="X386" s="37">
        <f>SUMIFS(СВЦЭМ!$K$34:$K$777,СВЦЭМ!$A$34:$A$777,$A386,СВЦЭМ!$B$34:$B$777,X$366)+'СЕТ СН'!$F$13-'СЕТ СН'!$F$23</f>
        <v>88.991372640000009</v>
      </c>
      <c r="Y386" s="37">
        <f>SUMIFS(СВЦЭМ!$K$34:$K$777,СВЦЭМ!$A$34:$A$777,$A386,СВЦЭМ!$B$34:$B$777,Y$366)+'СЕТ СН'!$F$13-'СЕТ СН'!$F$23</f>
        <v>128.24482007999995</v>
      </c>
    </row>
    <row r="387" spans="1:26" ht="15.75" x14ac:dyDescent="0.2">
      <c r="A387" s="36">
        <f t="shared" si="10"/>
        <v>43090</v>
      </c>
      <c r="B387" s="37">
        <f>SUMIFS(СВЦЭМ!$K$34:$K$777,СВЦЭМ!$A$34:$A$777,$A387,СВЦЭМ!$B$34:$B$777,B$366)+'СЕТ СН'!$F$13-'СЕТ СН'!$F$23</f>
        <v>180.01368064999997</v>
      </c>
      <c r="C387" s="37">
        <f>SUMIFS(СВЦЭМ!$K$34:$K$777,СВЦЭМ!$A$34:$A$777,$A387,СВЦЭМ!$B$34:$B$777,C$366)+'СЕТ СН'!$F$13-'СЕТ СН'!$F$23</f>
        <v>208.96243932000004</v>
      </c>
      <c r="D387" s="37">
        <f>SUMIFS(СВЦЭМ!$K$34:$K$777,СВЦЭМ!$A$34:$A$777,$A387,СВЦЭМ!$B$34:$B$777,D$366)+'СЕТ СН'!$F$13-'СЕТ СН'!$F$23</f>
        <v>232.54528745000005</v>
      </c>
      <c r="E387" s="37">
        <f>SUMIFS(СВЦЭМ!$K$34:$K$777,СВЦЭМ!$A$34:$A$777,$A387,СВЦЭМ!$B$34:$B$777,E$366)+'СЕТ СН'!$F$13-'СЕТ СН'!$F$23</f>
        <v>238.44648462999999</v>
      </c>
      <c r="F387" s="37">
        <f>SUMIFS(СВЦЭМ!$K$34:$K$777,СВЦЭМ!$A$34:$A$777,$A387,СВЦЭМ!$B$34:$B$777,F$366)+'СЕТ СН'!$F$13-'СЕТ СН'!$F$23</f>
        <v>240.13470552000001</v>
      </c>
      <c r="G387" s="37">
        <f>SUMIFS(СВЦЭМ!$K$34:$K$777,СВЦЭМ!$A$34:$A$777,$A387,СВЦЭМ!$B$34:$B$777,G$366)+'СЕТ СН'!$F$13-'СЕТ СН'!$F$23</f>
        <v>227.73633614000005</v>
      </c>
      <c r="H387" s="37">
        <f>SUMIFS(СВЦЭМ!$K$34:$K$777,СВЦЭМ!$A$34:$A$777,$A387,СВЦЭМ!$B$34:$B$777,H$366)+'СЕТ СН'!$F$13-'СЕТ СН'!$F$23</f>
        <v>186.65609179</v>
      </c>
      <c r="I387" s="37">
        <f>SUMIFS(СВЦЭМ!$K$34:$K$777,СВЦЭМ!$A$34:$A$777,$A387,СВЦЭМ!$B$34:$B$777,I$366)+'СЕТ СН'!$F$13-'СЕТ СН'!$F$23</f>
        <v>144.68800136000004</v>
      </c>
      <c r="J387" s="37">
        <f>SUMIFS(СВЦЭМ!$K$34:$K$777,СВЦЭМ!$A$34:$A$777,$A387,СВЦЭМ!$B$34:$B$777,J$366)+'СЕТ СН'!$F$13-'СЕТ СН'!$F$23</f>
        <v>123.50980068000001</v>
      </c>
      <c r="K387" s="37">
        <f>SUMIFS(СВЦЭМ!$K$34:$K$777,СВЦЭМ!$A$34:$A$777,$A387,СВЦЭМ!$B$34:$B$777,K$366)+'СЕТ СН'!$F$13-'СЕТ СН'!$F$23</f>
        <v>87.688531710000007</v>
      </c>
      <c r="L387" s="37">
        <f>SUMIFS(СВЦЭМ!$K$34:$K$777,СВЦЭМ!$A$34:$A$777,$A387,СВЦЭМ!$B$34:$B$777,L$366)+'СЕТ СН'!$F$13-'СЕТ СН'!$F$23</f>
        <v>52.774760249999986</v>
      </c>
      <c r="M387" s="37">
        <f>SUMIFS(СВЦЭМ!$K$34:$K$777,СВЦЭМ!$A$34:$A$777,$A387,СВЦЭМ!$B$34:$B$777,M$366)+'СЕТ СН'!$F$13-'СЕТ СН'!$F$23</f>
        <v>42.329409609999971</v>
      </c>
      <c r="N387" s="37">
        <f>SUMIFS(СВЦЭМ!$K$34:$K$777,СВЦЭМ!$A$34:$A$777,$A387,СВЦЭМ!$B$34:$B$777,N$366)+'СЕТ СН'!$F$13-'СЕТ СН'!$F$23</f>
        <v>24.261093940000023</v>
      </c>
      <c r="O387" s="37">
        <f>SUMIFS(СВЦЭМ!$K$34:$K$777,СВЦЭМ!$A$34:$A$777,$A387,СВЦЭМ!$B$34:$B$777,O$366)+'СЕТ СН'!$F$13-'СЕТ СН'!$F$23</f>
        <v>17.592695860000049</v>
      </c>
      <c r="P387" s="37">
        <f>SUMIFS(СВЦЭМ!$K$34:$K$777,СВЦЭМ!$A$34:$A$777,$A387,СВЦЭМ!$B$34:$B$777,P$366)+'СЕТ СН'!$F$13-'СЕТ СН'!$F$23</f>
        <v>24.752404640000009</v>
      </c>
      <c r="Q387" s="37">
        <f>SUMIFS(СВЦЭМ!$K$34:$K$777,СВЦЭМ!$A$34:$A$777,$A387,СВЦЭМ!$B$34:$B$777,Q$366)+'СЕТ СН'!$F$13-'СЕТ СН'!$F$23</f>
        <v>29.101101370000038</v>
      </c>
      <c r="R387" s="37">
        <f>SUMIFS(СВЦЭМ!$K$34:$K$777,СВЦЭМ!$A$34:$A$777,$A387,СВЦЭМ!$B$34:$B$777,R$366)+'СЕТ СН'!$F$13-'СЕТ СН'!$F$23</f>
        <v>27.223861550000038</v>
      </c>
      <c r="S387" s="37">
        <f>SUMIFS(СВЦЭМ!$K$34:$K$777,СВЦЭМ!$A$34:$A$777,$A387,СВЦЭМ!$B$34:$B$777,S$366)+'СЕТ СН'!$F$13-'СЕТ СН'!$F$23</f>
        <v>1.3652379200000269</v>
      </c>
      <c r="T387" s="37">
        <f>SUMIFS(СВЦЭМ!$K$34:$K$777,СВЦЭМ!$A$34:$A$777,$A387,СВЦЭМ!$B$34:$B$777,T$366)+'СЕТ СН'!$F$13-'СЕТ СН'!$F$23</f>
        <v>-16.676336730000003</v>
      </c>
      <c r="U387" s="37">
        <f>SUMIFS(СВЦЭМ!$K$34:$K$777,СВЦЭМ!$A$34:$A$777,$A387,СВЦЭМ!$B$34:$B$777,U$366)+'СЕТ СН'!$F$13-'СЕТ СН'!$F$23</f>
        <v>-12.815232049999963</v>
      </c>
      <c r="V387" s="37">
        <f>SUMIFS(СВЦЭМ!$K$34:$K$777,СВЦЭМ!$A$34:$A$777,$A387,СВЦЭМ!$B$34:$B$777,V$366)+'СЕТ СН'!$F$13-'СЕТ СН'!$F$23</f>
        <v>-1.5439394100000072</v>
      </c>
      <c r="W387" s="37">
        <f>SUMIFS(СВЦЭМ!$K$34:$K$777,СВЦЭМ!$A$34:$A$777,$A387,СВЦЭМ!$B$34:$B$777,W$366)+'СЕТ СН'!$F$13-'СЕТ СН'!$F$23</f>
        <v>38.608619879999992</v>
      </c>
      <c r="X387" s="37">
        <f>SUMIFS(СВЦЭМ!$K$34:$K$777,СВЦЭМ!$A$34:$A$777,$A387,СВЦЭМ!$B$34:$B$777,X$366)+'СЕТ СН'!$F$13-'СЕТ СН'!$F$23</f>
        <v>85.181366320000052</v>
      </c>
      <c r="Y387" s="37">
        <f>SUMIFS(СВЦЭМ!$K$34:$K$777,СВЦЭМ!$A$34:$A$777,$A387,СВЦЭМ!$B$34:$B$777,Y$366)+'СЕТ СН'!$F$13-'СЕТ СН'!$F$23</f>
        <v>135.29943748000005</v>
      </c>
    </row>
    <row r="388" spans="1:26" ht="15.75" x14ac:dyDescent="0.2">
      <c r="A388" s="36">
        <f t="shared" si="10"/>
        <v>43091</v>
      </c>
      <c r="B388" s="37">
        <f>SUMIFS(СВЦЭМ!$K$34:$K$777,СВЦЭМ!$A$34:$A$777,$A388,СВЦЭМ!$B$34:$B$777,B$366)+'СЕТ СН'!$F$13-'СЕТ СН'!$F$23</f>
        <v>193.30287736000002</v>
      </c>
      <c r="C388" s="37">
        <f>SUMIFS(СВЦЭМ!$K$34:$K$777,СВЦЭМ!$A$34:$A$777,$A388,СВЦЭМ!$B$34:$B$777,C$366)+'СЕТ СН'!$F$13-'СЕТ СН'!$F$23</f>
        <v>208.02558914999997</v>
      </c>
      <c r="D388" s="37">
        <f>SUMIFS(СВЦЭМ!$K$34:$K$777,СВЦЭМ!$A$34:$A$777,$A388,СВЦЭМ!$B$34:$B$777,D$366)+'СЕТ СН'!$F$13-'СЕТ СН'!$F$23</f>
        <v>219.88224567999998</v>
      </c>
      <c r="E388" s="37">
        <f>SUMIFS(СВЦЭМ!$K$34:$K$777,СВЦЭМ!$A$34:$A$777,$A388,СВЦЭМ!$B$34:$B$777,E$366)+'СЕТ СН'!$F$13-'СЕТ СН'!$F$23</f>
        <v>225.78333554000005</v>
      </c>
      <c r="F388" s="37">
        <f>SUMIFS(СВЦЭМ!$K$34:$K$777,СВЦЭМ!$A$34:$A$777,$A388,СВЦЭМ!$B$34:$B$777,F$366)+'СЕТ СН'!$F$13-'СЕТ СН'!$F$23</f>
        <v>228.04681968</v>
      </c>
      <c r="G388" s="37">
        <f>SUMIFS(СВЦЭМ!$K$34:$K$777,СВЦЭМ!$A$34:$A$777,$A388,СВЦЭМ!$B$34:$B$777,G$366)+'СЕТ СН'!$F$13-'СЕТ СН'!$F$23</f>
        <v>220.44850327999995</v>
      </c>
      <c r="H388" s="37">
        <f>SUMIFS(СВЦЭМ!$K$34:$K$777,СВЦЭМ!$A$34:$A$777,$A388,СВЦЭМ!$B$34:$B$777,H$366)+'СЕТ СН'!$F$13-'СЕТ СН'!$F$23</f>
        <v>182.42600333999997</v>
      </c>
      <c r="I388" s="37">
        <f>SUMIFS(СВЦЭМ!$K$34:$K$777,СВЦЭМ!$A$34:$A$777,$A388,СВЦЭМ!$B$34:$B$777,I$366)+'СЕТ СН'!$F$13-'СЕТ СН'!$F$23</f>
        <v>136.54849549000005</v>
      </c>
      <c r="J388" s="37">
        <f>SUMIFS(СВЦЭМ!$K$34:$K$777,СВЦЭМ!$A$34:$A$777,$A388,СВЦЭМ!$B$34:$B$777,J$366)+'СЕТ СН'!$F$13-'СЕТ СН'!$F$23</f>
        <v>105.26379904999999</v>
      </c>
      <c r="K388" s="37">
        <f>SUMIFS(СВЦЭМ!$K$34:$K$777,СВЦЭМ!$A$34:$A$777,$A388,СВЦЭМ!$B$34:$B$777,K$366)+'СЕТ СН'!$F$13-'СЕТ СН'!$F$23</f>
        <v>62.01889755000002</v>
      </c>
      <c r="L388" s="37">
        <f>SUMIFS(СВЦЭМ!$K$34:$K$777,СВЦЭМ!$A$34:$A$777,$A388,СВЦЭМ!$B$34:$B$777,L$366)+'СЕТ СН'!$F$13-'СЕТ СН'!$F$23</f>
        <v>24.396143800000004</v>
      </c>
      <c r="M388" s="37">
        <f>SUMIFS(СВЦЭМ!$K$34:$K$777,СВЦЭМ!$A$34:$A$777,$A388,СВЦЭМ!$B$34:$B$777,M$366)+'СЕТ СН'!$F$13-'СЕТ СН'!$F$23</f>
        <v>17.113727929999982</v>
      </c>
      <c r="N388" s="37">
        <f>SUMIFS(СВЦЭМ!$K$34:$K$777,СВЦЭМ!$A$34:$A$777,$A388,СВЦЭМ!$B$34:$B$777,N$366)+'СЕТ СН'!$F$13-'СЕТ СН'!$F$23</f>
        <v>30.732285609999963</v>
      </c>
      <c r="O388" s="37">
        <f>SUMIFS(СВЦЭМ!$K$34:$K$777,СВЦЭМ!$A$34:$A$777,$A388,СВЦЭМ!$B$34:$B$777,O$366)+'СЕТ СН'!$F$13-'СЕТ СН'!$F$23</f>
        <v>40.779365910000024</v>
      </c>
      <c r="P388" s="37">
        <f>SUMIFS(СВЦЭМ!$K$34:$K$777,СВЦЭМ!$A$34:$A$777,$A388,СВЦЭМ!$B$34:$B$777,P$366)+'СЕТ СН'!$F$13-'СЕТ СН'!$F$23</f>
        <v>48.103697850000003</v>
      </c>
      <c r="Q388" s="37">
        <f>SUMIFS(СВЦЭМ!$K$34:$K$777,СВЦЭМ!$A$34:$A$777,$A388,СВЦЭМ!$B$34:$B$777,Q$366)+'СЕТ СН'!$F$13-'СЕТ СН'!$F$23</f>
        <v>46.556715899999972</v>
      </c>
      <c r="R388" s="37">
        <f>SUMIFS(СВЦЭМ!$K$34:$K$777,СВЦЭМ!$A$34:$A$777,$A388,СВЦЭМ!$B$34:$B$777,R$366)+'СЕТ СН'!$F$13-'СЕТ СН'!$F$23</f>
        <v>46.681317509999985</v>
      </c>
      <c r="S388" s="37">
        <f>SUMIFS(СВЦЭМ!$K$34:$K$777,СВЦЭМ!$A$34:$A$777,$A388,СВЦЭМ!$B$34:$B$777,S$366)+'СЕТ СН'!$F$13-'СЕТ СН'!$F$23</f>
        <v>32.174806089999947</v>
      </c>
      <c r="T388" s="37">
        <f>SUMIFS(СВЦЭМ!$K$34:$K$777,СВЦЭМ!$A$34:$A$777,$A388,СВЦЭМ!$B$34:$B$777,T$366)+'СЕТ СН'!$F$13-'СЕТ СН'!$F$23</f>
        <v>9.3884994000000006</v>
      </c>
      <c r="U388" s="37">
        <f>SUMIFS(СВЦЭМ!$K$34:$K$777,СВЦЭМ!$A$34:$A$777,$A388,СВЦЭМ!$B$34:$B$777,U$366)+'СЕТ СН'!$F$13-'СЕТ СН'!$F$23</f>
        <v>13.108076279999977</v>
      </c>
      <c r="V388" s="37">
        <f>SUMIFS(СВЦЭМ!$K$34:$K$777,СВЦЭМ!$A$34:$A$777,$A388,СВЦЭМ!$B$34:$B$777,V$366)+'СЕТ СН'!$F$13-'СЕТ СН'!$F$23</f>
        <v>20.712421980000045</v>
      </c>
      <c r="W388" s="37">
        <f>SUMIFS(СВЦЭМ!$K$34:$K$777,СВЦЭМ!$A$34:$A$777,$A388,СВЦЭМ!$B$34:$B$777,W$366)+'СЕТ СН'!$F$13-'СЕТ СН'!$F$23</f>
        <v>55.055224510000016</v>
      </c>
      <c r="X388" s="37">
        <f>SUMIFS(СВЦЭМ!$K$34:$K$777,СВЦЭМ!$A$34:$A$777,$A388,СВЦЭМ!$B$34:$B$777,X$366)+'СЕТ СН'!$F$13-'СЕТ СН'!$F$23</f>
        <v>94.177236549999975</v>
      </c>
      <c r="Y388" s="37">
        <f>SUMIFS(СВЦЭМ!$K$34:$K$777,СВЦЭМ!$A$34:$A$777,$A388,СВЦЭМ!$B$34:$B$777,Y$366)+'СЕТ СН'!$F$13-'СЕТ СН'!$F$23</f>
        <v>140.33305173999997</v>
      </c>
    </row>
    <row r="389" spans="1:26" ht="15.75" x14ac:dyDescent="0.2">
      <c r="A389" s="36">
        <f t="shared" si="10"/>
        <v>43092</v>
      </c>
      <c r="B389" s="37">
        <f>SUMIFS(СВЦЭМ!$K$34:$K$777,СВЦЭМ!$A$34:$A$777,$A389,СВЦЭМ!$B$34:$B$777,B$366)+'СЕТ СН'!$F$13-'СЕТ СН'!$F$23</f>
        <v>169.08344984999997</v>
      </c>
      <c r="C389" s="37">
        <f>SUMIFS(СВЦЭМ!$K$34:$K$777,СВЦЭМ!$A$34:$A$777,$A389,СВЦЭМ!$B$34:$B$777,C$366)+'СЕТ СН'!$F$13-'СЕТ СН'!$F$23</f>
        <v>189.75298262000001</v>
      </c>
      <c r="D389" s="37">
        <f>SUMIFS(СВЦЭМ!$K$34:$K$777,СВЦЭМ!$A$34:$A$777,$A389,СВЦЭМ!$B$34:$B$777,D$366)+'СЕТ СН'!$F$13-'СЕТ СН'!$F$23</f>
        <v>209.93551863000005</v>
      </c>
      <c r="E389" s="37">
        <f>SUMIFS(СВЦЭМ!$K$34:$K$777,СВЦЭМ!$A$34:$A$777,$A389,СВЦЭМ!$B$34:$B$777,E$366)+'СЕТ СН'!$F$13-'СЕТ СН'!$F$23</f>
        <v>212.51908385000002</v>
      </c>
      <c r="F389" s="37">
        <f>SUMIFS(СВЦЭМ!$K$34:$K$777,СВЦЭМ!$A$34:$A$777,$A389,СВЦЭМ!$B$34:$B$777,F$366)+'СЕТ СН'!$F$13-'СЕТ СН'!$F$23</f>
        <v>214.85004517000004</v>
      </c>
      <c r="G389" s="37">
        <f>SUMIFS(СВЦЭМ!$K$34:$K$777,СВЦЭМ!$A$34:$A$777,$A389,СВЦЭМ!$B$34:$B$777,G$366)+'СЕТ СН'!$F$13-'СЕТ СН'!$F$23</f>
        <v>215.36243681999997</v>
      </c>
      <c r="H389" s="37">
        <f>SUMIFS(СВЦЭМ!$K$34:$K$777,СВЦЭМ!$A$34:$A$777,$A389,СВЦЭМ!$B$34:$B$777,H$366)+'СЕТ СН'!$F$13-'СЕТ СН'!$F$23</f>
        <v>210.26704021</v>
      </c>
      <c r="I389" s="37">
        <f>SUMIFS(СВЦЭМ!$K$34:$K$777,СВЦЭМ!$A$34:$A$777,$A389,СВЦЭМ!$B$34:$B$777,I$366)+'СЕТ СН'!$F$13-'СЕТ СН'!$F$23</f>
        <v>171.87221404000002</v>
      </c>
      <c r="J389" s="37">
        <f>SUMIFS(СВЦЭМ!$K$34:$K$777,СВЦЭМ!$A$34:$A$777,$A389,СВЦЭМ!$B$34:$B$777,J$366)+'СЕТ СН'!$F$13-'СЕТ СН'!$F$23</f>
        <v>125.21571878999998</v>
      </c>
      <c r="K389" s="37">
        <f>SUMIFS(СВЦЭМ!$K$34:$K$777,СВЦЭМ!$A$34:$A$777,$A389,СВЦЭМ!$B$34:$B$777,K$366)+'СЕТ СН'!$F$13-'СЕТ СН'!$F$23</f>
        <v>67.079538269999944</v>
      </c>
      <c r="L389" s="37">
        <f>SUMIFS(СВЦЭМ!$K$34:$K$777,СВЦЭМ!$A$34:$A$777,$A389,СВЦЭМ!$B$34:$B$777,L$366)+'СЕТ СН'!$F$13-'СЕТ СН'!$F$23</f>
        <v>15.506384310000044</v>
      </c>
      <c r="M389" s="37">
        <f>SUMIFS(СВЦЭМ!$K$34:$K$777,СВЦЭМ!$A$34:$A$777,$A389,СВЦЭМ!$B$34:$B$777,M$366)+'СЕТ СН'!$F$13-'СЕТ СН'!$F$23</f>
        <v>8.7957662699999446</v>
      </c>
      <c r="N389" s="37">
        <f>SUMIFS(СВЦЭМ!$K$34:$K$777,СВЦЭМ!$A$34:$A$777,$A389,СВЦЭМ!$B$34:$B$777,N$366)+'СЕТ СН'!$F$13-'СЕТ СН'!$F$23</f>
        <v>19.873163009999985</v>
      </c>
      <c r="O389" s="37">
        <f>SUMIFS(СВЦЭМ!$K$34:$K$777,СВЦЭМ!$A$34:$A$777,$A389,СВЦЭМ!$B$34:$B$777,O$366)+'СЕТ СН'!$F$13-'СЕТ СН'!$F$23</f>
        <v>34.296605649999947</v>
      </c>
      <c r="P389" s="37">
        <f>SUMIFS(СВЦЭМ!$K$34:$K$777,СВЦЭМ!$A$34:$A$777,$A389,СВЦЭМ!$B$34:$B$777,P$366)+'СЕТ СН'!$F$13-'СЕТ СН'!$F$23</f>
        <v>43.897200079999948</v>
      </c>
      <c r="Q389" s="37">
        <f>SUMIFS(СВЦЭМ!$K$34:$K$777,СВЦЭМ!$A$34:$A$777,$A389,СВЦЭМ!$B$34:$B$777,Q$366)+'СЕТ СН'!$F$13-'СЕТ СН'!$F$23</f>
        <v>45.484862399999997</v>
      </c>
      <c r="R389" s="37">
        <f>SUMIFS(СВЦЭМ!$K$34:$K$777,СВЦЭМ!$A$34:$A$777,$A389,СВЦЭМ!$B$34:$B$777,R$366)+'СЕТ СН'!$F$13-'СЕТ СН'!$F$23</f>
        <v>43.945115949999945</v>
      </c>
      <c r="S389" s="37">
        <f>SUMIFS(СВЦЭМ!$K$34:$K$777,СВЦЭМ!$A$34:$A$777,$A389,СВЦЭМ!$B$34:$B$777,S$366)+'СЕТ СН'!$F$13-'СЕТ СН'!$F$23</f>
        <v>18.604554839999992</v>
      </c>
      <c r="T389" s="37">
        <f>SUMIFS(СВЦЭМ!$K$34:$K$777,СВЦЭМ!$A$34:$A$777,$A389,СВЦЭМ!$B$34:$B$777,T$366)+'СЕТ СН'!$F$13-'СЕТ СН'!$F$23</f>
        <v>-2.2226347700000133</v>
      </c>
      <c r="U389" s="37">
        <f>SUMIFS(СВЦЭМ!$K$34:$K$777,СВЦЭМ!$A$34:$A$777,$A389,СВЦЭМ!$B$34:$B$777,U$366)+'СЕТ СН'!$F$13-'СЕТ СН'!$F$23</f>
        <v>2.3335309599999619</v>
      </c>
      <c r="V389" s="37">
        <f>SUMIFS(СВЦЭМ!$K$34:$K$777,СВЦЭМ!$A$34:$A$777,$A389,СВЦЭМ!$B$34:$B$777,V$366)+'СЕТ СН'!$F$13-'СЕТ СН'!$F$23</f>
        <v>14.848425679999991</v>
      </c>
      <c r="W389" s="37">
        <f>SUMIFS(СВЦЭМ!$K$34:$K$777,СВЦЭМ!$A$34:$A$777,$A389,СВЦЭМ!$B$34:$B$777,W$366)+'СЕТ СН'!$F$13-'СЕТ СН'!$F$23</f>
        <v>51.048627259999989</v>
      </c>
      <c r="X389" s="37">
        <f>SUMIFS(СВЦЭМ!$K$34:$K$777,СВЦЭМ!$A$34:$A$777,$A389,СВЦЭМ!$B$34:$B$777,X$366)+'СЕТ СН'!$F$13-'СЕТ СН'!$F$23</f>
        <v>94.252130299999976</v>
      </c>
      <c r="Y389" s="37">
        <f>SUMIFS(СВЦЭМ!$K$34:$K$777,СВЦЭМ!$A$34:$A$777,$A389,СВЦЭМ!$B$34:$B$777,Y$366)+'СЕТ СН'!$F$13-'СЕТ СН'!$F$23</f>
        <v>120.20144725</v>
      </c>
    </row>
    <row r="390" spans="1:26" ht="15.75" x14ac:dyDescent="0.2">
      <c r="A390" s="36">
        <f t="shared" si="10"/>
        <v>43093</v>
      </c>
      <c r="B390" s="37">
        <f>SUMIFS(СВЦЭМ!$K$34:$K$777,СВЦЭМ!$A$34:$A$777,$A390,СВЦЭМ!$B$34:$B$777,B$366)+'СЕТ СН'!$F$13-'СЕТ СН'!$F$23</f>
        <v>169.78539569999998</v>
      </c>
      <c r="C390" s="37">
        <f>SUMIFS(СВЦЭМ!$K$34:$K$777,СВЦЭМ!$A$34:$A$777,$A390,СВЦЭМ!$B$34:$B$777,C$366)+'СЕТ СН'!$F$13-'СЕТ СН'!$F$23</f>
        <v>190.48963856</v>
      </c>
      <c r="D390" s="37">
        <f>SUMIFS(СВЦЭМ!$K$34:$K$777,СВЦЭМ!$A$34:$A$777,$A390,СВЦЭМ!$B$34:$B$777,D$366)+'СЕТ СН'!$F$13-'СЕТ СН'!$F$23</f>
        <v>213.67351021000002</v>
      </c>
      <c r="E390" s="37">
        <f>SUMIFS(СВЦЭМ!$K$34:$K$777,СВЦЭМ!$A$34:$A$777,$A390,СВЦЭМ!$B$34:$B$777,E$366)+'СЕТ СН'!$F$13-'СЕТ СН'!$F$23</f>
        <v>215.56740877000004</v>
      </c>
      <c r="F390" s="37">
        <f>SUMIFS(СВЦЭМ!$K$34:$K$777,СВЦЭМ!$A$34:$A$777,$A390,СВЦЭМ!$B$34:$B$777,F$366)+'СЕТ СН'!$F$13-'СЕТ СН'!$F$23</f>
        <v>216.34738660000005</v>
      </c>
      <c r="G390" s="37">
        <f>SUMIFS(СВЦЭМ!$K$34:$K$777,СВЦЭМ!$A$34:$A$777,$A390,СВЦЭМ!$B$34:$B$777,G$366)+'СЕТ СН'!$F$13-'СЕТ СН'!$F$23</f>
        <v>216.96368286999996</v>
      </c>
      <c r="H390" s="37">
        <f>SUMIFS(СВЦЭМ!$K$34:$K$777,СВЦЭМ!$A$34:$A$777,$A390,СВЦЭМ!$B$34:$B$777,H$366)+'СЕТ СН'!$F$13-'СЕТ СН'!$F$23</f>
        <v>212.06365833999996</v>
      </c>
      <c r="I390" s="37">
        <f>SUMIFS(СВЦЭМ!$K$34:$K$777,СВЦЭМ!$A$34:$A$777,$A390,СВЦЭМ!$B$34:$B$777,I$366)+'СЕТ СН'!$F$13-'СЕТ СН'!$F$23</f>
        <v>182.57347317000006</v>
      </c>
      <c r="J390" s="37">
        <f>SUMIFS(СВЦЭМ!$K$34:$K$777,СВЦЭМ!$A$34:$A$777,$A390,СВЦЭМ!$B$34:$B$777,J$366)+'СЕТ СН'!$F$13-'СЕТ СН'!$F$23</f>
        <v>143.15468062000002</v>
      </c>
      <c r="K390" s="37">
        <f>SUMIFS(СВЦЭМ!$K$34:$K$777,СВЦЭМ!$A$34:$A$777,$A390,СВЦЭМ!$B$34:$B$777,K$366)+'СЕТ СН'!$F$13-'СЕТ СН'!$F$23</f>
        <v>81.555196529999989</v>
      </c>
      <c r="L390" s="37">
        <f>SUMIFS(СВЦЭМ!$K$34:$K$777,СВЦЭМ!$A$34:$A$777,$A390,СВЦЭМ!$B$34:$B$777,L$366)+'СЕТ СН'!$F$13-'СЕТ СН'!$F$23</f>
        <v>28.002079500000036</v>
      </c>
      <c r="M390" s="37">
        <f>SUMIFS(СВЦЭМ!$K$34:$K$777,СВЦЭМ!$A$34:$A$777,$A390,СВЦЭМ!$B$34:$B$777,M$366)+'СЕТ СН'!$F$13-'СЕТ СН'!$F$23</f>
        <v>14.147907740000051</v>
      </c>
      <c r="N390" s="37">
        <f>SUMIFS(СВЦЭМ!$K$34:$K$777,СВЦЭМ!$A$34:$A$777,$A390,СВЦЭМ!$B$34:$B$777,N$366)+'СЕТ СН'!$F$13-'СЕТ СН'!$F$23</f>
        <v>21.955862610000054</v>
      </c>
      <c r="O390" s="37">
        <f>SUMIFS(СВЦЭМ!$K$34:$K$777,СВЦЭМ!$A$34:$A$777,$A390,СВЦЭМ!$B$34:$B$777,O$366)+'СЕТ СН'!$F$13-'СЕТ СН'!$F$23</f>
        <v>29.985548060000042</v>
      </c>
      <c r="P390" s="37">
        <f>SUMIFS(СВЦЭМ!$K$34:$K$777,СВЦЭМ!$A$34:$A$777,$A390,СВЦЭМ!$B$34:$B$777,P$366)+'СЕТ СН'!$F$13-'СЕТ СН'!$F$23</f>
        <v>33.50264181</v>
      </c>
      <c r="Q390" s="37">
        <f>SUMIFS(СВЦЭМ!$K$34:$K$777,СВЦЭМ!$A$34:$A$777,$A390,СВЦЭМ!$B$34:$B$777,Q$366)+'СЕТ СН'!$F$13-'СЕТ СН'!$F$23</f>
        <v>35.316040980000025</v>
      </c>
      <c r="R390" s="37">
        <f>SUMIFS(СВЦЭМ!$K$34:$K$777,СВЦЭМ!$A$34:$A$777,$A390,СВЦЭМ!$B$34:$B$777,R$366)+'СЕТ СН'!$F$13-'СЕТ СН'!$F$23</f>
        <v>34.14655479999999</v>
      </c>
      <c r="S390" s="37">
        <f>SUMIFS(СВЦЭМ!$K$34:$K$777,СВЦЭМ!$A$34:$A$777,$A390,СВЦЭМ!$B$34:$B$777,S$366)+'СЕТ СН'!$F$13-'СЕТ СН'!$F$23</f>
        <v>12.324096700000041</v>
      </c>
      <c r="T390" s="37">
        <f>SUMIFS(СВЦЭМ!$K$34:$K$777,СВЦЭМ!$A$34:$A$777,$A390,СВЦЭМ!$B$34:$B$777,T$366)+'СЕТ СН'!$F$13-'СЕТ СН'!$F$23</f>
        <v>-13.72840326000005</v>
      </c>
      <c r="U390" s="37">
        <f>SUMIFS(СВЦЭМ!$K$34:$K$777,СВЦЭМ!$A$34:$A$777,$A390,СВЦЭМ!$B$34:$B$777,U$366)+'СЕТ СН'!$F$13-'СЕТ СН'!$F$23</f>
        <v>-10.623526279999965</v>
      </c>
      <c r="V390" s="37">
        <f>SUMIFS(СВЦЭМ!$K$34:$K$777,СВЦЭМ!$A$34:$A$777,$A390,СВЦЭМ!$B$34:$B$777,V$366)+'СЕТ СН'!$F$13-'СЕТ СН'!$F$23</f>
        <v>0.19207281000001331</v>
      </c>
      <c r="W390" s="37">
        <f>SUMIFS(СВЦЭМ!$K$34:$K$777,СВЦЭМ!$A$34:$A$777,$A390,СВЦЭМ!$B$34:$B$777,W$366)+'СЕТ СН'!$F$13-'СЕТ СН'!$F$23</f>
        <v>35.09314181000002</v>
      </c>
      <c r="X390" s="37">
        <f>SUMIFS(СВЦЭМ!$K$34:$K$777,СВЦЭМ!$A$34:$A$777,$A390,СВЦЭМ!$B$34:$B$777,X$366)+'СЕТ СН'!$F$13-'СЕТ СН'!$F$23</f>
        <v>84.032537199999979</v>
      </c>
      <c r="Y390" s="37">
        <f>SUMIFS(СВЦЭМ!$K$34:$K$777,СВЦЭМ!$A$34:$A$777,$A390,СВЦЭМ!$B$34:$B$777,Y$366)+'СЕТ СН'!$F$13-'СЕТ СН'!$F$23</f>
        <v>129.32276675000003</v>
      </c>
    </row>
    <row r="391" spans="1:26" ht="15.75" x14ac:dyDescent="0.2">
      <c r="A391" s="36">
        <f t="shared" si="10"/>
        <v>43094</v>
      </c>
      <c r="B391" s="37">
        <f>SUMIFS(СВЦЭМ!$K$34:$K$777,СВЦЭМ!$A$34:$A$777,$A391,СВЦЭМ!$B$34:$B$777,B$366)+'СЕТ СН'!$F$13-'СЕТ СН'!$F$23</f>
        <v>187.95796909000001</v>
      </c>
      <c r="C391" s="37">
        <f>SUMIFS(СВЦЭМ!$K$34:$K$777,СВЦЭМ!$A$34:$A$777,$A391,СВЦЭМ!$B$34:$B$777,C$366)+'СЕТ СН'!$F$13-'СЕТ СН'!$F$23</f>
        <v>208.82303179999997</v>
      </c>
      <c r="D391" s="37">
        <f>SUMIFS(СВЦЭМ!$K$34:$K$777,СВЦЭМ!$A$34:$A$777,$A391,СВЦЭМ!$B$34:$B$777,D$366)+'СЕТ СН'!$F$13-'СЕТ СН'!$F$23</f>
        <v>236.08898022000005</v>
      </c>
      <c r="E391" s="37">
        <f>SUMIFS(СВЦЭМ!$K$34:$K$777,СВЦЭМ!$A$34:$A$777,$A391,СВЦЭМ!$B$34:$B$777,E$366)+'СЕТ СН'!$F$13-'СЕТ СН'!$F$23</f>
        <v>242.53957180999998</v>
      </c>
      <c r="F391" s="37">
        <f>SUMIFS(СВЦЭМ!$K$34:$K$777,СВЦЭМ!$A$34:$A$777,$A391,СВЦЭМ!$B$34:$B$777,F$366)+'СЕТ СН'!$F$13-'СЕТ СН'!$F$23</f>
        <v>242.80856400000005</v>
      </c>
      <c r="G391" s="37">
        <f>SUMIFS(СВЦЭМ!$K$34:$K$777,СВЦЭМ!$A$34:$A$777,$A391,СВЦЭМ!$B$34:$B$777,G$366)+'СЕТ СН'!$F$13-'СЕТ СН'!$F$23</f>
        <v>233.95918122</v>
      </c>
      <c r="H391" s="37">
        <f>SUMIFS(СВЦЭМ!$K$34:$K$777,СВЦЭМ!$A$34:$A$777,$A391,СВЦЭМ!$B$34:$B$777,H$366)+'СЕТ СН'!$F$13-'СЕТ СН'!$F$23</f>
        <v>198.42365256999994</v>
      </c>
      <c r="I391" s="37">
        <f>SUMIFS(СВЦЭМ!$K$34:$K$777,СВЦЭМ!$A$34:$A$777,$A391,СВЦЭМ!$B$34:$B$777,I$366)+'СЕТ СН'!$F$13-'СЕТ СН'!$F$23</f>
        <v>136.13680872999998</v>
      </c>
      <c r="J391" s="37">
        <f>SUMIFS(СВЦЭМ!$K$34:$K$777,СВЦЭМ!$A$34:$A$777,$A391,СВЦЭМ!$B$34:$B$777,J$366)+'СЕТ СН'!$F$13-'СЕТ СН'!$F$23</f>
        <v>113.97187933999999</v>
      </c>
      <c r="K391" s="37">
        <f>SUMIFS(СВЦЭМ!$K$34:$K$777,СВЦЭМ!$A$34:$A$777,$A391,СВЦЭМ!$B$34:$B$777,K$366)+'СЕТ СН'!$F$13-'СЕТ СН'!$F$23</f>
        <v>67.550721479999993</v>
      </c>
      <c r="L391" s="37">
        <f>SUMIFS(СВЦЭМ!$K$34:$K$777,СВЦЭМ!$A$34:$A$777,$A391,СВЦЭМ!$B$34:$B$777,L$366)+'СЕТ СН'!$F$13-'СЕТ СН'!$F$23</f>
        <v>26.499653409999951</v>
      </c>
      <c r="M391" s="37">
        <f>SUMIFS(СВЦЭМ!$K$34:$K$777,СВЦЭМ!$A$34:$A$777,$A391,СВЦЭМ!$B$34:$B$777,M$366)+'СЕТ СН'!$F$13-'СЕТ СН'!$F$23</f>
        <v>20.948949269999957</v>
      </c>
      <c r="N391" s="37">
        <f>SUMIFS(СВЦЭМ!$K$34:$K$777,СВЦЭМ!$A$34:$A$777,$A391,СВЦЭМ!$B$34:$B$777,N$366)+'СЕТ СН'!$F$13-'СЕТ СН'!$F$23</f>
        <v>31.037056649999954</v>
      </c>
      <c r="O391" s="37">
        <f>SUMIFS(СВЦЭМ!$K$34:$K$777,СВЦЭМ!$A$34:$A$777,$A391,СВЦЭМ!$B$34:$B$777,O$366)+'СЕТ СН'!$F$13-'СЕТ СН'!$F$23</f>
        <v>37.040718029999994</v>
      </c>
      <c r="P391" s="37">
        <f>SUMIFS(СВЦЭМ!$K$34:$K$777,СВЦЭМ!$A$34:$A$777,$A391,СВЦЭМ!$B$34:$B$777,P$366)+'СЕТ СН'!$F$13-'СЕТ СН'!$F$23</f>
        <v>41.06210023999995</v>
      </c>
      <c r="Q391" s="37">
        <f>SUMIFS(СВЦЭМ!$K$34:$K$777,СВЦЭМ!$A$34:$A$777,$A391,СВЦЭМ!$B$34:$B$777,Q$366)+'СЕТ СН'!$F$13-'СЕТ СН'!$F$23</f>
        <v>41.877436080000052</v>
      </c>
      <c r="R391" s="37">
        <f>SUMIFS(СВЦЭМ!$K$34:$K$777,СВЦЭМ!$A$34:$A$777,$A391,СВЦЭМ!$B$34:$B$777,R$366)+'СЕТ СН'!$F$13-'СЕТ СН'!$F$23</f>
        <v>43.873378150000008</v>
      </c>
      <c r="S391" s="37">
        <f>SUMIFS(СВЦЭМ!$K$34:$K$777,СВЦЭМ!$A$34:$A$777,$A391,СВЦЭМ!$B$34:$B$777,S$366)+'СЕТ СН'!$F$13-'СЕТ СН'!$F$23</f>
        <v>26.691831009999987</v>
      </c>
      <c r="T391" s="37">
        <f>SUMIFS(СВЦЭМ!$K$34:$K$777,СВЦЭМ!$A$34:$A$777,$A391,СВЦЭМ!$B$34:$B$777,T$366)+'СЕТ СН'!$F$13-'СЕТ СН'!$F$23</f>
        <v>4.9765098300000545</v>
      </c>
      <c r="U391" s="37">
        <f>SUMIFS(СВЦЭМ!$K$34:$K$777,СВЦЭМ!$A$34:$A$777,$A391,СВЦЭМ!$B$34:$B$777,U$366)+'СЕТ СН'!$F$13-'СЕТ СН'!$F$23</f>
        <v>6.4837773299999526</v>
      </c>
      <c r="V391" s="37">
        <f>SUMIFS(СВЦЭМ!$K$34:$K$777,СВЦЭМ!$A$34:$A$777,$A391,СВЦЭМ!$B$34:$B$777,V$366)+'СЕТ СН'!$F$13-'СЕТ СН'!$F$23</f>
        <v>17.381844190000038</v>
      </c>
      <c r="W391" s="37">
        <f>SUMIFS(СВЦЭМ!$K$34:$K$777,СВЦЭМ!$A$34:$A$777,$A391,СВЦЭМ!$B$34:$B$777,W$366)+'СЕТ СН'!$F$13-'СЕТ СН'!$F$23</f>
        <v>55.290778960000011</v>
      </c>
      <c r="X391" s="37">
        <f>SUMIFS(СВЦЭМ!$K$34:$K$777,СВЦЭМ!$A$34:$A$777,$A391,СВЦЭМ!$B$34:$B$777,X$366)+'СЕТ СН'!$F$13-'СЕТ СН'!$F$23</f>
        <v>100.82103371000005</v>
      </c>
      <c r="Y391" s="37">
        <f>SUMIFS(СВЦЭМ!$K$34:$K$777,СВЦЭМ!$A$34:$A$777,$A391,СВЦЭМ!$B$34:$B$777,Y$366)+'СЕТ СН'!$F$13-'СЕТ СН'!$F$23</f>
        <v>145.15532094000002</v>
      </c>
    </row>
    <row r="392" spans="1:26" ht="15.75" x14ac:dyDescent="0.2">
      <c r="A392" s="36">
        <f t="shared" si="10"/>
        <v>43095</v>
      </c>
      <c r="B392" s="37">
        <f>SUMIFS(СВЦЭМ!$K$34:$K$777,СВЦЭМ!$A$34:$A$777,$A392,СВЦЭМ!$B$34:$B$777,B$366)+'СЕТ СН'!$F$13-'СЕТ СН'!$F$23</f>
        <v>183.21122343000002</v>
      </c>
      <c r="C392" s="37">
        <f>SUMIFS(СВЦЭМ!$K$34:$K$777,СВЦЭМ!$A$34:$A$777,$A392,СВЦЭМ!$B$34:$B$777,C$366)+'СЕТ СН'!$F$13-'СЕТ СН'!$F$23</f>
        <v>207.14875514000005</v>
      </c>
      <c r="D392" s="37">
        <f>SUMIFS(СВЦЭМ!$K$34:$K$777,СВЦЭМ!$A$34:$A$777,$A392,СВЦЭМ!$B$34:$B$777,D$366)+'СЕТ СН'!$F$13-'СЕТ СН'!$F$23</f>
        <v>230.30754479999996</v>
      </c>
      <c r="E392" s="37">
        <f>SUMIFS(СВЦЭМ!$K$34:$K$777,СВЦЭМ!$A$34:$A$777,$A392,СВЦЭМ!$B$34:$B$777,E$366)+'СЕТ СН'!$F$13-'СЕТ СН'!$F$23</f>
        <v>232.42419568000003</v>
      </c>
      <c r="F392" s="37">
        <f>SUMIFS(СВЦЭМ!$K$34:$K$777,СВЦЭМ!$A$34:$A$777,$A392,СВЦЭМ!$B$34:$B$777,F$366)+'СЕТ СН'!$F$13-'СЕТ СН'!$F$23</f>
        <v>234.98130906999995</v>
      </c>
      <c r="G392" s="37">
        <f>SUMIFS(СВЦЭМ!$K$34:$K$777,СВЦЭМ!$A$34:$A$777,$A392,СВЦЭМ!$B$34:$B$777,G$366)+'СЕТ СН'!$F$13-'СЕТ СН'!$F$23</f>
        <v>228.71273613999995</v>
      </c>
      <c r="H392" s="37">
        <f>SUMIFS(СВЦЭМ!$K$34:$K$777,СВЦЭМ!$A$34:$A$777,$A392,СВЦЭМ!$B$34:$B$777,H$366)+'СЕТ СН'!$F$13-'СЕТ СН'!$F$23</f>
        <v>197.19441296000002</v>
      </c>
      <c r="I392" s="37">
        <f>SUMIFS(СВЦЭМ!$K$34:$K$777,СВЦЭМ!$A$34:$A$777,$A392,СВЦЭМ!$B$34:$B$777,I$366)+'СЕТ СН'!$F$13-'СЕТ СН'!$F$23</f>
        <v>145.18524552999997</v>
      </c>
      <c r="J392" s="37">
        <f>SUMIFS(СВЦЭМ!$K$34:$K$777,СВЦЭМ!$A$34:$A$777,$A392,СВЦЭМ!$B$34:$B$777,J$366)+'СЕТ СН'!$F$13-'СЕТ СН'!$F$23</f>
        <v>115.43462937000004</v>
      </c>
      <c r="K392" s="37">
        <f>SUMIFS(СВЦЭМ!$K$34:$K$777,СВЦЭМ!$A$34:$A$777,$A392,СВЦЭМ!$B$34:$B$777,K$366)+'СЕТ СН'!$F$13-'СЕТ СН'!$F$23</f>
        <v>67.565049639999984</v>
      </c>
      <c r="L392" s="37">
        <f>SUMIFS(СВЦЭМ!$K$34:$K$777,СВЦЭМ!$A$34:$A$777,$A392,СВЦЭМ!$B$34:$B$777,L$366)+'СЕТ СН'!$F$13-'СЕТ СН'!$F$23</f>
        <v>27.959115180000026</v>
      </c>
      <c r="M392" s="37">
        <f>SUMIFS(СВЦЭМ!$K$34:$K$777,СВЦЭМ!$A$34:$A$777,$A392,СВЦЭМ!$B$34:$B$777,M$366)+'СЕТ СН'!$F$13-'СЕТ СН'!$F$23</f>
        <v>23.890738469999974</v>
      </c>
      <c r="N392" s="37">
        <f>SUMIFS(СВЦЭМ!$K$34:$K$777,СВЦЭМ!$A$34:$A$777,$A392,СВЦЭМ!$B$34:$B$777,N$366)+'СЕТ СН'!$F$13-'СЕТ СН'!$F$23</f>
        <v>34.027798329999996</v>
      </c>
      <c r="O392" s="37">
        <f>SUMIFS(СВЦЭМ!$K$34:$K$777,СВЦЭМ!$A$34:$A$777,$A392,СВЦЭМ!$B$34:$B$777,O$366)+'СЕТ СН'!$F$13-'СЕТ СН'!$F$23</f>
        <v>39.564552960000015</v>
      </c>
      <c r="P392" s="37">
        <f>SUMIFS(СВЦЭМ!$K$34:$K$777,СВЦЭМ!$A$34:$A$777,$A392,СВЦЭМ!$B$34:$B$777,P$366)+'СЕТ СН'!$F$13-'СЕТ СН'!$F$23</f>
        <v>51.302709720000053</v>
      </c>
      <c r="Q392" s="37">
        <f>SUMIFS(СВЦЭМ!$K$34:$K$777,СВЦЭМ!$A$34:$A$777,$A392,СВЦЭМ!$B$34:$B$777,Q$366)+'СЕТ СН'!$F$13-'СЕТ СН'!$F$23</f>
        <v>52.650587709999968</v>
      </c>
      <c r="R392" s="37">
        <f>SUMIFS(СВЦЭМ!$K$34:$K$777,СВЦЭМ!$A$34:$A$777,$A392,СВЦЭМ!$B$34:$B$777,R$366)+'СЕТ СН'!$F$13-'СЕТ СН'!$F$23</f>
        <v>52.785626750000006</v>
      </c>
      <c r="S392" s="37">
        <f>SUMIFS(СВЦЭМ!$K$34:$K$777,СВЦЭМ!$A$34:$A$777,$A392,СВЦЭМ!$B$34:$B$777,S$366)+'СЕТ СН'!$F$13-'СЕТ СН'!$F$23</f>
        <v>32.639649419999955</v>
      </c>
      <c r="T392" s="37">
        <f>SUMIFS(СВЦЭМ!$K$34:$K$777,СВЦЭМ!$A$34:$A$777,$A392,СВЦЭМ!$B$34:$B$777,T$366)+'СЕТ СН'!$F$13-'СЕТ СН'!$F$23</f>
        <v>8.3476909199999909</v>
      </c>
      <c r="U392" s="37">
        <f>SUMIFS(СВЦЭМ!$K$34:$K$777,СВЦЭМ!$A$34:$A$777,$A392,СВЦЭМ!$B$34:$B$777,U$366)+'СЕТ СН'!$F$13-'СЕТ СН'!$F$23</f>
        <v>11.099454100000003</v>
      </c>
      <c r="V392" s="37">
        <f>SUMIFS(СВЦЭМ!$K$34:$K$777,СВЦЭМ!$A$34:$A$777,$A392,СВЦЭМ!$B$34:$B$777,V$366)+'СЕТ СН'!$F$13-'СЕТ СН'!$F$23</f>
        <v>21.76899734999995</v>
      </c>
      <c r="W392" s="37">
        <f>SUMIFS(СВЦЭМ!$K$34:$K$777,СВЦЭМ!$A$34:$A$777,$A392,СВЦЭМ!$B$34:$B$777,W$366)+'СЕТ СН'!$F$13-'СЕТ СН'!$F$23</f>
        <v>57.276464870000041</v>
      </c>
      <c r="X392" s="37">
        <f>SUMIFS(СВЦЭМ!$K$34:$K$777,СВЦЭМ!$A$34:$A$777,$A392,СВЦЭМ!$B$34:$B$777,X$366)+'СЕТ СН'!$F$13-'СЕТ СН'!$F$23</f>
        <v>107.10967516999995</v>
      </c>
      <c r="Y392" s="37">
        <f>SUMIFS(СВЦЭМ!$K$34:$K$777,СВЦЭМ!$A$34:$A$777,$A392,СВЦЭМ!$B$34:$B$777,Y$366)+'СЕТ СН'!$F$13-'СЕТ СН'!$F$23</f>
        <v>149.97706737999999</v>
      </c>
    </row>
    <row r="393" spans="1:26" ht="15.75" x14ac:dyDescent="0.2">
      <c r="A393" s="36">
        <f t="shared" si="10"/>
        <v>43096</v>
      </c>
      <c r="B393" s="37">
        <f>SUMIFS(СВЦЭМ!$K$34:$K$777,СВЦЭМ!$A$34:$A$777,$A393,СВЦЭМ!$B$34:$B$777,B$366)+'СЕТ СН'!$F$13-'СЕТ СН'!$F$23</f>
        <v>182.60348380999994</v>
      </c>
      <c r="C393" s="37">
        <f>SUMIFS(СВЦЭМ!$K$34:$K$777,СВЦЭМ!$A$34:$A$777,$A393,СВЦЭМ!$B$34:$B$777,C$366)+'СЕТ СН'!$F$13-'СЕТ СН'!$F$23</f>
        <v>208.56928573000005</v>
      </c>
      <c r="D393" s="37">
        <f>SUMIFS(СВЦЭМ!$K$34:$K$777,СВЦЭМ!$A$34:$A$777,$A393,СВЦЭМ!$B$34:$B$777,D$366)+'СЕТ СН'!$F$13-'СЕТ СН'!$F$23</f>
        <v>234.30959991999998</v>
      </c>
      <c r="E393" s="37">
        <f>SUMIFS(СВЦЭМ!$K$34:$K$777,СВЦЭМ!$A$34:$A$777,$A393,СВЦЭМ!$B$34:$B$777,E$366)+'СЕТ СН'!$F$13-'СЕТ СН'!$F$23</f>
        <v>242.10117209999999</v>
      </c>
      <c r="F393" s="37">
        <f>SUMIFS(СВЦЭМ!$K$34:$K$777,СВЦЭМ!$A$34:$A$777,$A393,СВЦЭМ!$B$34:$B$777,F$366)+'СЕТ СН'!$F$13-'СЕТ СН'!$F$23</f>
        <v>242.46102742000005</v>
      </c>
      <c r="G393" s="37">
        <f>SUMIFS(СВЦЭМ!$K$34:$K$777,СВЦЭМ!$A$34:$A$777,$A393,СВЦЭМ!$B$34:$B$777,G$366)+'СЕТ СН'!$F$13-'СЕТ СН'!$F$23</f>
        <v>230.26005085999998</v>
      </c>
      <c r="H393" s="37">
        <f>SUMIFS(СВЦЭМ!$K$34:$K$777,СВЦЭМ!$A$34:$A$777,$A393,СВЦЭМ!$B$34:$B$777,H$366)+'СЕТ СН'!$F$13-'СЕТ СН'!$F$23</f>
        <v>192.31042407999996</v>
      </c>
      <c r="I393" s="37">
        <f>SUMIFS(СВЦЭМ!$K$34:$K$777,СВЦЭМ!$A$34:$A$777,$A393,СВЦЭМ!$B$34:$B$777,I$366)+'СЕТ СН'!$F$13-'СЕТ СН'!$F$23</f>
        <v>143.37288061000004</v>
      </c>
      <c r="J393" s="37">
        <f>SUMIFS(СВЦЭМ!$K$34:$K$777,СВЦЭМ!$A$34:$A$777,$A393,СВЦЭМ!$B$34:$B$777,J$366)+'СЕТ СН'!$F$13-'СЕТ СН'!$F$23</f>
        <v>109.37920296000004</v>
      </c>
      <c r="K393" s="37">
        <f>SUMIFS(СВЦЭМ!$K$34:$K$777,СВЦЭМ!$A$34:$A$777,$A393,СВЦЭМ!$B$34:$B$777,K$366)+'СЕТ СН'!$F$13-'СЕТ СН'!$F$23</f>
        <v>61.747538299999974</v>
      </c>
      <c r="L393" s="37">
        <f>SUMIFS(СВЦЭМ!$K$34:$K$777,СВЦЭМ!$A$34:$A$777,$A393,СВЦЭМ!$B$34:$B$777,L$366)+'СЕТ СН'!$F$13-'СЕТ СН'!$F$23</f>
        <v>25.965435299999967</v>
      </c>
      <c r="M393" s="37">
        <f>SUMIFS(СВЦЭМ!$K$34:$K$777,СВЦЭМ!$A$34:$A$777,$A393,СВЦЭМ!$B$34:$B$777,M$366)+'СЕТ СН'!$F$13-'СЕТ СН'!$F$23</f>
        <v>19.170211269999982</v>
      </c>
      <c r="N393" s="37">
        <f>SUMIFS(СВЦЭМ!$K$34:$K$777,СВЦЭМ!$A$34:$A$777,$A393,СВЦЭМ!$B$34:$B$777,N$366)+'СЕТ СН'!$F$13-'СЕТ СН'!$F$23</f>
        <v>21.978861080000001</v>
      </c>
      <c r="O393" s="37">
        <f>SUMIFS(СВЦЭМ!$K$34:$K$777,СВЦЭМ!$A$34:$A$777,$A393,СВЦЭМ!$B$34:$B$777,O$366)+'СЕТ СН'!$F$13-'СЕТ СН'!$F$23</f>
        <v>29.274934949999988</v>
      </c>
      <c r="P393" s="37">
        <f>SUMIFS(СВЦЭМ!$K$34:$K$777,СВЦЭМ!$A$34:$A$777,$A393,СВЦЭМ!$B$34:$B$777,P$366)+'СЕТ СН'!$F$13-'СЕТ СН'!$F$23</f>
        <v>40.746424820000016</v>
      </c>
      <c r="Q393" s="37">
        <f>SUMIFS(СВЦЭМ!$K$34:$K$777,СВЦЭМ!$A$34:$A$777,$A393,СВЦЭМ!$B$34:$B$777,Q$366)+'СЕТ СН'!$F$13-'СЕТ СН'!$F$23</f>
        <v>45.794374840000046</v>
      </c>
      <c r="R393" s="37">
        <f>SUMIFS(СВЦЭМ!$K$34:$K$777,СВЦЭМ!$A$34:$A$777,$A393,СВЦЭМ!$B$34:$B$777,R$366)+'СЕТ СН'!$F$13-'СЕТ СН'!$F$23</f>
        <v>44.256409179999991</v>
      </c>
      <c r="S393" s="37">
        <f>SUMIFS(СВЦЭМ!$K$34:$K$777,СВЦЭМ!$A$34:$A$777,$A393,СВЦЭМ!$B$34:$B$777,S$366)+'СЕТ СН'!$F$13-'СЕТ СН'!$F$23</f>
        <v>21.15247088000001</v>
      </c>
      <c r="T393" s="37">
        <f>SUMIFS(СВЦЭМ!$K$34:$K$777,СВЦЭМ!$A$34:$A$777,$A393,СВЦЭМ!$B$34:$B$777,T$366)+'СЕТ СН'!$F$13-'СЕТ СН'!$F$23</f>
        <v>4.4389440999999579</v>
      </c>
      <c r="U393" s="37">
        <f>SUMIFS(СВЦЭМ!$K$34:$K$777,СВЦЭМ!$A$34:$A$777,$A393,СВЦЭМ!$B$34:$B$777,U$366)+'СЕТ СН'!$F$13-'СЕТ СН'!$F$23</f>
        <v>6.7207162500000095</v>
      </c>
      <c r="V393" s="37">
        <f>SUMIFS(СВЦЭМ!$K$34:$K$777,СВЦЭМ!$A$34:$A$777,$A393,СВЦЭМ!$B$34:$B$777,V$366)+'СЕТ СН'!$F$13-'СЕТ СН'!$F$23</f>
        <v>13.366642149999961</v>
      </c>
      <c r="W393" s="37">
        <f>SUMIFS(СВЦЭМ!$K$34:$K$777,СВЦЭМ!$A$34:$A$777,$A393,СВЦЭМ!$B$34:$B$777,W$366)+'СЕТ СН'!$F$13-'СЕТ СН'!$F$23</f>
        <v>48.076882559999945</v>
      </c>
      <c r="X393" s="37">
        <f>SUMIFS(СВЦЭМ!$K$34:$K$777,СВЦЭМ!$A$34:$A$777,$A393,СВЦЭМ!$B$34:$B$777,X$366)+'СЕТ СН'!$F$13-'СЕТ СН'!$F$23</f>
        <v>90.667379640000036</v>
      </c>
      <c r="Y393" s="37">
        <f>SUMIFS(СВЦЭМ!$K$34:$K$777,СВЦЭМ!$A$34:$A$777,$A393,СВЦЭМ!$B$34:$B$777,Y$366)+'СЕТ СН'!$F$13-'СЕТ СН'!$F$23</f>
        <v>138.26762230999998</v>
      </c>
    </row>
    <row r="394" spans="1:26" ht="15.75" x14ac:dyDescent="0.2">
      <c r="A394" s="36">
        <f t="shared" si="10"/>
        <v>43097</v>
      </c>
      <c r="B394" s="37">
        <f>SUMIFS(СВЦЭМ!$K$34:$K$777,СВЦЭМ!$A$34:$A$777,$A394,СВЦЭМ!$B$34:$B$777,B$366)+'СЕТ СН'!$F$13-'СЕТ СН'!$F$23</f>
        <v>174.35429808000004</v>
      </c>
      <c r="C394" s="37">
        <f>SUMIFS(СВЦЭМ!$K$34:$K$777,СВЦЭМ!$A$34:$A$777,$A394,СВЦЭМ!$B$34:$B$777,C$366)+'СЕТ СН'!$F$13-'СЕТ СН'!$F$23</f>
        <v>178.80123678999996</v>
      </c>
      <c r="D394" s="37">
        <f>SUMIFS(СВЦЭМ!$K$34:$K$777,СВЦЭМ!$A$34:$A$777,$A394,СВЦЭМ!$B$34:$B$777,D$366)+'СЕТ СН'!$F$13-'СЕТ СН'!$F$23</f>
        <v>182.7276382</v>
      </c>
      <c r="E394" s="37">
        <f>SUMIFS(СВЦЭМ!$K$34:$K$777,СВЦЭМ!$A$34:$A$777,$A394,СВЦЭМ!$B$34:$B$777,E$366)+'СЕТ СН'!$F$13-'СЕТ СН'!$F$23</f>
        <v>180.63402378000001</v>
      </c>
      <c r="F394" s="37">
        <f>SUMIFS(СВЦЭМ!$K$34:$K$777,СВЦЭМ!$A$34:$A$777,$A394,СВЦЭМ!$B$34:$B$777,F$366)+'СЕТ СН'!$F$13-'СЕТ СН'!$F$23</f>
        <v>180.01009198999998</v>
      </c>
      <c r="G394" s="37">
        <f>SUMIFS(СВЦЭМ!$K$34:$K$777,СВЦЭМ!$A$34:$A$777,$A394,СВЦЭМ!$B$34:$B$777,G$366)+'СЕТ СН'!$F$13-'СЕТ СН'!$F$23</f>
        <v>184.04881785999999</v>
      </c>
      <c r="H394" s="37">
        <f>SUMIFS(СВЦЭМ!$K$34:$K$777,СВЦЭМ!$A$34:$A$777,$A394,СВЦЭМ!$B$34:$B$777,H$366)+'СЕТ СН'!$F$13-'СЕТ СН'!$F$23</f>
        <v>177.82446112000002</v>
      </c>
      <c r="I394" s="37">
        <f>SUMIFS(СВЦЭМ!$K$34:$K$777,СВЦЭМ!$A$34:$A$777,$A394,СВЦЭМ!$B$34:$B$777,I$366)+'СЕТ СН'!$F$13-'СЕТ СН'!$F$23</f>
        <v>127.43752336</v>
      </c>
      <c r="J394" s="37">
        <f>SUMIFS(СВЦЭМ!$K$34:$K$777,СВЦЭМ!$A$34:$A$777,$A394,СВЦЭМ!$B$34:$B$777,J$366)+'СЕТ СН'!$F$13-'СЕТ СН'!$F$23</f>
        <v>91.018658070000015</v>
      </c>
      <c r="K394" s="37">
        <f>SUMIFS(СВЦЭМ!$K$34:$K$777,СВЦЭМ!$A$34:$A$777,$A394,СВЦЭМ!$B$34:$B$777,K$366)+'СЕТ СН'!$F$13-'СЕТ СН'!$F$23</f>
        <v>52.910387639999954</v>
      </c>
      <c r="L394" s="37">
        <f>SUMIFS(СВЦЭМ!$K$34:$K$777,СВЦЭМ!$A$34:$A$777,$A394,СВЦЭМ!$B$34:$B$777,L$366)+'СЕТ СН'!$F$13-'СЕТ СН'!$F$23</f>
        <v>46.582842730000039</v>
      </c>
      <c r="M394" s="37">
        <f>SUMIFS(СВЦЭМ!$K$34:$K$777,СВЦЭМ!$A$34:$A$777,$A394,СВЦЭМ!$B$34:$B$777,M$366)+'СЕТ СН'!$F$13-'СЕТ СН'!$F$23</f>
        <v>55.028203619999999</v>
      </c>
      <c r="N394" s="37">
        <f>SUMIFS(СВЦЭМ!$K$34:$K$777,СВЦЭМ!$A$34:$A$777,$A394,СВЦЭМ!$B$34:$B$777,N$366)+'СЕТ СН'!$F$13-'СЕТ СН'!$F$23</f>
        <v>66.320881620000023</v>
      </c>
      <c r="O394" s="37">
        <f>SUMIFS(СВЦЭМ!$K$34:$K$777,СВЦЭМ!$A$34:$A$777,$A394,СВЦЭМ!$B$34:$B$777,O$366)+'СЕТ СН'!$F$13-'СЕТ СН'!$F$23</f>
        <v>73.765102719999959</v>
      </c>
      <c r="P394" s="37">
        <f>SUMIFS(СВЦЭМ!$K$34:$K$777,СВЦЭМ!$A$34:$A$777,$A394,СВЦЭМ!$B$34:$B$777,P$366)+'СЕТ СН'!$F$13-'СЕТ СН'!$F$23</f>
        <v>77.131129989999977</v>
      </c>
      <c r="Q394" s="37">
        <f>SUMIFS(СВЦЭМ!$K$34:$K$777,СВЦЭМ!$A$34:$A$777,$A394,СВЦЭМ!$B$34:$B$777,Q$366)+'СЕТ СН'!$F$13-'СЕТ СН'!$F$23</f>
        <v>83.388023249999947</v>
      </c>
      <c r="R394" s="37">
        <f>SUMIFS(СВЦЭМ!$K$34:$K$777,СВЦЭМ!$A$34:$A$777,$A394,СВЦЭМ!$B$34:$B$777,R$366)+'СЕТ СН'!$F$13-'СЕТ СН'!$F$23</f>
        <v>89.822566329999972</v>
      </c>
      <c r="S394" s="37">
        <f>SUMIFS(СВЦЭМ!$K$34:$K$777,СВЦЭМ!$A$34:$A$777,$A394,СВЦЭМ!$B$34:$B$777,S$366)+'СЕТ СН'!$F$13-'СЕТ СН'!$F$23</f>
        <v>83.16783767000004</v>
      </c>
      <c r="T394" s="37">
        <f>SUMIFS(СВЦЭМ!$K$34:$K$777,СВЦЭМ!$A$34:$A$777,$A394,СВЦЭМ!$B$34:$B$777,T$366)+'СЕТ СН'!$F$13-'СЕТ СН'!$F$23</f>
        <v>80.834551390000001</v>
      </c>
      <c r="U394" s="37">
        <f>SUMIFS(СВЦЭМ!$K$34:$K$777,СВЦЭМ!$A$34:$A$777,$A394,СВЦЭМ!$B$34:$B$777,U$366)+'СЕТ СН'!$F$13-'СЕТ СН'!$F$23</f>
        <v>80.355491540000003</v>
      </c>
      <c r="V394" s="37">
        <f>SUMIFS(СВЦЭМ!$K$34:$K$777,СВЦЭМ!$A$34:$A$777,$A394,СВЦЭМ!$B$34:$B$777,V$366)+'СЕТ СН'!$F$13-'СЕТ СН'!$F$23</f>
        <v>70.394862539999963</v>
      </c>
      <c r="W394" s="37">
        <f>SUMIFS(СВЦЭМ!$K$34:$K$777,СВЦЭМ!$A$34:$A$777,$A394,СВЦЭМ!$B$34:$B$777,W$366)+'СЕТ СН'!$F$13-'СЕТ СН'!$F$23</f>
        <v>72.116656840000019</v>
      </c>
      <c r="X394" s="37">
        <f>SUMIFS(СВЦЭМ!$K$34:$K$777,СВЦЭМ!$A$34:$A$777,$A394,СВЦЭМ!$B$34:$B$777,X$366)+'СЕТ СН'!$F$13-'СЕТ СН'!$F$23</f>
        <v>48.527043010000057</v>
      </c>
      <c r="Y394" s="37">
        <f>SUMIFS(СВЦЭМ!$K$34:$K$777,СВЦЭМ!$A$34:$A$777,$A394,СВЦЭМ!$B$34:$B$777,Y$366)+'СЕТ СН'!$F$13-'СЕТ СН'!$F$23</f>
        <v>84.518269479999958</v>
      </c>
    </row>
    <row r="395" spans="1:26" ht="15.75" x14ac:dyDescent="0.2">
      <c r="A395" s="36">
        <f t="shared" si="10"/>
        <v>43098</v>
      </c>
      <c r="B395" s="37">
        <f>SUMIFS(СВЦЭМ!$K$34:$K$777,СВЦЭМ!$A$34:$A$777,$A395,СВЦЭМ!$B$34:$B$777,B$366)+'СЕТ СН'!$F$13-'СЕТ СН'!$F$23</f>
        <v>139.73642719999998</v>
      </c>
      <c r="C395" s="37">
        <f>SUMIFS(СВЦЭМ!$K$34:$K$777,СВЦЭМ!$A$34:$A$777,$A395,СВЦЭМ!$B$34:$B$777,C$366)+'СЕТ СН'!$F$13-'СЕТ СН'!$F$23</f>
        <v>167.05987389999996</v>
      </c>
      <c r="D395" s="37">
        <f>SUMIFS(СВЦЭМ!$K$34:$K$777,СВЦЭМ!$A$34:$A$777,$A395,СВЦЭМ!$B$34:$B$777,D$366)+'СЕТ СН'!$F$13-'СЕТ СН'!$F$23</f>
        <v>181.24879973999998</v>
      </c>
      <c r="E395" s="37">
        <f>SUMIFS(СВЦЭМ!$K$34:$K$777,СВЦЭМ!$A$34:$A$777,$A395,СВЦЭМ!$B$34:$B$777,E$366)+'СЕТ СН'!$F$13-'СЕТ СН'!$F$23</f>
        <v>179.66018456999996</v>
      </c>
      <c r="F395" s="37">
        <f>SUMIFS(СВЦЭМ!$K$34:$K$777,СВЦЭМ!$A$34:$A$777,$A395,СВЦЭМ!$B$34:$B$777,F$366)+'СЕТ СН'!$F$13-'СЕТ СН'!$F$23</f>
        <v>179.00636497999994</v>
      </c>
      <c r="G395" s="37">
        <f>SUMIFS(СВЦЭМ!$K$34:$K$777,СВЦЭМ!$A$34:$A$777,$A395,СВЦЭМ!$B$34:$B$777,G$366)+'СЕТ СН'!$F$13-'СЕТ СН'!$F$23</f>
        <v>181.54633501000001</v>
      </c>
      <c r="H395" s="37">
        <f>SUMIFS(СВЦЭМ!$K$34:$K$777,СВЦЭМ!$A$34:$A$777,$A395,СВЦЭМ!$B$34:$B$777,H$366)+'СЕТ СН'!$F$13-'СЕТ СН'!$F$23</f>
        <v>157.92691122999997</v>
      </c>
      <c r="I395" s="37">
        <f>SUMIFS(СВЦЭМ!$K$34:$K$777,СВЦЭМ!$A$34:$A$777,$A395,СВЦЭМ!$B$34:$B$777,I$366)+'СЕТ СН'!$F$13-'СЕТ СН'!$F$23</f>
        <v>113.34113680999997</v>
      </c>
      <c r="J395" s="37">
        <f>SUMIFS(СВЦЭМ!$K$34:$K$777,СВЦЭМ!$A$34:$A$777,$A395,СВЦЭМ!$B$34:$B$777,J$366)+'СЕТ СН'!$F$13-'СЕТ СН'!$F$23</f>
        <v>77.379763260000004</v>
      </c>
      <c r="K395" s="37">
        <f>SUMIFS(СВЦЭМ!$K$34:$K$777,СВЦЭМ!$A$34:$A$777,$A395,СВЦЭМ!$B$34:$B$777,K$366)+'СЕТ СН'!$F$13-'СЕТ СН'!$F$23</f>
        <v>45.476531379999983</v>
      </c>
      <c r="L395" s="37">
        <f>SUMIFS(СВЦЭМ!$K$34:$K$777,СВЦЭМ!$A$34:$A$777,$A395,СВЦЭМ!$B$34:$B$777,L$366)+'СЕТ СН'!$F$13-'СЕТ СН'!$F$23</f>
        <v>44.610953350000045</v>
      </c>
      <c r="M395" s="37">
        <f>SUMIFS(СВЦЭМ!$K$34:$K$777,СВЦЭМ!$A$34:$A$777,$A395,СВЦЭМ!$B$34:$B$777,M$366)+'СЕТ СН'!$F$13-'СЕТ СН'!$F$23</f>
        <v>53.305708269999968</v>
      </c>
      <c r="N395" s="37">
        <f>SUMIFS(СВЦЭМ!$K$34:$K$777,СВЦЭМ!$A$34:$A$777,$A395,СВЦЭМ!$B$34:$B$777,N$366)+'СЕТ СН'!$F$13-'СЕТ СН'!$F$23</f>
        <v>64.762108979999994</v>
      </c>
      <c r="O395" s="37">
        <f>SUMIFS(СВЦЭМ!$K$34:$K$777,СВЦЭМ!$A$34:$A$777,$A395,СВЦЭМ!$B$34:$B$777,O$366)+'СЕТ СН'!$F$13-'СЕТ СН'!$F$23</f>
        <v>64.143472940000038</v>
      </c>
      <c r="P395" s="37">
        <f>SUMIFS(СВЦЭМ!$K$34:$K$777,СВЦЭМ!$A$34:$A$777,$A395,СВЦЭМ!$B$34:$B$777,P$366)+'СЕТ СН'!$F$13-'СЕТ СН'!$F$23</f>
        <v>64.084235469999953</v>
      </c>
      <c r="Q395" s="37">
        <f>SUMIFS(СВЦЭМ!$K$34:$K$777,СВЦЭМ!$A$34:$A$777,$A395,СВЦЭМ!$B$34:$B$777,Q$366)+'СЕТ СН'!$F$13-'СЕТ СН'!$F$23</f>
        <v>68.724914730000023</v>
      </c>
      <c r="R395" s="37">
        <f>SUMIFS(СВЦЭМ!$K$34:$K$777,СВЦЭМ!$A$34:$A$777,$A395,СВЦЭМ!$B$34:$B$777,R$366)+'СЕТ СН'!$F$13-'СЕТ СН'!$F$23</f>
        <v>73.339903970000023</v>
      </c>
      <c r="S395" s="37">
        <f>SUMIFS(СВЦЭМ!$K$34:$K$777,СВЦЭМ!$A$34:$A$777,$A395,СВЦЭМ!$B$34:$B$777,S$366)+'СЕТ СН'!$F$13-'СЕТ СН'!$F$23</f>
        <v>62.042423819999954</v>
      </c>
      <c r="T395" s="37">
        <f>SUMIFS(СВЦЭМ!$K$34:$K$777,СВЦЭМ!$A$34:$A$777,$A395,СВЦЭМ!$B$34:$B$777,T$366)+'СЕТ СН'!$F$13-'СЕТ СН'!$F$23</f>
        <v>55.882748340000035</v>
      </c>
      <c r="U395" s="37">
        <f>SUMIFS(СВЦЭМ!$K$34:$K$777,СВЦЭМ!$A$34:$A$777,$A395,СВЦЭМ!$B$34:$B$777,U$366)+'СЕТ СН'!$F$13-'СЕТ СН'!$F$23</f>
        <v>59.078903190000005</v>
      </c>
      <c r="V395" s="37">
        <f>SUMIFS(СВЦЭМ!$K$34:$K$777,СВЦЭМ!$A$34:$A$777,$A395,СВЦЭМ!$B$34:$B$777,V$366)+'СЕТ СН'!$F$13-'СЕТ СН'!$F$23</f>
        <v>47.081109760000004</v>
      </c>
      <c r="W395" s="37">
        <f>SUMIFS(СВЦЭМ!$K$34:$K$777,СВЦЭМ!$A$34:$A$777,$A395,СВЦЭМ!$B$34:$B$777,W$366)+'СЕТ СН'!$F$13-'СЕТ СН'!$F$23</f>
        <v>58.982622289999995</v>
      </c>
      <c r="X395" s="37">
        <f>SUMIFS(СВЦЭМ!$K$34:$K$777,СВЦЭМ!$A$34:$A$777,$A395,СВЦЭМ!$B$34:$B$777,X$366)+'СЕТ СН'!$F$13-'СЕТ СН'!$F$23</f>
        <v>76.486713109999982</v>
      </c>
      <c r="Y395" s="37">
        <f>SUMIFS(СВЦЭМ!$K$34:$K$777,СВЦЭМ!$A$34:$A$777,$A395,СВЦЭМ!$B$34:$B$777,Y$366)+'СЕТ СН'!$F$13-'СЕТ СН'!$F$23</f>
        <v>112.19615537000004</v>
      </c>
    </row>
    <row r="396" spans="1:26" ht="15.75" x14ac:dyDescent="0.2">
      <c r="A396" s="36">
        <f t="shared" si="10"/>
        <v>43099</v>
      </c>
      <c r="B396" s="37">
        <f>SUMIFS(СВЦЭМ!$K$34:$K$777,СВЦЭМ!$A$34:$A$777,$A396,СВЦЭМ!$B$34:$B$777,B$366)+'СЕТ СН'!$F$13-'СЕТ СН'!$F$23</f>
        <v>120.10096948</v>
      </c>
      <c r="C396" s="37">
        <f>SUMIFS(СВЦЭМ!$K$34:$K$777,СВЦЭМ!$A$34:$A$777,$A396,СВЦЭМ!$B$34:$B$777,C$366)+'СЕТ СН'!$F$13-'СЕТ СН'!$F$23</f>
        <v>150.90145661999998</v>
      </c>
      <c r="D396" s="37">
        <f>SUMIFS(СВЦЭМ!$K$34:$K$777,СВЦЭМ!$A$34:$A$777,$A396,СВЦЭМ!$B$34:$B$777,D$366)+'СЕТ СН'!$F$13-'СЕТ СН'!$F$23</f>
        <v>171.14595869000004</v>
      </c>
      <c r="E396" s="37">
        <f>SUMIFS(СВЦЭМ!$K$34:$K$777,СВЦЭМ!$A$34:$A$777,$A396,СВЦЭМ!$B$34:$B$777,E$366)+'СЕТ СН'!$F$13-'СЕТ СН'!$F$23</f>
        <v>176.04787175000001</v>
      </c>
      <c r="F396" s="37">
        <f>SUMIFS(СВЦЭМ!$K$34:$K$777,СВЦЭМ!$A$34:$A$777,$A396,СВЦЭМ!$B$34:$B$777,F$366)+'СЕТ СН'!$F$13-'СЕТ СН'!$F$23</f>
        <v>175.83977107999999</v>
      </c>
      <c r="G396" s="37">
        <f>SUMIFS(СВЦЭМ!$K$34:$K$777,СВЦЭМ!$A$34:$A$777,$A396,СВЦЭМ!$B$34:$B$777,G$366)+'СЕТ СН'!$F$13-'СЕТ СН'!$F$23</f>
        <v>173.76052417000005</v>
      </c>
      <c r="H396" s="37">
        <f>SUMIFS(СВЦЭМ!$K$34:$K$777,СВЦЭМ!$A$34:$A$777,$A396,СВЦЭМ!$B$34:$B$777,H$366)+'СЕТ СН'!$F$13-'СЕТ СН'!$F$23</f>
        <v>163.63096738000002</v>
      </c>
      <c r="I396" s="37">
        <f>SUMIFS(СВЦЭМ!$K$34:$K$777,СВЦЭМ!$A$34:$A$777,$A396,СВЦЭМ!$B$34:$B$777,I$366)+'СЕТ СН'!$F$13-'СЕТ СН'!$F$23</f>
        <v>132.84659936000003</v>
      </c>
      <c r="J396" s="37">
        <f>SUMIFS(СВЦЭМ!$K$34:$K$777,СВЦЭМ!$A$34:$A$777,$A396,СВЦЭМ!$B$34:$B$777,J$366)+'СЕТ СН'!$F$13-'СЕТ СН'!$F$23</f>
        <v>90.40923115999999</v>
      </c>
      <c r="K396" s="37">
        <f>SUMIFS(СВЦЭМ!$K$34:$K$777,СВЦЭМ!$A$34:$A$777,$A396,СВЦЭМ!$B$34:$B$777,K$366)+'СЕТ СН'!$F$13-'СЕТ СН'!$F$23</f>
        <v>45.314091699999949</v>
      </c>
      <c r="L396" s="37">
        <f>SUMIFS(СВЦЭМ!$K$34:$K$777,СВЦЭМ!$A$34:$A$777,$A396,СВЦЭМ!$B$34:$B$777,L$366)+'СЕТ СН'!$F$13-'СЕТ СН'!$F$23</f>
        <v>37.123830509999948</v>
      </c>
      <c r="M396" s="37">
        <f>SUMIFS(СВЦЭМ!$K$34:$K$777,СВЦЭМ!$A$34:$A$777,$A396,СВЦЭМ!$B$34:$B$777,M$366)+'СЕТ СН'!$F$13-'СЕТ СН'!$F$23</f>
        <v>43.298090139999999</v>
      </c>
      <c r="N396" s="37">
        <f>SUMIFS(СВЦЭМ!$K$34:$K$777,СВЦЭМ!$A$34:$A$777,$A396,СВЦЭМ!$B$34:$B$777,N$366)+'СЕТ СН'!$F$13-'СЕТ СН'!$F$23</f>
        <v>50.467889119999995</v>
      </c>
      <c r="O396" s="37">
        <f>SUMIFS(СВЦЭМ!$K$34:$K$777,СВЦЭМ!$A$34:$A$777,$A396,СВЦЭМ!$B$34:$B$777,O$366)+'СЕТ СН'!$F$13-'СЕТ СН'!$F$23</f>
        <v>56.856015490000004</v>
      </c>
      <c r="P396" s="37">
        <f>SUMIFS(СВЦЭМ!$K$34:$K$777,СВЦЭМ!$A$34:$A$777,$A396,СВЦЭМ!$B$34:$B$777,P$366)+'СЕТ СН'!$F$13-'СЕТ СН'!$F$23</f>
        <v>58.287919819999956</v>
      </c>
      <c r="Q396" s="37">
        <f>SUMIFS(СВЦЭМ!$K$34:$K$777,СВЦЭМ!$A$34:$A$777,$A396,СВЦЭМ!$B$34:$B$777,Q$366)+'СЕТ СН'!$F$13-'СЕТ СН'!$F$23</f>
        <v>65.429912769999987</v>
      </c>
      <c r="R396" s="37">
        <f>SUMIFS(СВЦЭМ!$K$34:$K$777,СВЦЭМ!$A$34:$A$777,$A396,СВЦЭМ!$B$34:$B$777,R$366)+'СЕТ СН'!$F$13-'СЕТ СН'!$F$23</f>
        <v>61.661669340000003</v>
      </c>
      <c r="S396" s="37">
        <f>SUMIFS(СВЦЭМ!$K$34:$K$777,СВЦЭМ!$A$34:$A$777,$A396,СВЦЭМ!$B$34:$B$777,S$366)+'СЕТ СН'!$F$13-'СЕТ СН'!$F$23</f>
        <v>46.862866520000011</v>
      </c>
      <c r="T396" s="37">
        <f>SUMIFS(СВЦЭМ!$K$34:$K$777,СВЦЭМ!$A$34:$A$777,$A396,СВЦЭМ!$B$34:$B$777,T$366)+'СЕТ СН'!$F$13-'СЕТ СН'!$F$23</f>
        <v>45.178621949999979</v>
      </c>
      <c r="U396" s="37">
        <f>SUMIFS(СВЦЭМ!$K$34:$K$777,СВЦЭМ!$A$34:$A$777,$A396,СВЦЭМ!$B$34:$B$777,U$366)+'СЕТ СН'!$F$13-'СЕТ СН'!$F$23</f>
        <v>45.16893355000002</v>
      </c>
      <c r="V396" s="37">
        <f>SUMIFS(СВЦЭМ!$K$34:$K$777,СВЦЭМ!$A$34:$A$777,$A396,СВЦЭМ!$B$34:$B$777,V$366)+'СЕТ СН'!$F$13-'СЕТ СН'!$F$23</f>
        <v>32.279763549999984</v>
      </c>
      <c r="W396" s="37">
        <f>SUMIFS(СВЦЭМ!$K$34:$K$777,СВЦЭМ!$A$34:$A$777,$A396,СВЦЭМ!$B$34:$B$777,W$366)+'СЕТ СН'!$F$13-'СЕТ СН'!$F$23</f>
        <v>44.14523827000005</v>
      </c>
      <c r="X396" s="37">
        <f>SUMIFS(СВЦЭМ!$K$34:$K$777,СВЦЭМ!$A$34:$A$777,$A396,СВЦЭМ!$B$34:$B$777,X$366)+'СЕТ СН'!$F$13-'СЕТ СН'!$F$23</f>
        <v>62.216415770000026</v>
      </c>
      <c r="Y396" s="37">
        <f>SUMIFS(СВЦЭМ!$K$34:$K$777,СВЦЭМ!$A$34:$A$777,$A396,СВЦЭМ!$B$34:$B$777,Y$366)+'СЕТ СН'!$F$13-'СЕТ СН'!$F$23</f>
        <v>113.65572501999998</v>
      </c>
    </row>
    <row r="397" spans="1:26" ht="15.75" x14ac:dyDescent="0.2">
      <c r="A397" s="36">
        <f t="shared" si="10"/>
        <v>43100</v>
      </c>
      <c r="B397" s="37">
        <f>SUMIFS(СВЦЭМ!$K$34:$K$777,СВЦЭМ!$A$34:$A$777,$A397,СВЦЭМ!$B$34:$B$777,B$366)+'СЕТ СН'!$F$13-'СЕТ СН'!$F$23</f>
        <v>143.87770623999995</v>
      </c>
      <c r="C397" s="37">
        <f>SUMIFS(СВЦЭМ!$K$34:$K$777,СВЦЭМ!$A$34:$A$777,$A397,СВЦЭМ!$B$34:$B$777,C$366)+'СЕТ СН'!$F$13-'СЕТ СН'!$F$23</f>
        <v>162.97695449000003</v>
      </c>
      <c r="D397" s="37">
        <f>SUMIFS(СВЦЭМ!$K$34:$K$777,СВЦЭМ!$A$34:$A$777,$A397,СВЦЭМ!$B$34:$B$777,D$366)+'СЕТ СН'!$F$13-'СЕТ СН'!$F$23</f>
        <v>176.61517807999996</v>
      </c>
      <c r="E397" s="37">
        <f>SUMIFS(СВЦЭМ!$K$34:$K$777,СВЦЭМ!$A$34:$A$777,$A397,СВЦЭМ!$B$34:$B$777,E$366)+'СЕТ СН'!$F$13-'СЕТ СН'!$F$23</f>
        <v>172.41936783999995</v>
      </c>
      <c r="F397" s="37">
        <f>SUMIFS(СВЦЭМ!$K$34:$K$777,СВЦЭМ!$A$34:$A$777,$A397,СВЦЭМ!$B$34:$B$777,F$366)+'СЕТ СН'!$F$13-'СЕТ СН'!$F$23</f>
        <v>171.0651421</v>
      </c>
      <c r="G397" s="37">
        <f>SUMIFS(СВЦЭМ!$K$34:$K$777,СВЦЭМ!$A$34:$A$777,$A397,СВЦЭМ!$B$34:$B$777,G$366)+'СЕТ СН'!$F$13-'СЕТ СН'!$F$23</f>
        <v>171.59334038999998</v>
      </c>
      <c r="H397" s="37">
        <f>SUMIFS(СВЦЭМ!$K$34:$K$777,СВЦЭМ!$A$34:$A$777,$A397,СВЦЭМ!$B$34:$B$777,H$366)+'СЕТ СН'!$F$13-'СЕТ СН'!$F$23</f>
        <v>174.97637546999999</v>
      </c>
      <c r="I397" s="37">
        <f>SUMIFS(СВЦЭМ!$K$34:$K$777,СВЦЭМ!$A$34:$A$777,$A397,СВЦЭМ!$B$34:$B$777,I$366)+'СЕТ СН'!$F$13-'СЕТ СН'!$F$23</f>
        <v>154.40109353000003</v>
      </c>
      <c r="J397" s="37">
        <f>SUMIFS(СВЦЭМ!$K$34:$K$777,СВЦЭМ!$A$34:$A$777,$A397,СВЦЭМ!$B$34:$B$777,J$366)+'СЕТ СН'!$F$13-'СЕТ СН'!$F$23</f>
        <v>116.39961106999999</v>
      </c>
      <c r="K397" s="37">
        <f>SUMIFS(СВЦЭМ!$K$34:$K$777,СВЦЭМ!$A$34:$A$777,$A397,СВЦЭМ!$B$34:$B$777,K$366)+'СЕТ СН'!$F$13-'СЕТ СН'!$F$23</f>
        <v>73.991402089999951</v>
      </c>
      <c r="L397" s="37">
        <f>SUMIFS(СВЦЭМ!$K$34:$K$777,СВЦЭМ!$A$34:$A$777,$A397,СВЦЭМ!$B$34:$B$777,L$366)+'СЕТ СН'!$F$13-'СЕТ СН'!$F$23</f>
        <v>58.067323220000048</v>
      </c>
      <c r="M397" s="37">
        <f>SUMIFS(СВЦЭМ!$K$34:$K$777,СВЦЭМ!$A$34:$A$777,$A397,СВЦЭМ!$B$34:$B$777,M$366)+'СЕТ СН'!$F$13-'СЕТ СН'!$F$23</f>
        <v>57.471552080000038</v>
      </c>
      <c r="N397" s="37">
        <f>SUMIFS(СВЦЭМ!$K$34:$K$777,СВЦЭМ!$A$34:$A$777,$A397,СВЦЭМ!$B$34:$B$777,N$366)+'СЕТ СН'!$F$13-'СЕТ СН'!$F$23</f>
        <v>61.753070220000041</v>
      </c>
      <c r="O397" s="37">
        <f>SUMIFS(СВЦЭМ!$K$34:$K$777,СВЦЭМ!$A$34:$A$777,$A397,СВЦЭМ!$B$34:$B$777,O$366)+'СЕТ СН'!$F$13-'СЕТ СН'!$F$23</f>
        <v>71.495836540000028</v>
      </c>
      <c r="P397" s="37">
        <f>SUMIFS(СВЦЭМ!$K$34:$K$777,СВЦЭМ!$A$34:$A$777,$A397,СВЦЭМ!$B$34:$B$777,P$366)+'СЕТ СН'!$F$13-'СЕТ СН'!$F$23</f>
        <v>75.017710589999979</v>
      </c>
      <c r="Q397" s="37">
        <f>SUMIFS(СВЦЭМ!$K$34:$K$777,СВЦЭМ!$A$34:$A$777,$A397,СВЦЭМ!$B$34:$B$777,Q$366)+'СЕТ СН'!$F$13-'СЕТ СН'!$F$23</f>
        <v>76.916611979999971</v>
      </c>
      <c r="R397" s="37">
        <f>SUMIFS(СВЦЭМ!$K$34:$K$777,СВЦЭМ!$A$34:$A$777,$A397,СВЦЭМ!$B$34:$B$777,R$366)+'СЕТ СН'!$F$13-'СЕТ СН'!$F$23</f>
        <v>74.046092730000055</v>
      </c>
      <c r="S397" s="37">
        <f>SUMIFS(СВЦЭМ!$K$34:$K$777,СВЦЭМ!$A$34:$A$777,$A397,СВЦЭМ!$B$34:$B$777,S$366)+'СЕТ СН'!$F$13-'СЕТ СН'!$F$23</f>
        <v>51.808318419999978</v>
      </c>
      <c r="T397" s="37">
        <f>SUMIFS(СВЦЭМ!$K$34:$K$777,СВЦЭМ!$A$34:$A$777,$A397,СВЦЭМ!$B$34:$B$777,T$366)+'СЕТ СН'!$F$13-'СЕТ СН'!$F$23</f>
        <v>30.390772940000033</v>
      </c>
      <c r="U397" s="37">
        <f>SUMIFS(СВЦЭМ!$K$34:$K$777,СВЦЭМ!$A$34:$A$777,$A397,СВЦЭМ!$B$34:$B$777,U$366)+'СЕТ СН'!$F$13-'СЕТ СН'!$F$23</f>
        <v>31.298172590000036</v>
      </c>
      <c r="V397" s="37">
        <f>SUMIFS(СВЦЭМ!$K$34:$K$777,СВЦЭМ!$A$34:$A$777,$A397,СВЦЭМ!$B$34:$B$777,V$366)+'СЕТ СН'!$F$13-'СЕТ СН'!$F$23</f>
        <v>23.783302840000033</v>
      </c>
      <c r="W397" s="37">
        <f>SUMIFS(СВЦЭМ!$K$34:$K$777,СВЦЭМ!$A$34:$A$777,$A397,СВЦЭМ!$B$34:$B$777,W$366)+'СЕТ СН'!$F$13-'СЕТ СН'!$F$23</f>
        <v>6.4410979699999871</v>
      </c>
      <c r="X397" s="37">
        <f>SUMIFS(СВЦЭМ!$K$34:$K$777,СВЦЭМ!$A$34:$A$777,$A397,СВЦЭМ!$B$34:$B$777,X$366)+'СЕТ СН'!$F$13-'СЕТ СН'!$F$23</f>
        <v>27.427806540000006</v>
      </c>
      <c r="Y397" s="37">
        <f>SUMIFS(СВЦЭМ!$K$34:$K$777,СВЦЭМ!$A$34:$A$777,$A397,СВЦЭМ!$B$34:$B$777,Y$366)+'СЕТ СН'!$F$13-'СЕТ СН'!$F$23</f>
        <v>70.292380959999946</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7"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18"/>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7" customFormat="1" ht="12.75" customHeight="1" x14ac:dyDescent="0.2">
      <c r="A401" s="119"/>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01.12.2017</v>
      </c>
      <c r="B402" s="37">
        <f>SUMIFS(СВЦЭМ!$L$34:$L$777,СВЦЭМ!$A$34:$A$777,$A402,СВЦЭМ!$B$34:$B$777,B$401)+'СЕТ СН'!$F$13-'СЕТ СН'!$F$23</f>
        <v>293.46716627000001</v>
      </c>
      <c r="C402" s="37">
        <f>SUMIFS(СВЦЭМ!$L$34:$L$777,СВЦЭМ!$A$34:$A$777,$A402,СВЦЭМ!$B$34:$B$777,C$401)+'СЕТ СН'!$F$13-'СЕТ СН'!$F$23</f>
        <v>342.34560102</v>
      </c>
      <c r="D402" s="37">
        <f>SUMIFS(СВЦЭМ!$L$34:$L$777,СВЦЭМ!$A$34:$A$777,$A402,СВЦЭМ!$B$34:$B$777,D$401)+'СЕТ СН'!$F$13-'СЕТ СН'!$F$23</f>
        <v>340.94513590999998</v>
      </c>
      <c r="E402" s="37">
        <f>SUMIFS(СВЦЭМ!$L$34:$L$777,СВЦЭМ!$A$34:$A$777,$A402,СВЦЭМ!$B$34:$B$777,E$401)+'СЕТ СН'!$F$13-'СЕТ СН'!$F$23</f>
        <v>349.71718713999996</v>
      </c>
      <c r="F402" s="37">
        <f>SUMIFS(СВЦЭМ!$L$34:$L$777,СВЦЭМ!$A$34:$A$777,$A402,СВЦЭМ!$B$34:$B$777,F$401)+'СЕТ СН'!$F$13-'СЕТ СН'!$F$23</f>
        <v>354.26247359000001</v>
      </c>
      <c r="G402" s="37">
        <f>SUMIFS(СВЦЭМ!$L$34:$L$777,СВЦЭМ!$A$34:$A$777,$A402,СВЦЭМ!$B$34:$B$777,G$401)+'СЕТ СН'!$F$13-'СЕТ СН'!$F$23</f>
        <v>338.45106854999995</v>
      </c>
      <c r="H402" s="37">
        <f>SUMIFS(СВЦЭМ!$L$34:$L$777,СВЦЭМ!$A$34:$A$777,$A402,СВЦЭМ!$B$34:$B$777,H$401)+'СЕТ СН'!$F$13-'СЕТ СН'!$F$23</f>
        <v>285.86066774999995</v>
      </c>
      <c r="I402" s="37">
        <f>SUMIFS(СВЦЭМ!$L$34:$L$777,СВЦЭМ!$A$34:$A$777,$A402,СВЦЭМ!$B$34:$B$777,I$401)+'СЕТ СН'!$F$13-'СЕТ СН'!$F$23</f>
        <v>223.61087751000002</v>
      </c>
      <c r="J402" s="37">
        <f>SUMIFS(СВЦЭМ!$L$34:$L$777,СВЦЭМ!$A$34:$A$777,$A402,СВЦЭМ!$B$34:$B$777,J$401)+'СЕТ СН'!$F$13-'СЕТ СН'!$F$23</f>
        <v>178.01249838000001</v>
      </c>
      <c r="K402" s="37">
        <f>SUMIFS(СВЦЭМ!$L$34:$L$777,СВЦЭМ!$A$34:$A$777,$A402,СВЦЭМ!$B$34:$B$777,K$401)+'СЕТ СН'!$F$13-'СЕТ СН'!$F$23</f>
        <v>137.11451585999998</v>
      </c>
      <c r="L402" s="37">
        <f>SUMIFS(СВЦЭМ!$L$34:$L$777,СВЦЭМ!$A$34:$A$777,$A402,СВЦЭМ!$B$34:$B$777,L$401)+'СЕТ СН'!$F$13-'СЕТ СН'!$F$23</f>
        <v>103.89032350000002</v>
      </c>
      <c r="M402" s="37">
        <f>SUMIFS(СВЦЭМ!$L$34:$L$777,СВЦЭМ!$A$34:$A$777,$A402,СВЦЭМ!$B$34:$B$777,M$401)+'СЕТ СН'!$F$13-'СЕТ СН'!$F$23</f>
        <v>99.091537089999974</v>
      </c>
      <c r="N402" s="37">
        <f>SUMIFS(СВЦЭМ!$L$34:$L$777,СВЦЭМ!$A$34:$A$777,$A402,СВЦЭМ!$B$34:$B$777,N$401)+'СЕТ СН'!$F$13-'СЕТ СН'!$F$23</f>
        <v>118.95029669999997</v>
      </c>
      <c r="O402" s="37">
        <f>SUMIFS(СВЦЭМ!$L$34:$L$777,СВЦЭМ!$A$34:$A$777,$A402,СВЦЭМ!$B$34:$B$777,O$401)+'СЕТ СН'!$F$13-'СЕТ СН'!$F$23</f>
        <v>123.50765873</v>
      </c>
      <c r="P402" s="37">
        <f>SUMIFS(СВЦЭМ!$L$34:$L$777,СВЦЭМ!$A$34:$A$777,$A402,СВЦЭМ!$B$34:$B$777,P$401)+'СЕТ СН'!$F$13-'СЕТ СН'!$F$23</f>
        <v>127.23036476000004</v>
      </c>
      <c r="Q402" s="37">
        <f>SUMIFS(СВЦЭМ!$L$34:$L$777,СВЦЭМ!$A$34:$A$777,$A402,СВЦЭМ!$B$34:$B$777,Q$401)+'СЕТ СН'!$F$13-'СЕТ СН'!$F$23</f>
        <v>129.00984291999998</v>
      </c>
      <c r="R402" s="37">
        <f>SUMIFS(СВЦЭМ!$L$34:$L$777,СВЦЭМ!$A$34:$A$777,$A402,СВЦЭМ!$B$34:$B$777,R$401)+'СЕТ СН'!$F$13-'СЕТ СН'!$F$23</f>
        <v>133.91783414999998</v>
      </c>
      <c r="S402" s="37">
        <f>SUMIFS(СВЦЭМ!$L$34:$L$777,СВЦЭМ!$A$34:$A$777,$A402,СВЦЭМ!$B$34:$B$777,S$401)+'СЕТ СН'!$F$13-'СЕТ СН'!$F$23</f>
        <v>110.93461063999996</v>
      </c>
      <c r="T402" s="37">
        <f>SUMIFS(СВЦЭМ!$L$34:$L$777,СВЦЭМ!$A$34:$A$777,$A402,СВЦЭМ!$B$34:$B$777,T$401)+'СЕТ СН'!$F$13-'СЕТ СН'!$F$23</f>
        <v>83.867031780000048</v>
      </c>
      <c r="U402" s="37">
        <f>SUMIFS(СВЦЭМ!$L$34:$L$777,СВЦЭМ!$A$34:$A$777,$A402,СВЦЭМ!$B$34:$B$777,U$401)+'СЕТ СН'!$F$13-'СЕТ СН'!$F$23</f>
        <v>85.287524520000034</v>
      </c>
      <c r="V402" s="37">
        <f>SUMIFS(СВЦЭМ!$L$34:$L$777,СВЦЭМ!$A$34:$A$777,$A402,СВЦЭМ!$B$34:$B$777,V$401)+'СЕТ СН'!$F$13-'СЕТ СН'!$F$23</f>
        <v>92.233590649999996</v>
      </c>
      <c r="W402" s="37">
        <f>SUMIFS(СВЦЭМ!$L$34:$L$777,СВЦЭМ!$A$34:$A$777,$A402,СВЦЭМ!$B$34:$B$777,W$401)+'СЕТ СН'!$F$13-'СЕТ СН'!$F$23</f>
        <v>152.55408940999996</v>
      </c>
      <c r="X402" s="37">
        <f>SUMIFS(СВЦЭМ!$L$34:$L$777,СВЦЭМ!$A$34:$A$777,$A402,СВЦЭМ!$B$34:$B$777,X$401)+'СЕТ СН'!$F$13-'СЕТ СН'!$F$23</f>
        <v>206.54790003999994</v>
      </c>
      <c r="Y402" s="37">
        <f>SUMIFS(СВЦЭМ!$L$34:$L$777,СВЦЭМ!$A$34:$A$777,$A402,СВЦЭМ!$B$34:$B$777,Y$401)+'СЕТ СН'!$F$13-'СЕТ СН'!$F$23</f>
        <v>261.43176531999995</v>
      </c>
      <c r="AA402" s="46"/>
    </row>
    <row r="403" spans="1:27" ht="15.75" x14ac:dyDescent="0.2">
      <c r="A403" s="36">
        <f>A402+1</f>
        <v>43071</v>
      </c>
      <c r="B403" s="37">
        <f>SUMIFS(СВЦЭМ!$L$34:$L$777,СВЦЭМ!$A$34:$A$777,$A403,СВЦЭМ!$B$34:$B$777,B$401)+'СЕТ СН'!$F$13-'СЕТ СН'!$F$23</f>
        <v>291.27917706999995</v>
      </c>
      <c r="C403" s="37">
        <f>SUMIFS(СВЦЭМ!$L$34:$L$777,СВЦЭМ!$A$34:$A$777,$A403,СВЦЭМ!$B$34:$B$777,C$401)+'СЕТ СН'!$F$13-'СЕТ СН'!$F$23</f>
        <v>356.73153405000005</v>
      </c>
      <c r="D403" s="37">
        <f>SUMIFS(СВЦЭМ!$L$34:$L$777,СВЦЭМ!$A$34:$A$777,$A403,СВЦЭМ!$B$34:$B$777,D$401)+'СЕТ СН'!$F$13-'СЕТ СН'!$F$23</f>
        <v>359.87737292999998</v>
      </c>
      <c r="E403" s="37">
        <f>SUMIFS(СВЦЭМ!$L$34:$L$777,СВЦЭМ!$A$34:$A$777,$A403,СВЦЭМ!$B$34:$B$777,E$401)+'СЕТ СН'!$F$13-'СЕТ СН'!$F$23</f>
        <v>358.18074320000005</v>
      </c>
      <c r="F403" s="37">
        <f>SUMIFS(СВЦЭМ!$L$34:$L$777,СВЦЭМ!$A$34:$A$777,$A403,СВЦЭМ!$B$34:$B$777,F$401)+'СЕТ СН'!$F$13-'СЕТ СН'!$F$23</f>
        <v>358.72765994999997</v>
      </c>
      <c r="G403" s="37">
        <f>SUMIFS(СВЦЭМ!$L$34:$L$777,СВЦЭМ!$A$34:$A$777,$A403,СВЦЭМ!$B$34:$B$777,G$401)+'СЕТ СН'!$F$13-'СЕТ СН'!$F$23</f>
        <v>359.74263959999996</v>
      </c>
      <c r="H403" s="37">
        <f>SUMIFS(СВЦЭМ!$L$34:$L$777,СВЦЭМ!$A$34:$A$777,$A403,СВЦЭМ!$B$34:$B$777,H$401)+'СЕТ СН'!$F$13-'СЕТ СН'!$F$23</f>
        <v>354.41915266000001</v>
      </c>
      <c r="I403" s="37">
        <f>SUMIFS(СВЦЭМ!$L$34:$L$777,СВЦЭМ!$A$34:$A$777,$A403,СВЦЭМ!$B$34:$B$777,I$401)+'СЕТ СН'!$F$13-'СЕТ СН'!$F$23</f>
        <v>285.59382137</v>
      </c>
      <c r="J403" s="37">
        <f>SUMIFS(СВЦЭМ!$L$34:$L$777,СВЦЭМ!$A$34:$A$777,$A403,СВЦЭМ!$B$34:$B$777,J$401)+'СЕТ СН'!$F$13-'СЕТ СН'!$F$23</f>
        <v>217.89282623999998</v>
      </c>
      <c r="K403" s="37">
        <f>SUMIFS(СВЦЭМ!$L$34:$L$777,СВЦЭМ!$A$34:$A$777,$A403,СВЦЭМ!$B$34:$B$777,K$401)+'СЕТ СН'!$F$13-'СЕТ СН'!$F$23</f>
        <v>181.46973552999998</v>
      </c>
      <c r="L403" s="37">
        <f>SUMIFS(СВЦЭМ!$L$34:$L$777,СВЦЭМ!$A$34:$A$777,$A403,СВЦЭМ!$B$34:$B$777,L$401)+'СЕТ СН'!$F$13-'СЕТ СН'!$F$23</f>
        <v>92.201191979999976</v>
      </c>
      <c r="M403" s="37">
        <f>SUMIFS(СВЦЭМ!$L$34:$L$777,СВЦЭМ!$A$34:$A$777,$A403,СВЦЭМ!$B$34:$B$777,M$401)+'СЕТ СН'!$F$13-'СЕТ СН'!$F$23</f>
        <v>81.162748869999973</v>
      </c>
      <c r="N403" s="37">
        <f>SUMIFS(СВЦЭМ!$L$34:$L$777,СВЦЭМ!$A$34:$A$777,$A403,СВЦЭМ!$B$34:$B$777,N$401)+'СЕТ СН'!$F$13-'СЕТ СН'!$F$23</f>
        <v>76.819986579999977</v>
      </c>
      <c r="O403" s="37">
        <f>SUMIFS(СВЦЭМ!$L$34:$L$777,СВЦЭМ!$A$34:$A$777,$A403,СВЦЭМ!$B$34:$B$777,O$401)+'СЕТ СН'!$F$13-'СЕТ СН'!$F$23</f>
        <v>71.086798199999976</v>
      </c>
      <c r="P403" s="37">
        <f>SUMIFS(СВЦЭМ!$L$34:$L$777,СВЦЭМ!$A$34:$A$777,$A403,СВЦЭМ!$B$34:$B$777,P$401)+'СЕТ СН'!$F$13-'СЕТ СН'!$F$23</f>
        <v>64.837972300000047</v>
      </c>
      <c r="Q403" s="37">
        <f>SUMIFS(СВЦЭМ!$L$34:$L$777,СВЦЭМ!$A$34:$A$777,$A403,СВЦЭМ!$B$34:$B$777,Q$401)+'СЕТ СН'!$F$13-'СЕТ СН'!$F$23</f>
        <v>67.681676240000002</v>
      </c>
      <c r="R403" s="37">
        <f>SUMIFS(СВЦЭМ!$L$34:$L$777,СВЦЭМ!$A$34:$A$777,$A403,СВЦЭМ!$B$34:$B$777,R$401)+'СЕТ СН'!$F$13-'СЕТ СН'!$F$23</f>
        <v>70.811259680000035</v>
      </c>
      <c r="S403" s="37">
        <f>SUMIFS(СВЦЭМ!$L$34:$L$777,СВЦЭМ!$A$34:$A$777,$A403,СВЦЭМ!$B$34:$B$777,S$401)+'СЕТ СН'!$F$13-'СЕТ СН'!$F$23</f>
        <v>85.596410590000005</v>
      </c>
      <c r="T403" s="37">
        <f>SUMIFS(СВЦЭМ!$L$34:$L$777,СВЦЭМ!$A$34:$A$777,$A403,СВЦЭМ!$B$34:$B$777,T$401)+'СЕТ СН'!$F$13-'СЕТ СН'!$F$23</f>
        <v>113.30778924000003</v>
      </c>
      <c r="U403" s="37">
        <f>SUMIFS(СВЦЭМ!$L$34:$L$777,СВЦЭМ!$A$34:$A$777,$A403,СВЦЭМ!$B$34:$B$777,U$401)+'СЕТ СН'!$F$13-'СЕТ СН'!$F$23</f>
        <v>143.92494748000001</v>
      </c>
      <c r="V403" s="37">
        <f>SUMIFS(СВЦЭМ!$L$34:$L$777,СВЦЭМ!$A$34:$A$777,$A403,СВЦЭМ!$B$34:$B$777,V$401)+'СЕТ СН'!$F$13-'СЕТ СН'!$F$23</f>
        <v>145.31003228999998</v>
      </c>
      <c r="W403" s="37">
        <f>SUMIFS(СВЦЭМ!$L$34:$L$777,СВЦЭМ!$A$34:$A$777,$A403,СВЦЭМ!$B$34:$B$777,W$401)+'СЕТ СН'!$F$13-'СЕТ СН'!$F$23</f>
        <v>171.37691903999996</v>
      </c>
      <c r="X403" s="37">
        <f>SUMIFS(СВЦЭМ!$L$34:$L$777,СВЦЭМ!$A$34:$A$777,$A403,СВЦЭМ!$B$34:$B$777,X$401)+'СЕТ СН'!$F$13-'СЕТ СН'!$F$23</f>
        <v>221.44228681000004</v>
      </c>
      <c r="Y403" s="37">
        <f>SUMIFS(СВЦЭМ!$L$34:$L$777,СВЦЭМ!$A$34:$A$777,$A403,СВЦЭМ!$B$34:$B$777,Y$401)+'СЕТ СН'!$F$13-'СЕТ СН'!$F$23</f>
        <v>251.58366553999997</v>
      </c>
    </row>
    <row r="404" spans="1:27" ht="15.75" x14ac:dyDescent="0.2">
      <c r="A404" s="36">
        <f t="shared" ref="A404:A432" si="11">A403+1</f>
        <v>43072</v>
      </c>
      <c r="B404" s="37">
        <f>SUMIFS(СВЦЭМ!$L$34:$L$777,СВЦЭМ!$A$34:$A$777,$A404,СВЦЭМ!$B$34:$B$777,B$401)+'СЕТ СН'!$F$13-'СЕТ СН'!$F$23</f>
        <v>293.96241105000001</v>
      </c>
      <c r="C404" s="37">
        <f>SUMIFS(СВЦЭМ!$L$34:$L$777,СВЦЭМ!$A$34:$A$777,$A404,СВЦЭМ!$B$34:$B$777,C$401)+'СЕТ СН'!$F$13-'СЕТ СН'!$F$23</f>
        <v>358.61720419000005</v>
      </c>
      <c r="D404" s="37">
        <f>SUMIFS(СВЦЭМ!$L$34:$L$777,СВЦЭМ!$A$34:$A$777,$A404,СВЦЭМ!$B$34:$B$777,D$401)+'СЕТ СН'!$F$13-'СЕТ СН'!$F$23</f>
        <v>362.05144392</v>
      </c>
      <c r="E404" s="37">
        <f>SUMIFS(СВЦЭМ!$L$34:$L$777,СВЦЭМ!$A$34:$A$777,$A404,СВЦЭМ!$B$34:$B$777,E$401)+'СЕТ СН'!$F$13-'СЕТ СН'!$F$23</f>
        <v>360.05912433000003</v>
      </c>
      <c r="F404" s="37">
        <f>SUMIFS(СВЦЭМ!$L$34:$L$777,СВЦЭМ!$A$34:$A$777,$A404,СВЦЭМ!$B$34:$B$777,F$401)+'СЕТ СН'!$F$13-'СЕТ СН'!$F$23</f>
        <v>358.55840755999998</v>
      </c>
      <c r="G404" s="37">
        <f>SUMIFS(СВЦЭМ!$L$34:$L$777,СВЦЭМ!$A$34:$A$777,$A404,СВЦЭМ!$B$34:$B$777,G$401)+'СЕТ СН'!$F$13-'СЕТ СН'!$F$23</f>
        <v>360.72972389999995</v>
      </c>
      <c r="H404" s="37">
        <f>SUMIFS(СВЦЭМ!$L$34:$L$777,СВЦЭМ!$A$34:$A$777,$A404,СВЦЭМ!$B$34:$B$777,H$401)+'СЕТ СН'!$F$13-'СЕТ СН'!$F$23</f>
        <v>354.11448084000006</v>
      </c>
      <c r="I404" s="37">
        <f>SUMIFS(СВЦЭМ!$L$34:$L$777,СВЦЭМ!$A$34:$A$777,$A404,СВЦЭМ!$B$34:$B$777,I$401)+'СЕТ СН'!$F$13-'СЕТ СН'!$F$23</f>
        <v>282.09455093999998</v>
      </c>
      <c r="J404" s="37">
        <f>SUMIFS(СВЦЭМ!$L$34:$L$777,СВЦЭМ!$A$34:$A$777,$A404,СВЦЭМ!$B$34:$B$777,J$401)+'СЕТ СН'!$F$13-'СЕТ СН'!$F$23</f>
        <v>213.52892172999998</v>
      </c>
      <c r="K404" s="37">
        <f>SUMIFS(СВЦЭМ!$L$34:$L$777,СВЦЭМ!$A$34:$A$777,$A404,СВЦЭМ!$B$34:$B$777,K$401)+'СЕТ СН'!$F$13-'СЕТ СН'!$F$23</f>
        <v>153.41212274999998</v>
      </c>
      <c r="L404" s="37">
        <f>SUMIFS(СВЦЭМ!$L$34:$L$777,СВЦЭМ!$A$34:$A$777,$A404,СВЦЭМ!$B$34:$B$777,L$401)+'СЕТ СН'!$F$13-'СЕТ СН'!$F$23</f>
        <v>90.777897240000016</v>
      </c>
      <c r="M404" s="37">
        <f>SUMIFS(СВЦЭМ!$L$34:$L$777,СВЦЭМ!$A$34:$A$777,$A404,СВЦЭМ!$B$34:$B$777,M$401)+'СЕТ СН'!$F$13-'СЕТ СН'!$F$23</f>
        <v>82.709613099999956</v>
      </c>
      <c r="N404" s="37">
        <f>SUMIFS(СВЦЭМ!$L$34:$L$777,СВЦЭМ!$A$34:$A$777,$A404,СВЦЭМ!$B$34:$B$777,N$401)+'СЕТ СН'!$F$13-'СЕТ СН'!$F$23</f>
        <v>76.751709989999995</v>
      </c>
      <c r="O404" s="37">
        <f>SUMIFS(СВЦЭМ!$L$34:$L$777,СВЦЭМ!$A$34:$A$777,$A404,СВЦЭМ!$B$34:$B$777,O$401)+'СЕТ СН'!$F$13-'СЕТ СН'!$F$23</f>
        <v>75.518169410000041</v>
      </c>
      <c r="P404" s="37">
        <f>SUMIFS(СВЦЭМ!$L$34:$L$777,СВЦЭМ!$A$34:$A$777,$A404,СВЦЭМ!$B$34:$B$777,P$401)+'СЕТ СН'!$F$13-'СЕТ СН'!$F$23</f>
        <v>72.496420579999949</v>
      </c>
      <c r="Q404" s="37">
        <f>SUMIFS(СВЦЭМ!$L$34:$L$777,СВЦЭМ!$A$34:$A$777,$A404,СВЦЭМ!$B$34:$B$777,Q$401)+'СЕТ СН'!$F$13-'СЕТ СН'!$F$23</f>
        <v>71.736734309999974</v>
      </c>
      <c r="R404" s="37">
        <f>SUMIFS(СВЦЭМ!$L$34:$L$777,СВЦЭМ!$A$34:$A$777,$A404,СВЦЭМ!$B$34:$B$777,R$401)+'СЕТ СН'!$F$13-'СЕТ СН'!$F$23</f>
        <v>73.100136010000028</v>
      </c>
      <c r="S404" s="37">
        <f>SUMIFS(СВЦЭМ!$L$34:$L$777,СВЦЭМ!$A$34:$A$777,$A404,СВЦЭМ!$B$34:$B$777,S$401)+'СЕТ СН'!$F$13-'СЕТ СН'!$F$23</f>
        <v>88.37617388000001</v>
      </c>
      <c r="T404" s="37">
        <f>SUMIFS(СВЦЭМ!$L$34:$L$777,СВЦЭМ!$A$34:$A$777,$A404,СВЦЭМ!$B$34:$B$777,T$401)+'СЕТ СН'!$F$13-'СЕТ СН'!$F$23</f>
        <v>128.51752211999997</v>
      </c>
      <c r="U404" s="37">
        <f>SUMIFS(СВЦЭМ!$L$34:$L$777,СВЦЭМ!$A$34:$A$777,$A404,СВЦЭМ!$B$34:$B$777,U$401)+'СЕТ СН'!$F$13-'СЕТ СН'!$F$23</f>
        <v>179.66206416</v>
      </c>
      <c r="V404" s="37">
        <f>SUMIFS(СВЦЭМ!$L$34:$L$777,СВЦЭМ!$A$34:$A$777,$A404,СВЦЭМ!$B$34:$B$777,V$401)+'СЕТ СН'!$F$13-'СЕТ СН'!$F$23</f>
        <v>158.29755771999999</v>
      </c>
      <c r="W404" s="37">
        <f>SUMIFS(СВЦЭМ!$L$34:$L$777,СВЦЭМ!$A$34:$A$777,$A404,СВЦЭМ!$B$34:$B$777,W$401)+'СЕТ СН'!$F$13-'СЕТ СН'!$F$23</f>
        <v>176.96379213</v>
      </c>
      <c r="X404" s="37">
        <f>SUMIFS(СВЦЭМ!$L$34:$L$777,СВЦЭМ!$A$34:$A$777,$A404,СВЦЭМ!$B$34:$B$777,X$401)+'СЕТ СН'!$F$13-'СЕТ СН'!$F$23</f>
        <v>227.04811211000003</v>
      </c>
      <c r="Y404" s="37">
        <f>SUMIFS(СВЦЭМ!$L$34:$L$777,СВЦЭМ!$A$34:$A$777,$A404,СВЦЭМ!$B$34:$B$777,Y$401)+'СЕТ СН'!$F$13-'СЕТ СН'!$F$23</f>
        <v>259.29794009</v>
      </c>
    </row>
    <row r="405" spans="1:27" ht="15.75" x14ac:dyDescent="0.2">
      <c r="A405" s="36">
        <f t="shared" si="11"/>
        <v>43073</v>
      </c>
      <c r="B405" s="37">
        <f>SUMIFS(СВЦЭМ!$L$34:$L$777,СВЦЭМ!$A$34:$A$777,$A405,СВЦЭМ!$B$34:$B$777,B$401)+'СЕТ СН'!$F$13-'СЕТ СН'!$F$23</f>
        <v>298.03494673</v>
      </c>
      <c r="C405" s="37">
        <f>SUMIFS(СВЦЭМ!$L$34:$L$777,СВЦЭМ!$A$34:$A$777,$A405,СВЦЭМ!$B$34:$B$777,C$401)+'СЕТ СН'!$F$13-'СЕТ СН'!$F$23</f>
        <v>322.42719301</v>
      </c>
      <c r="D405" s="37">
        <f>SUMIFS(СВЦЭМ!$L$34:$L$777,СВЦЭМ!$A$34:$A$777,$A405,СВЦЭМ!$B$34:$B$777,D$401)+'СЕТ СН'!$F$13-'СЕТ СН'!$F$23</f>
        <v>348.56313889</v>
      </c>
      <c r="E405" s="37">
        <f>SUMIFS(СВЦЭМ!$L$34:$L$777,СВЦЭМ!$A$34:$A$777,$A405,СВЦЭМ!$B$34:$B$777,E$401)+'СЕТ СН'!$F$13-'СЕТ СН'!$F$23</f>
        <v>353.33238825000001</v>
      </c>
      <c r="F405" s="37">
        <f>SUMIFS(СВЦЭМ!$L$34:$L$777,СВЦЭМ!$A$34:$A$777,$A405,СВЦЭМ!$B$34:$B$777,F$401)+'СЕТ СН'!$F$13-'СЕТ СН'!$F$23</f>
        <v>349.88865319000001</v>
      </c>
      <c r="G405" s="37">
        <f>SUMIFS(СВЦЭМ!$L$34:$L$777,СВЦЭМ!$A$34:$A$777,$A405,СВЦЭМ!$B$34:$B$777,G$401)+'СЕТ СН'!$F$13-'СЕТ СН'!$F$23</f>
        <v>341.57295180000006</v>
      </c>
      <c r="H405" s="37">
        <f>SUMIFS(СВЦЭМ!$L$34:$L$777,СВЦЭМ!$A$34:$A$777,$A405,СВЦЭМ!$B$34:$B$777,H$401)+'СЕТ СН'!$F$13-'СЕТ СН'!$F$23</f>
        <v>309.49489941000002</v>
      </c>
      <c r="I405" s="37">
        <f>SUMIFS(СВЦЭМ!$L$34:$L$777,СВЦЭМ!$A$34:$A$777,$A405,СВЦЭМ!$B$34:$B$777,I$401)+'СЕТ СН'!$F$13-'СЕТ СН'!$F$23</f>
        <v>251.05081997000002</v>
      </c>
      <c r="J405" s="37">
        <f>SUMIFS(СВЦЭМ!$L$34:$L$777,СВЦЭМ!$A$34:$A$777,$A405,СВЦЭМ!$B$34:$B$777,J$401)+'СЕТ СН'!$F$13-'СЕТ СН'!$F$23</f>
        <v>226.93099081000003</v>
      </c>
      <c r="K405" s="37">
        <f>SUMIFS(СВЦЭМ!$L$34:$L$777,СВЦЭМ!$A$34:$A$777,$A405,СВЦЭМ!$B$34:$B$777,K$401)+'СЕТ СН'!$F$13-'СЕТ СН'!$F$23</f>
        <v>148.06872447000001</v>
      </c>
      <c r="L405" s="37">
        <f>SUMIFS(СВЦЭМ!$L$34:$L$777,СВЦЭМ!$A$34:$A$777,$A405,СВЦЭМ!$B$34:$B$777,L$401)+'СЕТ СН'!$F$13-'СЕТ СН'!$F$23</f>
        <v>104.76366681000002</v>
      </c>
      <c r="M405" s="37">
        <f>SUMIFS(СВЦЭМ!$L$34:$L$777,СВЦЭМ!$A$34:$A$777,$A405,СВЦЭМ!$B$34:$B$777,M$401)+'СЕТ СН'!$F$13-'СЕТ СН'!$F$23</f>
        <v>85.560270690000038</v>
      </c>
      <c r="N405" s="37">
        <f>SUMIFS(СВЦЭМ!$L$34:$L$777,СВЦЭМ!$A$34:$A$777,$A405,СВЦЭМ!$B$34:$B$777,N$401)+'СЕТ СН'!$F$13-'СЕТ СН'!$F$23</f>
        <v>129.15409238999996</v>
      </c>
      <c r="O405" s="37">
        <f>SUMIFS(СВЦЭМ!$L$34:$L$777,СВЦЭМ!$A$34:$A$777,$A405,СВЦЭМ!$B$34:$B$777,O$401)+'СЕТ СН'!$F$13-'СЕТ СН'!$F$23</f>
        <v>134.43027186999996</v>
      </c>
      <c r="P405" s="37">
        <f>SUMIFS(СВЦЭМ!$L$34:$L$777,СВЦЭМ!$A$34:$A$777,$A405,СВЦЭМ!$B$34:$B$777,P$401)+'СЕТ СН'!$F$13-'СЕТ СН'!$F$23</f>
        <v>140.85230486</v>
      </c>
      <c r="Q405" s="37">
        <f>SUMIFS(СВЦЭМ!$L$34:$L$777,СВЦЭМ!$A$34:$A$777,$A405,СВЦЭМ!$B$34:$B$777,Q$401)+'СЕТ СН'!$F$13-'СЕТ СН'!$F$23</f>
        <v>141.92066731</v>
      </c>
      <c r="R405" s="37">
        <f>SUMIFS(СВЦЭМ!$L$34:$L$777,СВЦЭМ!$A$34:$A$777,$A405,СВЦЭМ!$B$34:$B$777,R$401)+'СЕТ СН'!$F$13-'СЕТ СН'!$F$23</f>
        <v>145.97829318000004</v>
      </c>
      <c r="S405" s="37">
        <f>SUMIFS(СВЦЭМ!$L$34:$L$777,СВЦЭМ!$A$34:$A$777,$A405,СВЦЭМ!$B$34:$B$777,S$401)+'СЕТ СН'!$F$13-'СЕТ СН'!$F$23</f>
        <v>88.63933806</v>
      </c>
      <c r="T405" s="37">
        <f>SUMIFS(СВЦЭМ!$L$34:$L$777,СВЦЭМ!$A$34:$A$777,$A405,СВЦЭМ!$B$34:$B$777,T$401)+'СЕТ СН'!$F$13-'СЕТ СН'!$F$23</f>
        <v>90.564837590000025</v>
      </c>
      <c r="U405" s="37">
        <f>SUMIFS(СВЦЭМ!$L$34:$L$777,СВЦЭМ!$A$34:$A$777,$A405,СВЦЭМ!$B$34:$B$777,U$401)+'СЕТ СН'!$F$13-'СЕТ СН'!$F$23</f>
        <v>78.546484650000025</v>
      </c>
      <c r="V405" s="37">
        <f>SUMIFS(СВЦЭМ!$L$34:$L$777,СВЦЭМ!$A$34:$A$777,$A405,СВЦЭМ!$B$34:$B$777,V$401)+'СЕТ СН'!$F$13-'СЕТ СН'!$F$23</f>
        <v>78.554862129999947</v>
      </c>
      <c r="W405" s="37">
        <f>SUMIFS(СВЦЭМ!$L$34:$L$777,СВЦЭМ!$A$34:$A$777,$A405,СВЦЭМ!$B$34:$B$777,W$401)+'СЕТ СН'!$F$13-'СЕТ СН'!$F$23</f>
        <v>136.19778276</v>
      </c>
      <c r="X405" s="37">
        <f>SUMIFS(СВЦЭМ!$L$34:$L$777,СВЦЭМ!$A$34:$A$777,$A405,СВЦЭМ!$B$34:$B$777,X$401)+'СЕТ СН'!$F$13-'СЕТ СН'!$F$23</f>
        <v>198.54011171000002</v>
      </c>
      <c r="Y405" s="37">
        <f>SUMIFS(СВЦЭМ!$L$34:$L$777,СВЦЭМ!$A$34:$A$777,$A405,СВЦЭМ!$B$34:$B$777,Y$401)+'СЕТ СН'!$F$13-'СЕТ СН'!$F$23</f>
        <v>237.62871079000001</v>
      </c>
    </row>
    <row r="406" spans="1:27" ht="15.75" x14ac:dyDescent="0.2">
      <c r="A406" s="36">
        <f t="shared" si="11"/>
        <v>43074</v>
      </c>
      <c r="B406" s="37">
        <f>SUMIFS(СВЦЭМ!$L$34:$L$777,СВЦЭМ!$A$34:$A$777,$A406,СВЦЭМ!$B$34:$B$777,B$401)+'СЕТ СН'!$F$13-'СЕТ СН'!$F$23</f>
        <v>291.88965510000003</v>
      </c>
      <c r="C406" s="37">
        <f>SUMIFS(СВЦЭМ!$L$34:$L$777,СВЦЭМ!$A$34:$A$777,$A406,СВЦЭМ!$B$34:$B$777,C$401)+'СЕТ СН'!$F$13-'СЕТ СН'!$F$23</f>
        <v>321.51667178000002</v>
      </c>
      <c r="D406" s="37">
        <f>SUMIFS(СВЦЭМ!$L$34:$L$777,СВЦЭМ!$A$34:$A$777,$A406,СВЦЭМ!$B$34:$B$777,D$401)+'СЕТ СН'!$F$13-'СЕТ СН'!$F$23</f>
        <v>354.42906678999998</v>
      </c>
      <c r="E406" s="37">
        <f>SUMIFS(СВЦЭМ!$L$34:$L$777,СВЦЭМ!$A$34:$A$777,$A406,СВЦЭМ!$B$34:$B$777,E$401)+'СЕТ СН'!$F$13-'СЕТ СН'!$F$23</f>
        <v>366.76053921000005</v>
      </c>
      <c r="F406" s="37">
        <f>SUMIFS(СВЦЭМ!$L$34:$L$777,СВЦЭМ!$A$34:$A$777,$A406,СВЦЭМ!$B$34:$B$777,F$401)+'СЕТ СН'!$F$13-'СЕТ СН'!$F$23</f>
        <v>360.32988493000005</v>
      </c>
      <c r="G406" s="37">
        <f>SUMIFS(СВЦЭМ!$L$34:$L$777,СВЦЭМ!$A$34:$A$777,$A406,СВЦЭМ!$B$34:$B$777,G$401)+'СЕТ СН'!$F$13-'СЕТ СН'!$F$23</f>
        <v>347.35666693999997</v>
      </c>
      <c r="H406" s="37">
        <f>SUMIFS(СВЦЭМ!$L$34:$L$777,СВЦЭМ!$A$34:$A$777,$A406,СВЦЭМ!$B$34:$B$777,H$401)+'СЕТ СН'!$F$13-'СЕТ СН'!$F$23</f>
        <v>293.09947209999996</v>
      </c>
      <c r="I406" s="37">
        <f>SUMIFS(СВЦЭМ!$L$34:$L$777,СВЦЭМ!$A$34:$A$777,$A406,СВЦЭМ!$B$34:$B$777,I$401)+'СЕТ СН'!$F$13-'СЕТ СН'!$F$23</f>
        <v>269.33341579</v>
      </c>
      <c r="J406" s="37">
        <f>SUMIFS(СВЦЭМ!$L$34:$L$777,СВЦЭМ!$A$34:$A$777,$A406,СВЦЭМ!$B$34:$B$777,J$401)+'СЕТ СН'!$F$13-'СЕТ СН'!$F$23</f>
        <v>224.69774227000005</v>
      </c>
      <c r="K406" s="37">
        <f>SUMIFS(СВЦЭМ!$L$34:$L$777,СВЦЭМ!$A$34:$A$777,$A406,СВЦЭМ!$B$34:$B$777,K$401)+'СЕТ СН'!$F$13-'СЕТ СН'!$F$23</f>
        <v>173.26105482000003</v>
      </c>
      <c r="L406" s="37">
        <f>SUMIFS(СВЦЭМ!$L$34:$L$777,СВЦЭМ!$A$34:$A$777,$A406,СВЦЭМ!$B$34:$B$777,L$401)+'СЕТ СН'!$F$13-'СЕТ СН'!$F$23</f>
        <v>124.16746253999997</v>
      </c>
      <c r="M406" s="37">
        <f>SUMIFS(СВЦЭМ!$L$34:$L$777,СВЦЭМ!$A$34:$A$777,$A406,СВЦЭМ!$B$34:$B$777,M$401)+'СЕТ СН'!$F$13-'СЕТ СН'!$F$23</f>
        <v>113.22396334999996</v>
      </c>
      <c r="N406" s="37">
        <f>SUMIFS(СВЦЭМ!$L$34:$L$777,СВЦЭМ!$A$34:$A$777,$A406,СВЦЭМ!$B$34:$B$777,N$401)+'СЕТ СН'!$F$13-'СЕТ СН'!$F$23</f>
        <v>124.13352011999996</v>
      </c>
      <c r="O406" s="37">
        <f>SUMIFS(СВЦЭМ!$L$34:$L$777,СВЦЭМ!$A$34:$A$777,$A406,СВЦЭМ!$B$34:$B$777,O$401)+'СЕТ СН'!$F$13-'СЕТ СН'!$F$23</f>
        <v>131.07029426999998</v>
      </c>
      <c r="P406" s="37">
        <f>SUMIFS(СВЦЭМ!$L$34:$L$777,СВЦЭМ!$A$34:$A$777,$A406,СВЦЭМ!$B$34:$B$777,P$401)+'СЕТ СН'!$F$13-'СЕТ СН'!$F$23</f>
        <v>137.10083936000001</v>
      </c>
      <c r="Q406" s="37">
        <f>SUMIFS(СВЦЭМ!$L$34:$L$777,СВЦЭМ!$A$34:$A$777,$A406,СВЦЭМ!$B$34:$B$777,Q$401)+'СЕТ СН'!$F$13-'СЕТ СН'!$F$23</f>
        <v>141.92447837999998</v>
      </c>
      <c r="R406" s="37">
        <f>SUMIFS(СВЦЭМ!$L$34:$L$777,СВЦЭМ!$A$34:$A$777,$A406,СВЦЭМ!$B$34:$B$777,R$401)+'СЕТ СН'!$F$13-'СЕТ СН'!$F$23</f>
        <v>135.81220673999997</v>
      </c>
      <c r="S406" s="37">
        <f>SUMIFS(СВЦЭМ!$L$34:$L$777,СВЦЭМ!$A$34:$A$777,$A406,СВЦЭМ!$B$34:$B$777,S$401)+'СЕТ СН'!$F$13-'СЕТ СН'!$F$23</f>
        <v>115.26737866999997</v>
      </c>
      <c r="T406" s="37">
        <f>SUMIFS(СВЦЭМ!$L$34:$L$777,СВЦЭМ!$A$34:$A$777,$A406,СВЦЭМ!$B$34:$B$777,T$401)+'СЕТ СН'!$F$13-'СЕТ СН'!$F$23</f>
        <v>89.394529160000047</v>
      </c>
      <c r="U406" s="37">
        <f>SUMIFS(СВЦЭМ!$L$34:$L$777,СВЦЭМ!$A$34:$A$777,$A406,СВЦЭМ!$B$34:$B$777,U$401)+'СЕТ СН'!$F$13-'СЕТ СН'!$F$23</f>
        <v>95.071734829999968</v>
      </c>
      <c r="V406" s="37">
        <f>SUMIFS(СВЦЭМ!$L$34:$L$777,СВЦЭМ!$A$34:$A$777,$A406,СВЦЭМ!$B$34:$B$777,V$401)+'СЕТ СН'!$F$13-'СЕТ СН'!$F$23</f>
        <v>109.40476882999997</v>
      </c>
      <c r="W406" s="37">
        <f>SUMIFS(СВЦЭМ!$L$34:$L$777,СВЦЭМ!$A$34:$A$777,$A406,СВЦЭМ!$B$34:$B$777,W$401)+'СЕТ СН'!$F$13-'СЕТ СН'!$F$23</f>
        <v>152.45455374000005</v>
      </c>
      <c r="X406" s="37">
        <f>SUMIFS(СВЦЭМ!$L$34:$L$777,СВЦЭМ!$A$34:$A$777,$A406,СВЦЭМ!$B$34:$B$777,X$401)+'СЕТ СН'!$F$13-'СЕТ СН'!$F$23</f>
        <v>205.28800699999999</v>
      </c>
      <c r="Y406" s="37">
        <f>SUMIFS(СВЦЭМ!$L$34:$L$777,СВЦЭМ!$A$34:$A$777,$A406,СВЦЭМ!$B$34:$B$777,Y$401)+'СЕТ СН'!$F$13-'СЕТ СН'!$F$23</f>
        <v>267.56925213</v>
      </c>
    </row>
    <row r="407" spans="1:27" ht="15.75" x14ac:dyDescent="0.2">
      <c r="A407" s="36">
        <f t="shared" si="11"/>
        <v>43075</v>
      </c>
      <c r="B407" s="37">
        <f>SUMIFS(СВЦЭМ!$L$34:$L$777,СВЦЭМ!$A$34:$A$777,$A407,СВЦЭМ!$B$34:$B$777,B$401)+'СЕТ СН'!$F$13-'СЕТ СН'!$F$23</f>
        <v>299.50111083000002</v>
      </c>
      <c r="C407" s="37">
        <f>SUMIFS(СВЦЭМ!$L$34:$L$777,СВЦЭМ!$A$34:$A$777,$A407,СВЦЭМ!$B$34:$B$777,C$401)+'СЕТ СН'!$F$13-'СЕТ СН'!$F$23</f>
        <v>327.87462328000004</v>
      </c>
      <c r="D407" s="37">
        <f>SUMIFS(СВЦЭМ!$L$34:$L$777,СВЦЭМ!$A$34:$A$777,$A407,СВЦЭМ!$B$34:$B$777,D$401)+'СЕТ СН'!$F$13-'СЕТ СН'!$F$23</f>
        <v>364.19500061999997</v>
      </c>
      <c r="E407" s="37">
        <f>SUMIFS(СВЦЭМ!$L$34:$L$777,СВЦЭМ!$A$34:$A$777,$A407,СВЦЭМ!$B$34:$B$777,E$401)+'СЕТ СН'!$F$13-'СЕТ СН'!$F$23</f>
        <v>371.78317907999997</v>
      </c>
      <c r="F407" s="37">
        <f>SUMIFS(СВЦЭМ!$L$34:$L$777,СВЦЭМ!$A$34:$A$777,$A407,СВЦЭМ!$B$34:$B$777,F$401)+'СЕТ СН'!$F$13-'СЕТ СН'!$F$23</f>
        <v>370.95125670000004</v>
      </c>
      <c r="G407" s="37">
        <f>SUMIFS(СВЦЭМ!$L$34:$L$777,СВЦЭМ!$A$34:$A$777,$A407,СВЦЭМ!$B$34:$B$777,G$401)+'СЕТ СН'!$F$13-'СЕТ СН'!$F$23</f>
        <v>357.87069962999999</v>
      </c>
      <c r="H407" s="37">
        <f>SUMIFS(СВЦЭМ!$L$34:$L$777,СВЦЭМ!$A$34:$A$777,$A407,СВЦЭМ!$B$34:$B$777,H$401)+'СЕТ СН'!$F$13-'СЕТ СН'!$F$23</f>
        <v>304.00250899000002</v>
      </c>
      <c r="I407" s="37">
        <f>SUMIFS(СВЦЭМ!$L$34:$L$777,СВЦЭМ!$A$34:$A$777,$A407,СВЦЭМ!$B$34:$B$777,I$401)+'СЕТ СН'!$F$13-'СЕТ СН'!$F$23</f>
        <v>284.15415222000001</v>
      </c>
      <c r="J407" s="37">
        <f>SUMIFS(СВЦЭМ!$L$34:$L$777,СВЦЭМ!$A$34:$A$777,$A407,СВЦЭМ!$B$34:$B$777,J$401)+'СЕТ СН'!$F$13-'СЕТ СН'!$F$23</f>
        <v>243.34234982999999</v>
      </c>
      <c r="K407" s="37">
        <f>SUMIFS(СВЦЭМ!$L$34:$L$777,СВЦЭМ!$A$34:$A$777,$A407,СВЦЭМ!$B$34:$B$777,K$401)+'СЕТ СН'!$F$13-'СЕТ СН'!$F$23</f>
        <v>216.43425116000003</v>
      </c>
      <c r="L407" s="37">
        <f>SUMIFS(СВЦЭМ!$L$34:$L$777,СВЦЭМ!$A$34:$A$777,$A407,СВЦЭМ!$B$34:$B$777,L$401)+'СЕТ СН'!$F$13-'СЕТ СН'!$F$23</f>
        <v>168.96463331999996</v>
      </c>
      <c r="M407" s="37">
        <f>SUMIFS(СВЦЭМ!$L$34:$L$777,СВЦЭМ!$A$34:$A$777,$A407,СВЦЭМ!$B$34:$B$777,M$401)+'СЕТ СН'!$F$13-'СЕТ СН'!$F$23</f>
        <v>163.92091475999996</v>
      </c>
      <c r="N407" s="37">
        <f>SUMIFS(СВЦЭМ!$L$34:$L$777,СВЦЭМ!$A$34:$A$777,$A407,СВЦЭМ!$B$34:$B$777,N$401)+'СЕТ СН'!$F$13-'СЕТ СН'!$F$23</f>
        <v>161.65694441999995</v>
      </c>
      <c r="O407" s="37">
        <f>SUMIFS(СВЦЭМ!$L$34:$L$777,СВЦЭМ!$A$34:$A$777,$A407,СВЦЭМ!$B$34:$B$777,O$401)+'СЕТ СН'!$F$13-'СЕТ СН'!$F$23</f>
        <v>161.59450041000002</v>
      </c>
      <c r="P407" s="37">
        <f>SUMIFS(СВЦЭМ!$L$34:$L$777,СВЦЭМ!$A$34:$A$777,$A407,СВЦЭМ!$B$34:$B$777,P$401)+'СЕТ СН'!$F$13-'СЕТ СН'!$F$23</f>
        <v>168.47325885999999</v>
      </c>
      <c r="Q407" s="37">
        <f>SUMIFS(СВЦЭМ!$L$34:$L$777,СВЦЭМ!$A$34:$A$777,$A407,СВЦЭМ!$B$34:$B$777,Q$401)+'СЕТ СН'!$F$13-'СЕТ СН'!$F$23</f>
        <v>171.07778952000001</v>
      </c>
      <c r="R407" s="37">
        <f>SUMIFS(СВЦЭМ!$L$34:$L$777,СВЦЭМ!$A$34:$A$777,$A407,СВЦЭМ!$B$34:$B$777,R$401)+'СЕТ СН'!$F$13-'СЕТ СН'!$F$23</f>
        <v>171.09098882000001</v>
      </c>
      <c r="S407" s="37">
        <f>SUMIFS(СВЦЭМ!$L$34:$L$777,СВЦЭМ!$A$34:$A$777,$A407,СВЦЭМ!$B$34:$B$777,S$401)+'СЕТ СН'!$F$13-'СЕТ СН'!$F$23</f>
        <v>151.38654659999997</v>
      </c>
      <c r="T407" s="37">
        <f>SUMIFS(СВЦЭМ!$L$34:$L$777,СВЦЭМ!$A$34:$A$777,$A407,СВЦЭМ!$B$34:$B$777,T$401)+'СЕТ СН'!$F$13-'СЕТ СН'!$F$23</f>
        <v>127.72140099000001</v>
      </c>
      <c r="U407" s="37">
        <f>SUMIFS(СВЦЭМ!$L$34:$L$777,СВЦЭМ!$A$34:$A$777,$A407,СВЦЭМ!$B$34:$B$777,U$401)+'СЕТ СН'!$F$13-'СЕТ СН'!$F$23</f>
        <v>130.82019610999998</v>
      </c>
      <c r="V407" s="37">
        <f>SUMIFS(СВЦЭМ!$L$34:$L$777,СВЦЭМ!$A$34:$A$777,$A407,СВЦЭМ!$B$34:$B$777,V$401)+'СЕТ СН'!$F$13-'СЕТ СН'!$F$23</f>
        <v>141.36541819000001</v>
      </c>
      <c r="W407" s="37">
        <f>SUMIFS(СВЦЭМ!$L$34:$L$777,СВЦЭМ!$A$34:$A$777,$A407,СВЦЭМ!$B$34:$B$777,W$401)+'СЕТ СН'!$F$13-'СЕТ СН'!$F$23</f>
        <v>184.50196304999997</v>
      </c>
      <c r="X407" s="37">
        <f>SUMIFS(СВЦЭМ!$L$34:$L$777,СВЦЭМ!$A$34:$A$777,$A407,СВЦЭМ!$B$34:$B$777,X$401)+'СЕТ СН'!$F$13-'СЕТ СН'!$F$23</f>
        <v>242.78810451000004</v>
      </c>
      <c r="Y407" s="37">
        <f>SUMIFS(СВЦЭМ!$L$34:$L$777,СВЦЭМ!$A$34:$A$777,$A407,СВЦЭМ!$B$34:$B$777,Y$401)+'СЕТ СН'!$F$13-'СЕТ СН'!$F$23</f>
        <v>294.22993341999995</v>
      </c>
    </row>
    <row r="408" spans="1:27" ht="15.75" x14ac:dyDescent="0.2">
      <c r="A408" s="36">
        <f t="shared" si="11"/>
        <v>43076</v>
      </c>
      <c r="B408" s="37">
        <f>SUMIFS(СВЦЭМ!$L$34:$L$777,СВЦЭМ!$A$34:$A$777,$A408,СВЦЭМ!$B$34:$B$777,B$401)+'СЕТ СН'!$F$13-'СЕТ СН'!$F$23</f>
        <v>314.08599744000003</v>
      </c>
      <c r="C408" s="37">
        <f>SUMIFS(СВЦЭМ!$L$34:$L$777,СВЦЭМ!$A$34:$A$777,$A408,СВЦЭМ!$B$34:$B$777,C$401)+'СЕТ СН'!$F$13-'СЕТ СН'!$F$23</f>
        <v>358.43659145000004</v>
      </c>
      <c r="D408" s="37">
        <f>SUMIFS(СВЦЭМ!$L$34:$L$777,СВЦЭМ!$A$34:$A$777,$A408,СВЦЭМ!$B$34:$B$777,D$401)+'СЕТ СН'!$F$13-'СЕТ СН'!$F$23</f>
        <v>382.24211987000001</v>
      </c>
      <c r="E408" s="37">
        <f>SUMIFS(СВЦЭМ!$L$34:$L$777,СВЦЭМ!$A$34:$A$777,$A408,СВЦЭМ!$B$34:$B$777,E$401)+'СЕТ СН'!$F$13-'СЕТ СН'!$F$23</f>
        <v>389.51780079000002</v>
      </c>
      <c r="F408" s="37">
        <f>SUMIFS(СВЦЭМ!$L$34:$L$777,СВЦЭМ!$A$34:$A$777,$A408,СВЦЭМ!$B$34:$B$777,F$401)+'СЕТ СН'!$F$13-'СЕТ СН'!$F$23</f>
        <v>391.02870585000005</v>
      </c>
      <c r="G408" s="37">
        <f>SUMIFS(СВЦЭМ!$L$34:$L$777,СВЦЭМ!$A$34:$A$777,$A408,СВЦЭМ!$B$34:$B$777,G$401)+'СЕТ СН'!$F$13-'СЕТ СН'!$F$23</f>
        <v>387.62888108000004</v>
      </c>
      <c r="H408" s="37">
        <f>SUMIFS(СВЦЭМ!$L$34:$L$777,СВЦЭМ!$A$34:$A$777,$A408,СВЦЭМ!$B$34:$B$777,H$401)+'СЕТ СН'!$F$13-'СЕТ СН'!$F$23</f>
        <v>345.18831318000002</v>
      </c>
      <c r="I408" s="37">
        <f>SUMIFS(СВЦЭМ!$L$34:$L$777,СВЦЭМ!$A$34:$A$777,$A408,СВЦЭМ!$B$34:$B$777,I$401)+'СЕТ СН'!$F$13-'СЕТ СН'!$F$23</f>
        <v>296.28795729000001</v>
      </c>
      <c r="J408" s="37">
        <f>SUMIFS(СВЦЭМ!$L$34:$L$777,СВЦЭМ!$A$34:$A$777,$A408,СВЦЭМ!$B$34:$B$777,J$401)+'СЕТ СН'!$F$13-'СЕТ СН'!$F$23</f>
        <v>252.72893194999995</v>
      </c>
      <c r="K408" s="37">
        <f>SUMIFS(СВЦЭМ!$L$34:$L$777,СВЦЭМ!$A$34:$A$777,$A408,СВЦЭМ!$B$34:$B$777,K$401)+'СЕТ СН'!$F$13-'СЕТ СН'!$F$23</f>
        <v>203.48105067999995</v>
      </c>
      <c r="L408" s="37">
        <f>SUMIFS(СВЦЭМ!$L$34:$L$777,СВЦЭМ!$A$34:$A$777,$A408,СВЦЭМ!$B$34:$B$777,L$401)+'СЕТ СН'!$F$13-'СЕТ СН'!$F$23</f>
        <v>145.46829804000004</v>
      </c>
      <c r="M408" s="37">
        <f>SUMIFS(СВЦЭМ!$L$34:$L$777,СВЦЭМ!$A$34:$A$777,$A408,СВЦЭМ!$B$34:$B$777,M$401)+'СЕТ СН'!$F$13-'СЕТ СН'!$F$23</f>
        <v>138.17597192999995</v>
      </c>
      <c r="N408" s="37">
        <f>SUMIFS(СВЦЭМ!$L$34:$L$777,СВЦЭМ!$A$34:$A$777,$A408,СВЦЭМ!$B$34:$B$777,N$401)+'СЕТ СН'!$F$13-'СЕТ СН'!$F$23</f>
        <v>156.01093612</v>
      </c>
      <c r="O408" s="37">
        <f>SUMIFS(СВЦЭМ!$L$34:$L$777,СВЦЭМ!$A$34:$A$777,$A408,СВЦЭМ!$B$34:$B$777,O$401)+'СЕТ СН'!$F$13-'СЕТ СН'!$F$23</f>
        <v>162.64593654999999</v>
      </c>
      <c r="P408" s="37">
        <f>SUMIFS(СВЦЭМ!$L$34:$L$777,СВЦЭМ!$A$34:$A$777,$A408,СВЦЭМ!$B$34:$B$777,P$401)+'СЕТ СН'!$F$13-'СЕТ СН'!$F$23</f>
        <v>171.21785780000005</v>
      </c>
      <c r="Q408" s="37">
        <f>SUMIFS(СВЦЭМ!$L$34:$L$777,СВЦЭМ!$A$34:$A$777,$A408,СВЦЭМ!$B$34:$B$777,Q$401)+'СЕТ СН'!$F$13-'СЕТ СН'!$F$23</f>
        <v>173.76106467</v>
      </c>
      <c r="R408" s="37">
        <f>SUMIFS(СВЦЭМ!$L$34:$L$777,СВЦЭМ!$A$34:$A$777,$A408,СВЦЭМ!$B$34:$B$777,R$401)+'СЕТ СН'!$F$13-'СЕТ СН'!$F$23</f>
        <v>169.91307510000001</v>
      </c>
      <c r="S408" s="37">
        <f>SUMIFS(СВЦЭМ!$L$34:$L$777,СВЦЭМ!$A$34:$A$777,$A408,СВЦЭМ!$B$34:$B$777,S$401)+'СЕТ СН'!$F$13-'СЕТ СН'!$F$23</f>
        <v>146.99508303000005</v>
      </c>
      <c r="T408" s="37">
        <f>SUMIFS(СВЦЭМ!$L$34:$L$777,СВЦЭМ!$A$34:$A$777,$A408,СВЦЭМ!$B$34:$B$777,T$401)+'СЕТ СН'!$F$13-'СЕТ СН'!$F$23</f>
        <v>124.06560459000002</v>
      </c>
      <c r="U408" s="37">
        <f>SUMIFS(СВЦЭМ!$L$34:$L$777,СВЦЭМ!$A$34:$A$777,$A408,СВЦЭМ!$B$34:$B$777,U$401)+'СЕТ СН'!$F$13-'СЕТ СН'!$F$23</f>
        <v>125.38953459000004</v>
      </c>
      <c r="V408" s="37">
        <f>SUMIFS(СВЦЭМ!$L$34:$L$777,СВЦЭМ!$A$34:$A$777,$A408,СВЦЭМ!$B$34:$B$777,V$401)+'СЕТ СН'!$F$13-'СЕТ СН'!$F$23</f>
        <v>136.76708281000003</v>
      </c>
      <c r="W408" s="37">
        <f>SUMIFS(СВЦЭМ!$L$34:$L$777,СВЦЭМ!$A$34:$A$777,$A408,СВЦЭМ!$B$34:$B$777,W$401)+'СЕТ СН'!$F$13-'СЕТ СН'!$F$23</f>
        <v>180.03104201999997</v>
      </c>
      <c r="X408" s="37">
        <f>SUMIFS(СВЦЭМ!$L$34:$L$777,СВЦЭМ!$A$34:$A$777,$A408,СВЦЭМ!$B$34:$B$777,X$401)+'СЕТ СН'!$F$13-'СЕТ СН'!$F$23</f>
        <v>242.12040621999995</v>
      </c>
      <c r="Y408" s="37">
        <f>SUMIFS(СВЦЭМ!$L$34:$L$777,СВЦЭМ!$A$34:$A$777,$A408,СВЦЭМ!$B$34:$B$777,Y$401)+'СЕТ СН'!$F$13-'СЕТ СН'!$F$23</f>
        <v>301.89237189999994</v>
      </c>
    </row>
    <row r="409" spans="1:27" ht="15.75" x14ac:dyDescent="0.2">
      <c r="A409" s="36">
        <f t="shared" si="11"/>
        <v>43077</v>
      </c>
      <c r="B409" s="37">
        <f>SUMIFS(СВЦЭМ!$L$34:$L$777,СВЦЭМ!$A$34:$A$777,$A409,СВЦЭМ!$B$34:$B$777,B$401)+'СЕТ СН'!$F$13-'СЕТ СН'!$F$23</f>
        <v>276.62266336000005</v>
      </c>
      <c r="C409" s="37">
        <f>SUMIFS(СВЦЭМ!$L$34:$L$777,СВЦЭМ!$A$34:$A$777,$A409,СВЦЭМ!$B$34:$B$777,C$401)+'СЕТ СН'!$F$13-'СЕТ СН'!$F$23</f>
        <v>314.51266264000003</v>
      </c>
      <c r="D409" s="37">
        <f>SUMIFS(СВЦЭМ!$L$34:$L$777,СВЦЭМ!$A$34:$A$777,$A409,СВЦЭМ!$B$34:$B$777,D$401)+'СЕТ СН'!$F$13-'СЕТ СН'!$F$23</f>
        <v>345.89311308000003</v>
      </c>
      <c r="E409" s="37">
        <f>SUMIFS(СВЦЭМ!$L$34:$L$777,СВЦЭМ!$A$34:$A$777,$A409,СВЦЭМ!$B$34:$B$777,E$401)+'СЕТ СН'!$F$13-'СЕТ СН'!$F$23</f>
        <v>357.51888454000004</v>
      </c>
      <c r="F409" s="37">
        <f>SUMIFS(СВЦЭМ!$L$34:$L$777,СВЦЭМ!$A$34:$A$777,$A409,СВЦЭМ!$B$34:$B$777,F$401)+'СЕТ СН'!$F$13-'СЕТ СН'!$F$23</f>
        <v>372.05237706000003</v>
      </c>
      <c r="G409" s="37">
        <f>SUMIFS(СВЦЭМ!$L$34:$L$777,СВЦЭМ!$A$34:$A$777,$A409,СВЦЭМ!$B$34:$B$777,G$401)+'СЕТ СН'!$F$13-'СЕТ СН'!$F$23</f>
        <v>361.33566106000001</v>
      </c>
      <c r="H409" s="37">
        <f>SUMIFS(СВЦЭМ!$L$34:$L$777,СВЦЭМ!$A$34:$A$777,$A409,СВЦЭМ!$B$34:$B$777,H$401)+'СЕТ СН'!$F$13-'СЕТ СН'!$F$23</f>
        <v>317.30140021</v>
      </c>
      <c r="I409" s="37">
        <f>SUMIFS(СВЦЭМ!$L$34:$L$777,СВЦЭМ!$A$34:$A$777,$A409,СВЦЭМ!$B$34:$B$777,I$401)+'СЕТ СН'!$F$13-'СЕТ СН'!$F$23</f>
        <v>248.75113773999999</v>
      </c>
      <c r="J409" s="37">
        <f>SUMIFS(СВЦЭМ!$L$34:$L$777,СВЦЭМ!$A$34:$A$777,$A409,СВЦЭМ!$B$34:$B$777,J$401)+'СЕТ СН'!$F$13-'СЕТ СН'!$F$23</f>
        <v>208.12257758999999</v>
      </c>
      <c r="K409" s="37">
        <f>SUMIFS(СВЦЭМ!$L$34:$L$777,СВЦЭМ!$A$34:$A$777,$A409,СВЦЭМ!$B$34:$B$777,K$401)+'СЕТ СН'!$F$13-'СЕТ СН'!$F$23</f>
        <v>190.06467167999995</v>
      </c>
      <c r="L409" s="37">
        <f>SUMIFS(СВЦЭМ!$L$34:$L$777,СВЦЭМ!$A$34:$A$777,$A409,СВЦЭМ!$B$34:$B$777,L$401)+'СЕТ СН'!$F$13-'СЕТ СН'!$F$23</f>
        <v>144.34702533999996</v>
      </c>
      <c r="M409" s="37">
        <f>SUMIFS(СВЦЭМ!$L$34:$L$777,СВЦЭМ!$A$34:$A$777,$A409,СВЦЭМ!$B$34:$B$777,M$401)+'СЕТ СН'!$F$13-'СЕТ СН'!$F$23</f>
        <v>141.54898015000003</v>
      </c>
      <c r="N409" s="37">
        <f>SUMIFS(СВЦЭМ!$L$34:$L$777,СВЦЭМ!$A$34:$A$777,$A409,СВЦЭМ!$B$34:$B$777,N$401)+'СЕТ СН'!$F$13-'СЕТ СН'!$F$23</f>
        <v>151.74377457000003</v>
      </c>
      <c r="O409" s="37">
        <f>SUMIFS(СВЦЭМ!$L$34:$L$777,СВЦЭМ!$A$34:$A$777,$A409,СВЦЭМ!$B$34:$B$777,O$401)+'СЕТ СН'!$F$13-'СЕТ СН'!$F$23</f>
        <v>172.77934278999999</v>
      </c>
      <c r="P409" s="37">
        <f>SUMIFS(СВЦЭМ!$L$34:$L$777,СВЦЭМ!$A$34:$A$777,$A409,СВЦЭМ!$B$34:$B$777,P$401)+'СЕТ СН'!$F$13-'СЕТ СН'!$F$23</f>
        <v>153.48526468</v>
      </c>
      <c r="Q409" s="37">
        <f>SUMIFS(СВЦЭМ!$L$34:$L$777,СВЦЭМ!$A$34:$A$777,$A409,СВЦЭМ!$B$34:$B$777,Q$401)+'СЕТ СН'!$F$13-'СЕТ СН'!$F$23</f>
        <v>145.82575670999995</v>
      </c>
      <c r="R409" s="37">
        <f>SUMIFS(СВЦЭМ!$L$34:$L$777,СВЦЭМ!$A$34:$A$777,$A409,СВЦЭМ!$B$34:$B$777,R$401)+'СЕТ СН'!$F$13-'СЕТ СН'!$F$23</f>
        <v>143.19415962999994</v>
      </c>
      <c r="S409" s="37">
        <f>SUMIFS(СВЦЭМ!$L$34:$L$777,СВЦЭМ!$A$34:$A$777,$A409,СВЦЭМ!$B$34:$B$777,S$401)+'СЕТ СН'!$F$13-'СЕТ СН'!$F$23</f>
        <v>115.30719773999999</v>
      </c>
      <c r="T409" s="37">
        <f>SUMIFS(СВЦЭМ!$L$34:$L$777,СВЦЭМ!$A$34:$A$777,$A409,СВЦЭМ!$B$34:$B$777,T$401)+'СЕТ СН'!$F$13-'СЕТ СН'!$F$23</f>
        <v>87.84550736999995</v>
      </c>
      <c r="U409" s="37">
        <f>SUMIFS(СВЦЭМ!$L$34:$L$777,СВЦЭМ!$A$34:$A$777,$A409,СВЦЭМ!$B$34:$B$777,U$401)+'СЕТ СН'!$F$13-'СЕТ СН'!$F$23</f>
        <v>88.92151978000004</v>
      </c>
      <c r="V409" s="37">
        <f>SUMIFS(СВЦЭМ!$L$34:$L$777,СВЦЭМ!$A$34:$A$777,$A409,СВЦЭМ!$B$34:$B$777,V$401)+'СЕТ СН'!$F$13-'СЕТ СН'!$F$23</f>
        <v>103.41985913999997</v>
      </c>
      <c r="W409" s="37">
        <f>SUMIFS(СВЦЭМ!$L$34:$L$777,СВЦЭМ!$A$34:$A$777,$A409,СВЦЭМ!$B$34:$B$777,W$401)+'СЕТ СН'!$F$13-'СЕТ СН'!$F$23</f>
        <v>149.00951232</v>
      </c>
      <c r="X409" s="37">
        <f>SUMIFS(СВЦЭМ!$L$34:$L$777,СВЦЭМ!$A$34:$A$777,$A409,СВЦЭМ!$B$34:$B$777,X$401)+'СЕТ СН'!$F$13-'СЕТ СН'!$F$23</f>
        <v>208.55366422999998</v>
      </c>
      <c r="Y409" s="37">
        <f>SUMIFS(СВЦЭМ!$L$34:$L$777,СВЦЭМ!$A$34:$A$777,$A409,СВЦЭМ!$B$34:$B$777,Y$401)+'СЕТ СН'!$F$13-'СЕТ СН'!$F$23</f>
        <v>270.69860516999995</v>
      </c>
    </row>
    <row r="410" spans="1:27" ht="15.75" x14ac:dyDescent="0.2">
      <c r="A410" s="36">
        <f t="shared" si="11"/>
        <v>43078</v>
      </c>
      <c r="B410" s="37">
        <f>SUMIFS(СВЦЭМ!$L$34:$L$777,СВЦЭМ!$A$34:$A$777,$A410,СВЦЭМ!$B$34:$B$777,B$401)+'СЕТ СН'!$F$13-'СЕТ СН'!$F$23</f>
        <v>314.82990917999996</v>
      </c>
      <c r="C410" s="37">
        <f>SUMIFS(СВЦЭМ!$L$34:$L$777,СВЦЭМ!$A$34:$A$777,$A410,СВЦЭМ!$B$34:$B$777,C$401)+'СЕТ СН'!$F$13-'СЕТ СН'!$F$23</f>
        <v>352.67172073999996</v>
      </c>
      <c r="D410" s="37">
        <f>SUMIFS(СВЦЭМ!$L$34:$L$777,СВЦЭМ!$A$34:$A$777,$A410,СВЦЭМ!$B$34:$B$777,D$401)+'СЕТ СН'!$F$13-'СЕТ СН'!$F$23</f>
        <v>381.38018433000002</v>
      </c>
      <c r="E410" s="37">
        <f>SUMIFS(СВЦЭМ!$L$34:$L$777,СВЦЭМ!$A$34:$A$777,$A410,СВЦЭМ!$B$34:$B$777,E$401)+'СЕТ СН'!$F$13-'СЕТ СН'!$F$23</f>
        <v>390.22952247000001</v>
      </c>
      <c r="F410" s="37">
        <f>SUMIFS(СВЦЭМ!$L$34:$L$777,СВЦЭМ!$A$34:$A$777,$A410,СВЦЭМ!$B$34:$B$777,F$401)+'СЕТ СН'!$F$13-'СЕТ СН'!$F$23</f>
        <v>391.55131301999995</v>
      </c>
      <c r="G410" s="37">
        <f>SUMIFS(СВЦЭМ!$L$34:$L$777,СВЦЭМ!$A$34:$A$777,$A410,СВЦЭМ!$B$34:$B$777,G$401)+'СЕТ СН'!$F$13-'СЕТ СН'!$F$23</f>
        <v>382.82199280999998</v>
      </c>
      <c r="H410" s="37">
        <f>SUMIFS(СВЦЭМ!$L$34:$L$777,СВЦЭМ!$A$34:$A$777,$A410,СВЦЭМ!$B$34:$B$777,H$401)+'СЕТ СН'!$F$13-'СЕТ СН'!$F$23</f>
        <v>358.33815843000002</v>
      </c>
      <c r="I410" s="37">
        <f>SUMIFS(СВЦЭМ!$L$34:$L$777,СВЦЭМ!$A$34:$A$777,$A410,СВЦЭМ!$B$34:$B$777,I$401)+'СЕТ СН'!$F$13-'СЕТ СН'!$F$23</f>
        <v>311.87253068999996</v>
      </c>
      <c r="J410" s="37">
        <f>SUMIFS(СВЦЭМ!$L$34:$L$777,СВЦЭМ!$A$34:$A$777,$A410,СВЦЭМ!$B$34:$B$777,J$401)+'СЕТ СН'!$F$13-'СЕТ СН'!$F$23</f>
        <v>251.58031684000002</v>
      </c>
      <c r="K410" s="37">
        <f>SUMIFS(СВЦЭМ!$L$34:$L$777,СВЦЭМ!$A$34:$A$777,$A410,СВЦЭМ!$B$34:$B$777,K$401)+'СЕТ СН'!$F$13-'СЕТ СН'!$F$23</f>
        <v>173.68412665000005</v>
      </c>
      <c r="L410" s="37">
        <f>SUMIFS(СВЦЭМ!$L$34:$L$777,СВЦЭМ!$A$34:$A$777,$A410,СВЦЭМ!$B$34:$B$777,L$401)+'СЕТ СН'!$F$13-'СЕТ СН'!$F$23</f>
        <v>109.65048268999999</v>
      </c>
      <c r="M410" s="37">
        <f>SUMIFS(СВЦЭМ!$L$34:$L$777,СВЦЭМ!$A$34:$A$777,$A410,СВЦЭМ!$B$34:$B$777,M$401)+'СЕТ СН'!$F$13-'СЕТ СН'!$F$23</f>
        <v>96.738448850000054</v>
      </c>
      <c r="N410" s="37">
        <f>SUMIFS(СВЦЭМ!$L$34:$L$777,СВЦЭМ!$A$34:$A$777,$A410,СВЦЭМ!$B$34:$B$777,N$401)+'СЕТ СН'!$F$13-'СЕТ СН'!$F$23</f>
        <v>92.223166750000019</v>
      </c>
      <c r="O410" s="37">
        <f>SUMIFS(СВЦЭМ!$L$34:$L$777,СВЦЭМ!$A$34:$A$777,$A410,СВЦЭМ!$B$34:$B$777,O$401)+'СЕТ СН'!$F$13-'СЕТ СН'!$F$23</f>
        <v>88.306009949999975</v>
      </c>
      <c r="P410" s="37">
        <f>SUMIFS(СВЦЭМ!$L$34:$L$777,СВЦЭМ!$A$34:$A$777,$A410,СВЦЭМ!$B$34:$B$777,P$401)+'СЕТ СН'!$F$13-'СЕТ СН'!$F$23</f>
        <v>85.907680219999975</v>
      </c>
      <c r="Q410" s="37">
        <f>SUMIFS(СВЦЭМ!$L$34:$L$777,СВЦЭМ!$A$34:$A$777,$A410,СВЦЭМ!$B$34:$B$777,Q$401)+'СЕТ СН'!$F$13-'СЕТ СН'!$F$23</f>
        <v>87.484570429999962</v>
      </c>
      <c r="R410" s="37">
        <f>SUMIFS(СВЦЭМ!$L$34:$L$777,СВЦЭМ!$A$34:$A$777,$A410,СВЦЭМ!$B$34:$B$777,R$401)+'СЕТ СН'!$F$13-'СЕТ СН'!$F$23</f>
        <v>90.057176700000014</v>
      </c>
      <c r="S410" s="37">
        <f>SUMIFS(СВЦЭМ!$L$34:$L$777,СВЦЭМ!$A$34:$A$777,$A410,СВЦЭМ!$B$34:$B$777,S$401)+'СЕТ СН'!$F$13-'СЕТ СН'!$F$23</f>
        <v>97.196150729999999</v>
      </c>
      <c r="T410" s="37">
        <f>SUMIFS(СВЦЭМ!$L$34:$L$777,СВЦЭМ!$A$34:$A$777,$A410,СВЦЭМ!$B$34:$B$777,T$401)+'СЕТ СН'!$F$13-'СЕТ СН'!$F$23</f>
        <v>103.13484126000003</v>
      </c>
      <c r="U410" s="37">
        <f>SUMIFS(СВЦЭМ!$L$34:$L$777,СВЦЭМ!$A$34:$A$777,$A410,СВЦЭМ!$B$34:$B$777,U$401)+'СЕТ СН'!$F$13-'СЕТ СН'!$F$23</f>
        <v>99.909016830000041</v>
      </c>
      <c r="V410" s="37">
        <f>SUMIFS(СВЦЭМ!$L$34:$L$777,СВЦЭМ!$A$34:$A$777,$A410,СВЦЭМ!$B$34:$B$777,V$401)+'СЕТ СН'!$F$13-'СЕТ СН'!$F$23</f>
        <v>98.456365379999966</v>
      </c>
      <c r="W410" s="37">
        <f>SUMIFS(СВЦЭМ!$L$34:$L$777,СВЦЭМ!$A$34:$A$777,$A410,СВЦЭМ!$B$34:$B$777,W$401)+'СЕТ СН'!$F$13-'СЕТ СН'!$F$23</f>
        <v>167.65422096999998</v>
      </c>
      <c r="X410" s="37">
        <f>SUMIFS(СВЦЭМ!$L$34:$L$777,СВЦЭМ!$A$34:$A$777,$A410,СВЦЭМ!$B$34:$B$777,X$401)+'СЕТ СН'!$F$13-'СЕТ СН'!$F$23</f>
        <v>225.93716985000003</v>
      </c>
      <c r="Y410" s="37">
        <f>SUMIFS(СВЦЭМ!$L$34:$L$777,СВЦЭМ!$A$34:$A$777,$A410,СВЦЭМ!$B$34:$B$777,Y$401)+'СЕТ СН'!$F$13-'СЕТ СН'!$F$23</f>
        <v>289.60733984000001</v>
      </c>
    </row>
    <row r="411" spans="1:27" ht="15.75" x14ac:dyDescent="0.2">
      <c r="A411" s="36">
        <f t="shared" si="11"/>
        <v>43079</v>
      </c>
      <c r="B411" s="37">
        <f>SUMIFS(СВЦЭМ!$L$34:$L$777,СВЦЭМ!$A$34:$A$777,$A411,СВЦЭМ!$B$34:$B$777,B$401)+'СЕТ СН'!$F$13-'СЕТ СН'!$F$23</f>
        <v>316.64335501000005</v>
      </c>
      <c r="C411" s="37">
        <f>SUMIFS(СВЦЭМ!$L$34:$L$777,СВЦЭМ!$A$34:$A$777,$A411,СВЦЭМ!$B$34:$B$777,C$401)+'СЕТ СН'!$F$13-'СЕТ СН'!$F$23</f>
        <v>300.18506448999995</v>
      </c>
      <c r="D411" s="37">
        <f>SUMIFS(СВЦЭМ!$L$34:$L$777,СВЦЭМ!$A$34:$A$777,$A411,СВЦЭМ!$B$34:$B$777,D$401)+'СЕТ СН'!$F$13-'СЕТ СН'!$F$23</f>
        <v>303.43560313</v>
      </c>
      <c r="E411" s="37">
        <f>SUMIFS(СВЦЭМ!$L$34:$L$777,СВЦЭМ!$A$34:$A$777,$A411,СВЦЭМ!$B$34:$B$777,E$401)+'СЕТ СН'!$F$13-'СЕТ СН'!$F$23</f>
        <v>303.74145174</v>
      </c>
      <c r="F411" s="37">
        <f>SUMIFS(СВЦЭМ!$L$34:$L$777,СВЦЭМ!$A$34:$A$777,$A411,СВЦЭМ!$B$34:$B$777,F$401)+'СЕТ СН'!$F$13-'СЕТ СН'!$F$23</f>
        <v>302.52694254000005</v>
      </c>
      <c r="G411" s="37">
        <f>SUMIFS(СВЦЭМ!$L$34:$L$777,СВЦЭМ!$A$34:$A$777,$A411,СВЦЭМ!$B$34:$B$777,G$401)+'СЕТ СН'!$F$13-'СЕТ СН'!$F$23</f>
        <v>304.34199885999999</v>
      </c>
      <c r="H411" s="37">
        <f>SUMIFS(СВЦЭМ!$L$34:$L$777,СВЦЭМ!$A$34:$A$777,$A411,СВЦЭМ!$B$34:$B$777,H$401)+'СЕТ СН'!$F$13-'СЕТ СН'!$F$23</f>
        <v>296.11718569000004</v>
      </c>
      <c r="I411" s="37">
        <f>SUMIFS(СВЦЭМ!$L$34:$L$777,СВЦЭМ!$A$34:$A$777,$A411,СВЦЭМ!$B$34:$B$777,I$401)+'СЕТ СН'!$F$13-'СЕТ СН'!$F$23</f>
        <v>268.56727244000001</v>
      </c>
      <c r="J411" s="37">
        <f>SUMIFS(СВЦЭМ!$L$34:$L$777,СВЦЭМ!$A$34:$A$777,$A411,СВЦЭМ!$B$34:$B$777,J$401)+'СЕТ СН'!$F$13-'СЕТ СН'!$F$23</f>
        <v>200.81685826</v>
      </c>
      <c r="K411" s="37">
        <f>SUMIFS(СВЦЭМ!$L$34:$L$777,СВЦЭМ!$A$34:$A$777,$A411,СВЦЭМ!$B$34:$B$777,K$401)+'СЕТ СН'!$F$13-'СЕТ СН'!$F$23</f>
        <v>194.42263710999998</v>
      </c>
      <c r="L411" s="37">
        <f>SUMIFS(СВЦЭМ!$L$34:$L$777,СВЦЭМ!$A$34:$A$777,$A411,СВЦЭМ!$B$34:$B$777,L$401)+'СЕТ СН'!$F$13-'СЕТ СН'!$F$23</f>
        <v>116.51632614000005</v>
      </c>
      <c r="M411" s="37">
        <f>SUMIFS(СВЦЭМ!$L$34:$L$777,СВЦЭМ!$A$34:$A$777,$A411,СВЦЭМ!$B$34:$B$777,M$401)+'СЕТ СН'!$F$13-'СЕТ СН'!$F$23</f>
        <v>107.33200623000005</v>
      </c>
      <c r="N411" s="37">
        <f>SUMIFS(СВЦЭМ!$L$34:$L$777,СВЦЭМ!$A$34:$A$777,$A411,СВЦЭМ!$B$34:$B$777,N$401)+'СЕТ СН'!$F$13-'СЕТ СН'!$F$23</f>
        <v>158.06983318000005</v>
      </c>
      <c r="O411" s="37">
        <f>SUMIFS(СВЦЭМ!$L$34:$L$777,СВЦЭМ!$A$34:$A$777,$A411,СВЦЭМ!$B$34:$B$777,O$401)+'СЕТ СН'!$F$13-'СЕТ СН'!$F$23</f>
        <v>155.06736884999998</v>
      </c>
      <c r="P411" s="37">
        <f>SUMIFS(СВЦЭМ!$L$34:$L$777,СВЦЭМ!$A$34:$A$777,$A411,СВЦЭМ!$B$34:$B$777,P$401)+'СЕТ СН'!$F$13-'СЕТ СН'!$F$23</f>
        <v>152.06169723999994</v>
      </c>
      <c r="Q411" s="37">
        <f>SUMIFS(СВЦЭМ!$L$34:$L$777,СВЦЭМ!$A$34:$A$777,$A411,СВЦЭМ!$B$34:$B$777,Q$401)+'СЕТ СН'!$F$13-'СЕТ СН'!$F$23</f>
        <v>149.70041658000002</v>
      </c>
      <c r="R411" s="37">
        <f>SUMIFS(СВЦЭМ!$L$34:$L$777,СВЦЭМ!$A$34:$A$777,$A411,СВЦЭМ!$B$34:$B$777,R$401)+'СЕТ СН'!$F$13-'СЕТ СН'!$F$23</f>
        <v>153.67572084999995</v>
      </c>
      <c r="S411" s="37">
        <f>SUMIFS(СВЦЭМ!$L$34:$L$777,СВЦЭМ!$A$34:$A$777,$A411,СВЦЭМ!$B$34:$B$777,S$401)+'СЕТ СН'!$F$13-'СЕТ СН'!$F$23</f>
        <v>123.90946878</v>
      </c>
      <c r="T411" s="37">
        <f>SUMIFS(СВЦЭМ!$L$34:$L$777,СВЦЭМ!$A$34:$A$777,$A411,СВЦЭМ!$B$34:$B$777,T$401)+'СЕТ СН'!$F$13-'СЕТ СН'!$F$23</f>
        <v>90.039711929999953</v>
      </c>
      <c r="U411" s="37">
        <f>SUMIFS(СВЦЭМ!$L$34:$L$777,СВЦЭМ!$A$34:$A$777,$A411,СВЦЭМ!$B$34:$B$777,U$401)+'СЕТ СН'!$F$13-'СЕТ СН'!$F$23</f>
        <v>87.540559949999988</v>
      </c>
      <c r="V411" s="37">
        <f>SUMIFS(СВЦЭМ!$L$34:$L$777,СВЦЭМ!$A$34:$A$777,$A411,СВЦЭМ!$B$34:$B$777,V$401)+'СЕТ СН'!$F$13-'СЕТ СН'!$F$23</f>
        <v>87.819978640000045</v>
      </c>
      <c r="W411" s="37">
        <f>SUMIFS(СВЦЭМ!$L$34:$L$777,СВЦЭМ!$A$34:$A$777,$A411,СВЦЭМ!$B$34:$B$777,W$401)+'СЕТ СН'!$F$13-'СЕТ СН'!$F$23</f>
        <v>116.38782617000004</v>
      </c>
      <c r="X411" s="37">
        <f>SUMIFS(СВЦЭМ!$L$34:$L$777,СВЦЭМ!$A$34:$A$777,$A411,СВЦЭМ!$B$34:$B$777,X$401)+'СЕТ СН'!$F$13-'СЕТ СН'!$F$23</f>
        <v>224.06792800000005</v>
      </c>
      <c r="Y411" s="37">
        <f>SUMIFS(СВЦЭМ!$L$34:$L$777,СВЦЭМ!$A$34:$A$777,$A411,СВЦЭМ!$B$34:$B$777,Y$401)+'СЕТ СН'!$F$13-'СЕТ СН'!$F$23</f>
        <v>235.88759286000004</v>
      </c>
    </row>
    <row r="412" spans="1:27" ht="15.75" x14ac:dyDescent="0.2">
      <c r="A412" s="36">
        <f t="shared" si="11"/>
        <v>43080</v>
      </c>
      <c r="B412" s="37">
        <f>SUMIFS(СВЦЭМ!$L$34:$L$777,СВЦЭМ!$A$34:$A$777,$A412,СВЦЭМ!$B$34:$B$777,B$401)+'СЕТ СН'!$F$13-'СЕТ СН'!$F$23</f>
        <v>294.02323191999994</v>
      </c>
      <c r="C412" s="37">
        <f>SUMIFS(СВЦЭМ!$L$34:$L$777,СВЦЭМ!$A$34:$A$777,$A412,СВЦЭМ!$B$34:$B$777,C$401)+'СЕТ СН'!$F$13-'СЕТ СН'!$F$23</f>
        <v>341.85517587000004</v>
      </c>
      <c r="D412" s="37">
        <f>SUMIFS(СВЦЭМ!$L$34:$L$777,СВЦЭМ!$A$34:$A$777,$A412,СВЦЭМ!$B$34:$B$777,D$401)+'СЕТ СН'!$F$13-'СЕТ СН'!$F$23</f>
        <v>371.26071043000002</v>
      </c>
      <c r="E412" s="37">
        <f>SUMIFS(СВЦЭМ!$L$34:$L$777,СВЦЭМ!$A$34:$A$777,$A412,СВЦЭМ!$B$34:$B$777,E$401)+'СЕТ СН'!$F$13-'СЕТ СН'!$F$23</f>
        <v>377.22107226000003</v>
      </c>
      <c r="F412" s="37">
        <f>SUMIFS(СВЦЭМ!$L$34:$L$777,СВЦЭМ!$A$34:$A$777,$A412,СВЦЭМ!$B$34:$B$777,F$401)+'СЕТ СН'!$F$13-'СЕТ СН'!$F$23</f>
        <v>375.24301867999998</v>
      </c>
      <c r="G412" s="37">
        <f>SUMIFS(СВЦЭМ!$L$34:$L$777,СВЦЭМ!$A$34:$A$777,$A412,СВЦЭМ!$B$34:$B$777,G$401)+'СЕТ СН'!$F$13-'СЕТ СН'!$F$23</f>
        <v>356.76074860000006</v>
      </c>
      <c r="H412" s="37">
        <f>SUMIFS(СВЦЭМ!$L$34:$L$777,СВЦЭМ!$A$34:$A$777,$A412,СВЦЭМ!$B$34:$B$777,H$401)+'СЕТ СН'!$F$13-'СЕТ СН'!$F$23</f>
        <v>325.13816268999994</v>
      </c>
      <c r="I412" s="37">
        <f>SUMIFS(СВЦЭМ!$L$34:$L$777,СВЦЭМ!$A$34:$A$777,$A412,СВЦЭМ!$B$34:$B$777,I$401)+'СЕТ СН'!$F$13-'СЕТ СН'!$F$23</f>
        <v>270.71547155999997</v>
      </c>
      <c r="J412" s="37">
        <f>SUMIFS(СВЦЭМ!$L$34:$L$777,СВЦЭМ!$A$34:$A$777,$A412,СВЦЭМ!$B$34:$B$777,J$401)+'СЕТ СН'!$F$13-'СЕТ СН'!$F$23</f>
        <v>225.14539810999997</v>
      </c>
      <c r="K412" s="37">
        <f>SUMIFS(СВЦЭМ!$L$34:$L$777,СВЦЭМ!$A$34:$A$777,$A412,СВЦЭМ!$B$34:$B$777,K$401)+'СЕТ СН'!$F$13-'СЕТ СН'!$F$23</f>
        <v>166.54236897999999</v>
      </c>
      <c r="L412" s="37">
        <f>SUMIFS(СВЦЭМ!$L$34:$L$777,СВЦЭМ!$A$34:$A$777,$A412,СВЦЭМ!$B$34:$B$777,L$401)+'СЕТ СН'!$F$13-'СЕТ СН'!$F$23</f>
        <v>117.62462226000002</v>
      </c>
      <c r="M412" s="37">
        <f>SUMIFS(СВЦЭМ!$L$34:$L$777,СВЦЭМ!$A$34:$A$777,$A412,СВЦЭМ!$B$34:$B$777,M$401)+'СЕТ СН'!$F$13-'СЕТ СН'!$F$23</f>
        <v>106.84315586000002</v>
      </c>
      <c r="N412" s="37">
        <f>SUMIFS(СВЦЭМ!$L$34:$L$777,СВЦЭМ!$A$34:$A$777,$A412,СВЦЭМ!$B$34:$B$777,N$401)+'СЕТ СН'!$F$13-'СЕТ СН'!$F$23</f>
        <v>100.31125451000003</v>
      </c>
      <c r="O412" s="37">
        <f>SUMIFS(СВЦЭМ!$L$34:$L$777,СВЦЭМ!$A$34:$A$777,$A412,СВЦЭМ!$B$34:$B$777,O$401)+'СЕТ СН'!$F$13-'СЕТ СН'!$F$23</f>
        <v>118.16941248000001</v>
      </c>
      <c r="P412" s="37">
        <f>SUMIFS(СВЦЭМ!$L$34:$L$777,СВЦЭМ!$A$34:$A$777,$A412,СВЦЭМ!$B$34:$B$777,P$401)+'СЕТ СН'!$F$13-'СЕТ СН'!$F$23</f>
        <v>130.08428759000003</v>
      </c>
      <c r="Q412" s="37">
        <f>SUMIFS(СВЦЭМ!$L$34:$L$777,СВЦЭМ!$A$34:$A$777,$A412,СВЦЭМ!$B$34:$B$777,Q$401)+'СЕТ СН'!$F$13-'СЕТ СН'!$F$23</f>
        <v>142.97043727000005</v>
      </c>
      <c r="R412" s="37">
        <f>SUMIFS(СВЦЭМ!$L$34:$L$777,СВЦЭМ!$A$34:$A$777,$A412,СВЦЭМ!$B$34:$B$777,R$401)+'СЕТ СН'!$F$13-'СЕТ СН'!$F$23</f>
        <v>146.52135231</v>
      </c>
      <c r="S412" s="37">
        <f>SUMIFS(СВЦЭМ!$L$34:$L$777,СВЦЭМ!$A$34:$A$777,$A412,СВЦЭМ!$B$34:$B$777,S$401)+'СЕТ СН'!$F$13-'СЕТ СН'!$F$23</f>
        <v>149.75453553</v>
      </c>
      <c r="T412" s="37">
        <f>SUMIFS(СВЦЭМ!$L$34:$L$777,СВЦЭМ!$A$34:$A$777,$A412,СВЦЭМ!$B$34:$B$777,T$401)+'СЕТ СН'!$F$13-'СЕТ СН'!$F$23</f>
        <v>154.34470569999996</v>
      </c>
      <c r="U412" s="37">
        <f>SUMIFS(СВЦЭМ!$L$34:$L$777,СВЦЭМ!$A$34:$A$777,$A412,СВЦЭМ!$B$34:$B$777,U$401)+'СЕТ СН'!$F$13-'СЕТ СН'!$F$23</f>
        <v>150.8344194</v>
      </c>
      <c r="V412" s="37">
        <f>SUMIFS(СВЦЭМ!$L$34:$L$777,СВЦЭМ!$A$34:$A$777,$A412,СВЦЭМ!$B$34:$B$777,V$401)+'СЕТ СН'!$F$13-'СЕТ СН'!$F$23</f>
        <v>150.17851399999995</v>
      </c>
      <c r="W412" s="37">
        <f>SUMIFS(СВЦЭМ!$L$34:$L$777,СВЦЭМ!$A$34:$A$777,$A412,СВЦЭМ!$B$34:$B$777,W$401)+'СЕТ СН'!$F$13-'СЕТ СН'!$F$23</f>
        <v>207.18962601999999</v>
      </c>
      <c r="X412" s="37">
        <f>SUMIFS(СВЦЭМ!$L$34:$L$777,СВЦЭМ!$A$34:$A$777,$A412,СВЦЭМ!$B$34:$B$777,X$401)+'СЕТ СН'!$F$13-'СЕТ СН'!$F$23</f>
        <v>267.03692837999995</v>
      </c>
      <c r="Y412" s="37">
        <f>SUMIFS(СВЦЭМ!$L$34:$L$777,СВЦЭМ!$A$34:$A$777,$A412,СВЦЭМ!$B$34:$B$777,Y$401)+'СЕТ СН'!$F$13-'СЕТ СН'!$F$23</f>
        <v>326.61678543000005</v>
      </c>
    </row>
    <row r="413" spans="1:27" ht="15.75" x14ac:dyDescent="0.2">
      <c r="A413" s="36">
        <f t="shared" si="11"/>
        <v>43081</v>
      </c>
      <c r="B413" s="37">
        <f>SUMIFS(СВЦЭМ!$L$34:$L$777,СВЦЭМ!$A$34:$A$777,$A413,СВЦЭМ!$B$34:$B$777,B$401)+'СЕТ СН'!$F$13-'СЕТ СН'!$F$23</f>
        <v>361.63937592000002</v>
      </c>
      <c r="C413" s="37">
        <f>SUMIFS(СВЦЭМ!$L$34:$L$777,СВЦЭМ!$A$34:$A$777,$A413,СВЦЭМ!$B$34:$B$777,C$401)+'СЕТ СН'!$F$13-'СЕТ СН'!$F$23</f>
        <v>369.41098481999995</v>
      </c>
      <c r="D413" s="37">
        <f>SUMIFS(СВЦЭМ!$L$34:$L$777,СВЦЭМ!$A$34:$A$777,$A413,СВЦЭМ!$B$34:$B$777,D$401)+'СЕТ СН'!$F$13-'СЕТ СН'!$F$23</f>
        <v>382.56883506999998</v>
      </c>
      <c r="E413" s="37">
        <f>SUMIFS(СВЦЭМ!$L$34:$L$777,СВЦЭМ!$A$34:$A$777,$A413,СВЦЭМ!$B$34:$B$777,E$401)+'СЕТ СН'!$F$13-'СЕТ СН'!$F$23</f>
        <v>385.39841131000003</v>
      </c>
      <c r="F413" s="37">
        <f>SUMIFS(СВЦЭМ!$L$34:$L$777,СВЦЭМ!$A$34:$A$777,$A413,СВЦЭМ!$B$34:$B$777,F$401)+'СЕТ СН'!$F$13-'СЕТ СН'!$F$23</f>
        <v>385.42807185000004</v>
      </c>
      <c r="G413" s="37">
        <f>SUMIFS(СВЦЭМ!$L$34:$L$777,СВЦЭМ!$A$34:$A$777,$A413,СВЦЭМ!$B$34:$B$777,G$401)+'СЕТ СН'!$F$13-'СЕТ СН'!$F$23</f>
        <v>376.42819938000002</v>
      </c>
      <c r="H413" s="37">
        <f>SUMIFS(СВЦЭМ!$L$34:$L$777,СВЦЭМ!$A$34:$A$777,$A413,СВЦЭМ!$B$34:$B$777,H$401)+'СЕТ СН'!$F$13-'СЕТ СН'!$F$23</f>
        <v>363.98021614000004</v>
      </c>
      <c r="I413" s="37">
        <f>SUMIFS(СВЦЭМ!$L$34:$L$777,СВЦЭМ!$A$34:$A$777,$A413,СВЦЭМ!$B$34:$B$777,I$401)+'СЕТ СН'!$F$13-'СЕТ СН'!$F$23</f>
        <v>274.97511064000003</v>
      </c>
      <c r="J413" s="37">
        <f>SUMIFS(СВЦЭМ!$L$34:$L$777,СВЦЭМ!$A$34:$A$777,$A413,СВЦЭМ!$B$34:$B$777,J$401)+'СЕТ СН'!$F$13-'СЕТ СН'!$F$23</f>
        <v>230.55970883999998</v>
      </c>
      <c r="K413" s="37">
        <f>SUMIFS(СВЦЭМ!$L$34:$L$777,СВЦЭМ!$A$34:$A$777,$A413,СВЦЭМ!$B$34:$B$777,K$401)+'СЕТ СН'!$F$13-'СЕТ СН'!$F$23</f>
        <v>179.53557010999998</v>
      </c>
      <c r="L413" s="37">
        <f>SUMIFS(СВЦЭМ!$L$34:$L$777,СВЦЭМ!$A$34:$A$777,$A413,СВЦЭМ!$B$34:$B$777,L$401)+'СЕТ СН'!$F$13-'СЕТ СН'!$F$23</f>
        <v>131.85100958999999</v>
      </c>
      <c r="M413" s="37">
        <f>SUMIFS(СВЦЭМ!$L$34:$L$777,СВЦЭМ!$A$34:$A$777,$A413,СВЦЭМ!$B$34:$B$777,M$401)+'СЕТ СН'!$F$13-'СЕТ СН'!$F$23</f>
        <v>122.75176544999999</v>
      </c>
      <c r="N413" s="37">
        <f>SUMIFS(СВЦЭМ!$L$34:$L$777,СВЦЭМ!$A$34:$A$777,$A413,СВЦЭМ!$B$34:$B$777,N$401)+'СЕТ СН'!$F$13-'СЕТ СН'!$F$23</f>
        <v>123.14676686999996</v>
      </c>
      <c r="O413" s="37">
        <f>SUMIFS(СВЦЭМ!$L$34:$L$777,СВЦЭМ!$A$34:$A$777,$A413,СВЦЭМ!$B$34:$B$777,O$401)+'СЕТ СН'!$F$13-'СЕТ СН'!$F$23</f>
        <v>183.10037936000003</v>
      </c>
      <c r="P413" s="37">
        <f>SUMIFS(СВЦЭМ!$L$34:$L$777,СВЦЭМ!$A$34:$A$777,$A413,СВЦЭМ!$B$34:$B$777,P$401)+'СЕТ СН'!$F$13-'СЕТ СН'!$F$23</f>
        <v>200.85406548000003</v>
      </c>
      <c r="Q413" s="37">
        <f>SUMIFS(СВЦЭМ!$L$34:$L$777,СВЦЭМ!$A$34:$A$777,$A413,СВЦЭМ!$B$34:$B$777,Q$401)+'СЕТ СН'!$F$13-'СЕТ СН'!$F$23</f>
        <v>204.00801194999997</v>
      </c>
      <c r="R413" s="37">
        <f>SUMIFS(СВЦЭМ!$L$34:$L$777,СВЦЭМ!$A$34:$A$777,$A413,СВЦЭМ!$B$34:$B$777,R$401)+'СЕТ СН'!$F$13-'СЕТ СН'!$F$23</f>
        <v>160.19376125999997</v>
      </c>
      <c r="S413" s="37">
        <f>SUMIFS(СВЦЭМ!$L$34:$L$777,СВЦЭМ!$A$34:$A$777,$A413,СВЦЭМ!$B$34:$B$777,S$401)+'СЕТ СН'!$F$13-'СЕТ СН'!$F$23</f>
        <v>154.33604908999996</v>
      </c>
      <c r="T413" s="37">
        <f>SUMIFS(СВЦЭМ!$L$34:$L$777,СВЦЭМ!$A$34:$A$777,$A413,СВЦЭМ!$B$34:$B$777,T$401)+'СЕТ СН'!$F$13-'СЕТ СН'!$F$23</f>
        <v>161.55049181000004</v>
      </c>
      <c r="U413" s="37">
        <f>SUMIFS(СВЦЭМ!$L$34:$L$777,СВЦЭМ!$A$34:$A$777,$A413,СВЦЭМ!$B$34:$B$777,U$401)+'СЕТ СН'!$F$13-'СЕТ СН'!$F$23</f>
        <v>165.58413662999999</v>
      </c>
      <c r="V413" s="37">
        <f>SUMIFS(СВЦЭМ!$L$34:$L$777,СВЦЭМ!$A$34:$A$777,$A413,СВЦЭМ!$B$34:$B$777,V$401)+'СЕТ СН'!$F$13-'СЕТ СН'!$F$23</f>
        <v>169.80030117000001</v>
      </c>
      <c r="W413" s="37">
        <f>SUMIFS(СВЦЭМ!$L$34:$L$777,СВЦЭМ!$A$34:$A$777,$A413,СВЦЭМ!$B$34:$B$777,W$401)+'СЕТ СН'!$F$13-'СЕТ СН'!$F$23</f>
        <v>203.07943598999998</v>
      </c>
      <c r="X413" s="37">
        <f>SUMIFS(СВЦЭМ!$L$34:$L$777,СВЦЭМ!$A$34:$A$777,$A413,СВЦЭМ!$B$34:$B$777,X$401)+'СЕТ СН'!$F$13-'СЕТ СН'!$F$23</f>
        <v>257.67457511999999</v>
      </c>
      <c r="Y413" s="37">
        <f>SUMIFS(СВЦЭМ!$L$34:$L$777,СВЦЭМ!$A$34:$A$777,$A413,СВЦЭМ!$B$34:$B$777,Y$401)+'СЕТ СН'!$F$13-'СЕТ СН'!$F$23</f>
        <v>284.09676874000002</v>
      </c>
    </row>
    <row r="414" spans="1:27" ht="15.75" x14ac:dyDescent="0.2">
      <c r="A414" s="36">
        <f t="shared" si="11"/>
        <v>43082</v>
      </c>
      <c r="B414" s="37">
        <f>SUMIFS(СВЦЭМ!$L$34:$L$777,СВЦЭМ!$A$34:$A$777,$A414,СВЦЭМ!$B$34:$B$777,B$401)+'СЕТ СН'!$F$13-'СЕТ СН'!$F$23</f>
        <v>324.60417816999995</v>
      </c>
      <c r="C414" s="37">
        <f>SUMIFS(СВЦЭМ!$L$34:$L$777,СВЦЭМ!$A$34:$A$777,$A414,СВЦЭМ!$B$34:$B$777,C$401)+'СЕТ СН'!$F$13-'СЕТ СН'!$F$23</f>
        <v>370.99722830999997</v>
      </c>
      <c r="D414" s="37">
        <f>SUMIFS(СВЦЭМ!$L$34:$L$777,СВЦЭМ!$A$34:$A$777,$A414,СВЦЭМ!$B$34:$B$777,D$401)+'СЕТ СН'!$F$13-'СЕТ СН'!$F$23</f>
        <v>386.94479234000005</v>
      </c>
      <c r="E414" s="37">
        <f>SUMIFS(СВЦЭМ!$L$34:$L$777,СВЦЭМ!$A$34:$A$777,$A414,СВЦЭМ!$B$34:$B$777,E$401)+'СЕТ СН'!$F$13-'СЕТ СН'!$F$23</f>
        <v>389.81064907999996</v>
      </c>
      <c r="F414" s="37">
        <f>SUMIFS(СВЦЭМ!$L$34:$L$777,СВЦЭМ!$A$34:$A$777,$A414,СВЦЭМ!$B$34:$B$777,F$401)+'СЕТ СН'!$F$13-'СЕТ СН'!$F$23</f>
        <v>390.83010688000002</v>
      </c>
      <c r="G414" s="37">
        <f>SUMIFS(СВЦЭМ!$L$34:$L$777,СВЦЭМ!$A$34:$A$777,$A414,СВЦЭМ!$B$34:$B$777,G$401)+'СЕТ СН'!$F$13-'СЕТ СН'!$F$23</f>
        <v>385.95863937000001</v>
      </c>
      <c r="H414" s="37">
        <f>SUMIFS(СВЦЭМ!$L$34:$L$777,СВЦЭМ!$A$34:$A$777,$A414,СВЦЭМ!$B$34:$B$777,H$401)+'СЕТ СН'!$F$13-'СЕТ СН'!$F$23</f>
        <v>336.72204762000001</v>
      </c>
      <c r="I414" s="37">
        <f>SUMIFS(СВЦЭМ!$L$34:$L$777,СВЦЭМ!$A$34:$A$777,$A414,СВЦЭМ!$B$34:$B$777,I$401)+'СЕТ СН'!$F$13-'СЕТ СН'!$F$23</f>
        <v>272.79789057999994</v>
      </c>
      <c r="J414" s="37">
        <f>SUMIFS(СВЦЭМ!$L$34:$L$777,СВЦЭМ!$A$34:$A$777,$A414,СВЦЭМ!$B$34:$B$777,J$401)+'СЕТ СН'!$F$13-'СЕТ СН'!$F$23</f>
        <v>258.67234730999996</v>
      </c>
      <c r="K414" s="37">
        <f>SUMIFS(СВЦЭМ!$L$34:$L$777,СВЦЭМ!$A$34:$A$777,$A414,СВЦЭМ!$B$34:$B$777,K$401)+'СЕТ СН'!$F$13-'СЕТ СН'!$F$23</f>
        <v>212.34445200000005</v>
      </c>
      <c r="L414" s="37">
        <f>SUMIFS(СВЦЭМ!$L$34:$L$777,СВЦЭМ!$A$34:$A$777,$A414,СВЦЭМ!$B$34:$B$777,L$401)+'СЕТ СН'!$F$13-'СЕТ СН'!$F$23</f>
        <v>169.60977560000003</v>
      </c>
      <c r="M414" s="37">
        <f>SUMIFS(СВЦЭМ!$L$34:$L$777,СВЦЭМ!$A$34:$A$777,$A414,СВЦЭМ!$B$34:$B$777,M$401)+'СЕТ СН'!$F$13-'СЕТ СН'!$F$23</f>
        <v>150.92482210000003</v>
      </c>
      <c r="N414" s="37">
        <f>SUMIFS(СВЦЭМ!$L$34:$L$777,СВЦЭМ!$A$34:$A$777,$A414,СВЦЭМ!$B$34:$B$777,N$401)+'СЕТ СН'!$F$13-'СЕТ СН'!$F$23</f>
        <v>143.09634584000003</v>
      </c>
      <c r="O414" s="37">
        <f>SUMIFS(СВЦЭМ!$L$34:$L$777,СВЦЭМ!$A$34:$A$777,$A414,СВЦЭМ!$B$34:$B$777,O$401)+'СЕТ СН'!$F$13-'СЕТ СН'!$F$23</f>
        <v>142.00075967999999</v>
      </c>
      <c r="P414" s="37">
        <f>SUMIFS(СВЦЭМ!$L$34:$L$777,СВЦЭМ!$A$34:$A$777,$A414,СВЦЭМ!$B$34:$B$777,P$401)+'СЕТ СН'!$F$13-'СЕТ СН'!$F$23</f>
        <v>144.99809473000005</v>
      </c>
      <c r="Q414" s="37">
        <f>SUMIFS(СВЦЭМ!$L$34:$L$777,СВЦЭМ!$A$34:$A$777,$A414,СВЦЭМ!$B$34:$B$777,Q$401)+'СЕТ СН'!$F$13-'СЕТ СН'!$F$23</f>
        <v>147.04739458999995</v>
      </c>
      <c r="R414" s="37">
        <f>SUMIFS(СВЦЭМ!$L$34:$L$777,СВЦЭМ!$A$34:$A$777,$A414,СВЦЭМ!$B$34:$B$777,R$401)+'СЕТ СН'!$F$13-'СЕТ СН'!$F$23</f>
        <v>150.40515920999997</v>
      </c>
      <c r="S414" s="37">
        <f>SUMIFS(СВЦЭМ!$L$34:$L$777,СВЦЭМ!$A$34:$A$777,$A414,СВЦЭМ!$B$34:$B$777,S$401)+'СЕТ СН'!$F$13-'СЕТ СН'!$F$23</f>
        <v>150.37695041999996</v>
      </c>
      <c r="T414" s="37">
        <f>SUMIFS(СВЦЭМ!$L$34:$L$777,СВЦЭМ!$A$34:$A$777,$A414,СВЦЭМ!$B$34:$B$777,T$401)+'СЕТ СН'!$F$13-'СЕТ СН'!$F$23</f>
        <v>164.77547435999998</v>
      </c>
      <c r="U414" s="37">
        <f>SUMIFS(СВЦЭМ!$L$34:$L$777,СВЦЭМ!$A$34:$A$777,$A414,СВЦЭМ!$B$34:$B$777,U$401)+'СЕТ СН'!$F$13-'СЕТ СН'!$F$23</f>
        <v>166.83585605999997</v>
      </c>
      <c r="V414" s="37">
        <f>SUMIFS(СВЦЭМ!$L$34:$L$777,СВЦЭМ!$A$34:$A$777,$A414,СВЦЭМ!$B$34:$B$777,V$401)+'СЕТ СН'!$F$13-'СЕТ СН'!$F$23</f>
        <v>162.75815523000006</v>
      </c>
      <c r="W414" s="37">
        <f>SUMIFS(СВЦЭМ!$L$34:$L$777,СВЦЭМ!$A$34:$A$777,$A414,СВЦЭМ!$B$34:$B$777,W$401)+'СЕТ СН'!$F$13-'СЕТ СН'!$F$23</f>
        <v>183.13190262000001</v>
      </c>
      <c r="X414" s="37">
        <f>SUMIFS(СВЦЭМ!$L$34:$L$777,СВЦЭМ!$A$34:$A$777,$A414,СВЦЭМ!$B$34:$B$777,X$401)+'СЕТ СН'!$F$13-'СЕТ СН'!$F$23</f>
        <v>226.86680066999998</v>
      </c>
      <c r="Y414" s="37">
        <f>SUMIFS(СВЦЭМ!$L$34:$L$777,СВЦЭМ!$A$34:$A$777,$A414,СВЦЭМ!$B$34:$B$777,Y$401)+'СЕТ СН'!$F$13-'СЕТ СН'!$F$23</f>
        <v>234.39375744999995</v>
      </c>
    </row>
    <row r="415" spans="1:27" ht="15.75" x14ac:dyDescent="0.2">
      <c r="A415" s="36">
        <f t="shared" si="11"/>
        <v>43083</v>
      </c>
      <c r="B415" s="37">
        <f>SUMIFS(СВЦЭМ!$L$34:$L$777,СВЦЭМ!$A$34:$A$777,$A415,СВЦЭМ!$B$34:$B$777,B$401)+'СЕТ СН'!$F$13-'СЕТ СН'!$F$23</f>
        <v>235.66544213999998</v>
      </c>
      <c r="C415" s="37">
        <f>SUMIFS(СВЦЭМ!$L$34:$L$777,СВЦЭМ!$A$34:$A$777,$A415,СВЦЭМ!$B$34:$B$777,C$401)+'СЕТ СН'!$F$13-'СЕТ СН'!$F$23</f>
        <v>261.48286522000001</v>
      </c>
      <c r="D415" s="37">
        <f>SUMIFS(СВЦЭМ!$L$34:$L$777,СВЦЭМ!$A$34:$A$777,$A415,СВЦЭМ!$B$34:$B$777,D$401)+'СЕТ СН'!$F$13-'СЕТ СН'!$F$23</f>
        <v>319.87713339000004</v>
      </c>
      <c r="E415" s="37">
        <f>SUMIFS(СВЦЭМ!$L$34:$L$777,СВЦЭМ!$A$34:$A$777,$A415,СВЦЭМ!$B$34:$B$777,E$401)+'СЕТ СН'!$F$13-'СЕТ СН'!$F$23</f>
        <v>387.83854331999999</v>
      </c>
      <c r="F415" s="37">
        <f>SUMIFS(СВЦЭМ!$L$34:$L$777,СВЦЭМ!$A$34:$A$777,$A415,СВЦЭМ!$B$34:$B$777,F$401)+'СЕТ СН'!$F$13-'СЕТ СН'!$F$23</f>
        <v>389.02968476000001</v>
      </c>
      <c r="G415" s="37">
        <f>SUMIFS(СВЦЭМ!$L$34:$L$777,СВЦЭМ!$A$34:$A$777,$A415,СВЦЭМ!$B$34:$B$777,G$401)+'СЕТ СН'!$F$13-'СЕТ СН'!$F$23</f>
        <v>392.71372239000004</v>
      </c>
      <c r="H415" s="37">
        <f>SUMIFS(СВЦЭМ!$L$34:$L$777,СВЦЭМ!$A$34:$A$777,$A415,СВЦЭМ!$B$34:$B$777,H$401)+'СЕТ СН'!$F$13-'СЕТ СН'!$F$23</f>
        <v>360.44099058999996</v>
      </c>
      <c r="I415" s="37">
        <f>SUMIFS(СВЦЭМ!$L$34:$L$777,СВЦЭМ!$A$34:$A$777,$A415,СВЦЭМ!$B$34:$B$777,I$401)+'СЕТ СН'!$F$13-'СЕТ СН'!$F$23</f>
        <v>295.82744581999998</v>
      </c>
      <c r="J415" s="37">
        <f>SUMIFS(СВЦЭМ!$L$34:$L$777,СВЦЭМ!$A$34:$A$777,$A415,СВЦЭМ!$B$34:$B$777,J$401)+'СЕТ СН'!$F$13-'СЕТ СН'!$F$23</f>
        <v>248.40784183000005</v>
      </c>
      <c r="K415" s="37">
        <f>SUMIFS(СВЦЭМ!$L$34:$L$777,СВЦЭМ!$A$34:$A$777,$A415,СВЦЭМ!$B$34:$B$777,K$401)+'СЕТ СН'!$F$13-'СЕТ СН'!$F$23</f>
        <v>208.80315149</v>
      </c>
      <c r="L415" s="37">
        <f>SUMIFS(СВЦЭМ!$L$34:$L$777,СВЦЭМ!$A$34:$A$777,$A415,СВЦЭМ!$B$34:$B$777,L$401)+'СЕТ СН'!$F$13-'СЕТ СН'!$F$23</f>
        <v>155.45713145000002</v>
      </c>
      <c r="M415" s="37">
        <f>SUMIFS(СВЦЭМ!$L$34:$L$777,СВЦЭМ!$A$34:$A$777,$A415,СВЦЭМ!$B$34:$B$777,M$401)+'СЕТ СН'!$F$13-'СЕТ СН'!$F$23</f>
        <v>144.34952597999995</v>
      </c>
      <c r="N415" s="37">
        <f>SUMIFS(СВЦЭМ!$L$34:$L$777,СВЦЭМ!$A$34:$A$777,$A415,СВЦЭМ!$B$34:$B$777,N$401)+'СЕТ СН'!$F$13-'СЕТ СН'!$F$23</f>
        <v>151.85197668000001</v>
      </c>
      <c r="O415" s="37">
        <f>SUMIFS(СВЦЭМ!$L$34:$L$777,СВЦЭМ!$A$34:$A$777,$A415,СВЦЭМ!$B$34:$B$777,O$401)+'СЕТ СН'!$F$13-'СЕТ СН'!$F$23</f>
        <v>148.80146237999998</v>
      </c>
      <c r="P415" s="37">
        <f>SUMIFS(СВЦЭМ!$L$34:$L$777,СВЦЭМ!$A$34:$A$777,$A415,СВЦЭМ!$B$34:$B$777,P$401)+'СЕТ СН'!$F$13-'СЕТ СН'!$F$23</f>
        <v>172.37418740999999</v>
      </c>
      <c r="Q415" s="37">
        <f>SUMIFS(СВЦЭМ!$L$34:$L$777,СВЦЭМ!$A$34:$A$777,$A415,СВЦЭМ!$B$34:$B$777,Q$401)+'СЕТ СН'!$F$13-'СЕТ СН'!$F$23</f>
        <v>173.50819996999996</v>
      </c>
      <c r="R415" s="37">
        <f>SUMIFS(СВЦЭМ!$L$34:$L$777,СВЦЭМ!$A$34:$A$777,$A415,СВЦЭМ!$B$34:$B$777,R$401)+'СЕТ СН'!$F$13-'СЕТ СН'!$F$23</f>
        <v>171.34347949999994</v>
      </c>
      <c r="S415" s="37">
        <f>SUMIFS(СВЦЭМ!$L$34:$L$777,СВЦЭМ!$A$34:$A$777,$A415,СВЦЭМ!$B$34:$B$777,S$401)+'СЕТ СН'!$F$13-'СЕТ СН'!$F$23</f>
        <v>150.84401502000003</v>
      </c>
      <c r="T415" s="37">
        <f>SUMIFS(СВЦЭМ!$L$34:$L$777,СВЦЭМ!$A$34:$A$777,$A415,СВЦЭМ!$B$34:$B$777,T$401)+'СЕТ СН'!$F$13-'СЕТ СН'!$F$23</f>
        <v>134.80334123</v>
      </c>
      <c r="U415" s="37">
        <f>SUMIFS(СВЦЭМ!$L$34:$L$777,СВЦЭМ!$A$34:$A$777,$A415,СВЦЭМ!$B$34:$B$777,U$401)+'СЕТ СН'!$F$13-'СЕТ СН'!$F$23</f>
        <v>139.21590119999996</v>
      </c>
      <c r="V415" s="37">
        <f>SUMIFS(СВЦЭМ!$L$34:$L$777,СВЦЭМ!$A$34:$A$777,$A415,СВЦЭМ!$B$34:$B$777,V$401)+'СЕТ СН'!$F$13-'СЕТ СН'!$F$23</f>
        <v>150.96342953999999</v>
      </c>
      <c r="W415" s="37">
        <f>SUMIFS(СВЦЭМ!$L$34:$L$777,СВЦЭМ!$A$34:$A$777,$A415,СВЦЭМ!$B$34:$B$777,W$401)+'СЕТ СН'!$F$13-'СЕТ СН'!$F$23</f>
        <v>190.35671051999998</v>
      </c>
      <c r="X415" s="37">
        <f>SUMIFS(СВЦЭМ!$L$34:$L$777,СВЦЭМ!$A$34:$A$777,$A415,СВЦЭМ!$B$34:$B$777,X$401)+'СЕТ СН'!$F$13-'СЕТ СН'!$F$23</f>
        <v>237.62369880000006</v>
      </c>
      <c r="Y415" s="37">
        <f>SUMIFS(СВЦЭМ!$L$34:$L$777,СВЦЭМ!$A$34:$A$777,$A415,СВЦЭМ!$B$34:$B$777,Y$401)+'СЕТ СН'!$F$13-'СЕТ СН'!$F$23</f>
        <v>295.91530821000003</v>
      </c>
    </row>
    <row r="416" spans="1:27" ht="15.75" x14ac:dyDescent="0.2">
      <c r="A416" s="36">
        <f t="shared" si="11"/>
        <v>43084</v>
      </c>
      <c r="B416" s="37">
        <f>SUMIFS(СВЦЭМ!$L$34:$L$777,СВЦЭМ!$A$34:$A$777,$A416,СВЦЭМ!$B$34:$B$777,B$401)+'СЕТ СН'!$F$13-'СЕТ СН'!$F$23</f>
        <v>313.68877540000005</v>
      </c>
      <c r="C416" s="37">
        <f>SUMIFS(СВЦЭМ!$L$34:$L$777,СВЦЭМ!$A$34:$A$777,$A416,СВЦЭМ!$B$34:$B$777,C$401)+'СЕТ СН'!$F$13-'СЕТ СН'!$F$23</f>
        <v>301.25253041999997</v>
      </c>
      <c r="D416" s="37">
        <f>SUMIFS(СВЦЭМ!$L$34:$L$777,СВЦЭМ!$A$34:$A$777,$A416,СВЦЭМ!$B$34:$B$777,D$401)+'СЕТ СН'!$F$13-'СЕТ СН'!$F$23</f>
        <v>276.83614578000004</v>
      </c>
      <c r="E416" s="37">
        <f>SUMIFS(СВЦЭМ!$L$34:$L$777,СВЦЭМ!$A$34:$A$777,$A416,СВЦЭМ!$B$34:$B$777,E$401)+'СЕТ СН'!$F$13-'СЕТ СН'!$F$23</f>
        <v>288.38776385999995</v>
      </c>
      <c r="F416" s="37">
        <f>SUMIFS(СВЦЭМ!$L$34:$L$777,СВЦЭМ!$A$34:$A$777,$A416,СВЦЭМ!$B$34:$B$777,F$401)+'СЕТ СН'!$F$13-'СЕТ СН'!$F$23</f>
        <v>353.02701969999998</v>
      </c>
      <c r="G416" s="37">
        <f>SUMIFS(СВЦЭМ!$L$34:$L$777,СВЦЭМ!$A$34:$A$777,$A416,СВЦЭМ!$B$34:$B$777,G$401)+'СЕТ СН'!$F$13-'СЕТ СН'!$F$23</f>
        <v>373.91085246</v>
      </c>
      <c r="H416" s="37">
        <f>SUMIFS(СВЦЭМ!$L$34:$L$777,СВЦЭМ!$A$34:$A$777,$A416,СВЦЭМ!$B$34:$B$777,H$401)+'СЕТ СН'!$F$13-'СЕТ СН'!$F$23</f>
        <v>334.38261053999997</v>
      </c>
      <c r="I416" s="37">
        <f>SUMIFS(СВЦЭМ!$L$34:$L$777,СВЦЭМ!$A$34:$A$777,$A416,СВЦЭМ!$B$34:$B$777,I$401)+'СЕТ СН'!$F$13-'СЕТ СН'!$F$23</f>
        <v>273.49692020999998</v>
      </c>
      <c r="J416" s="37">
        <f>SUMIFS(СВЦЭМ!$L$34:$L$777,СВЦЭМ!$A$34:$A$777,$A416,СВЦЭМ!$B$34:$B$777,J$401)+'СЕТ СН'!$F$13-'СЕТ СН'!$F$23</f>
        <v>243.41958541999998</v>
      </c>
      <c r="K416" s="37">
        <f>SUMIFS(СВЦЭМ!$L$34:$L$777,СВЦЭМ!$A$34:$A$777,$A416,СВЦЭМ!$B$34:$B$777,K$401)+'СЕТ СН'!$F$13-'СЕТ СН'!$F$23</f>
        <v>202.74695247</v>
      </c>
      <c r="L416" s="37">
        <f>SUMIFS(СВЦЭМ!$L$34:$L$777,СВЦЭМ!$A$34:$A$777,$A416,СВЦЭМ!$B$34:$B$777,L$401)+'СЕТ СН'!$F$13-'СЕТ СН'!$F$23</f>
        <v>155.74499114000002</v>
      </c>
      <c r="M416" s="37">
        <f>SUMIFS(СВЦЭМ!$L$34:$L$777,СВЦЭМ!$A$34:$A$777,$A416,СВЦЭМ!$B$34:$B$777,M$401)+'СЕТ СН'!$F$13-'СЕТ СН'!$F$23</f>
        <v>140.10946390000004</v>
      </c>
      <c r="N416" s="37">
        <f>SUMIFS(СВЦЭМ!$L$34:$L$777,СВЦЭМ!$A$34:$A$777,$A416,СВЦЭМ!$B$34:$B$777,N$401)+'СЕТ СН'!$F$13-'СЕТ СН'!$F$23</f>
        <v>144.11687317999997</v>
      </c>
      <c r="O416" s="37">
        <f>SUMIFS(СВЦЭМ!$L$34:$L$777,СВЦЭМ!$A$34:$A$777,$A416,СВЦЭМ!$B$34:$B$777,O$401)+'СЕТ СН'!$F$13-'СЕТ СН'!$F$23</f>
        <v>156.67875004999996</v>
      </c>
      <c r="P416" s="37">
        <f>SUMIFS(СВЦЭМ!$L$34:$L$777,СВЦЭМ!$A$34:$A$777,$A416,СВЦЭМ!$B$34:$B$777,P$401)+'СЕТ СН'!$F$13-'СЕТ СН'!$F$23</f>
        <v>175.70392892999996</v>
      </c>
      <c r="Q416" s="37">
        <f>SUMIFS(СВЦЭМ!$L$34:$L$777,СВЦЭМ!$A$34:$A$777,$A416,СВЦЭМ!$B$34:$B$777,Q$401)+'СЕТ СН'!$F$13-'СЕТ СН'!$F$23</f>
        <v>179.00036639999996</v>
      </c>
      <c r="R416" s="37">
        <f>SUMIFS(СВЦЭМ!$L$34:$L$777,СВЦЭМ!$A$34:$A$777,$A416,СВЦЭМ!$B$34:$B$777,R$401)+'СЕТ СН'!$F$13-'СЕТ СН'!$F$23</f>
        <v>180.03733932</v>
      </c>
      <c r="S416" s="37">
        <f>SUMIFS(СВЦЭМ!$L$34:$L$777,СВЦЭМ!$A$34:$A$777,$A416,СВЦЭМ!$B$34:$B$777,S$401)+'СЕТ СН'!$F$13-'СЕТ СН'!$F$23</f>
        <v>160.87121582999998</v>
      </c>
      <c r="T416" s="37">
        <f>SUMIFS(СВЦЭМ!$L$34:$L$777,СВЦЭМ!$A$34:$A$777,$A416,СВЦЭМ!$B$34:$B$777,T$401)+'СЕТ СН'!$F$13-'СЕТ СН'!$F$23</f>
        <v>138.03208600000005</v>
      </c>
      <c r="U416" s="37">
        <f>SUMIFS(СВЦЭМ!$L$34:$L$777,СВЦЭМ!$A$34:$A$777,$A416,СВЦЭМ!$B$34:$B$777,U$401)+'СЕТ СН'!$F$13-'СЕТ СН'!$F$23</f>
        <v>141.66043719000004</v>
      </c>
      <c r="V416" s="37">
        <f>SUMIFS(СВЦЭМ!$L$34:$L$777,СВЦЭМ!$A$34:$A$777,$A416,СВЦЭМ!$B$34:$B$777,V$401)+'СЕТ СН'!$F$13-'СЕТ СН'!$F$23</f>
        <v>154.61879157999999</v>
      </c>
      <c r="W416" s="37">
        <f>SUMIFS(СВЦЭМ!$L$34:$L$777,СВЦЭМ!$A$34:$A$777,$A416,СВЦЭМ!$B$34:$B$777,W$401)+'СЕТ СН'!$F$13-'СЕТ СН'!$F$23</f>
        <v>194.70895886999995</v>
      </c>
      <c r="X416" s="37">
        <f>SUMIFS(СВЦЭМ!$L$34:$L$777,СВЦЭМ!$A$34:$A$777,$A416,СВЦЭМ!$B$34:$B$777,X$401)+'СЕТ СН'!$F$13-'СЕТ СН'!$F$23</f>
        <v>237.55171223000002</v>
      </c>
      <c r="Y416" s="37">
        <f>SUMIFS(СВЦЭМ!$L$34:$L$777,СВЦЭМ!$A$34:$A$777,$A416,СВЦЭМ!$B$34:$B$777,Y$401)+'СЕТ СН'!$F$13-'СЕТ СН'!$F$23</f>
        <v>296.70198142000004</v>
      </c>
    </row>
    <row r="417" spans="1:25" ht="15.75" x14ac:dyDescent="0.2">
      <c r="A417" s="36">
        <f t="shared" si="11"/>
        <v>43085</v>
      </c>
      <c r="B417" s="37">
        <f>SUMIFS(СВЦЭМ!$L$34:$L$777,СВЦЭМ!$A$34:$A$777,$A417,СВЦЭМ!$B$34:$B$777,B$401)+'СЕТ СН'!$F$13-'СЕТ СН'!$F$23</f>
        <v>317.47365292999996</v>
      </c>
      <c r="C417" s="37">
        <f>SUMIFS(СВЦЭМ!$L$34:$L$777,СВЦЭМ!$A$34:$A$777,$A417,СВЦЭМ!$B$34:$B$777,C$401)+'СЕТ СН'!$F$13-'СЕТ СН'!$F$23</f>
        <v>310.33032513000001</v>
      </c>
      <c r="D417" s="37">
        <f>SUMIFS(СВЦЭМ!$L$34:$L$777,СВЦЭМ!$A$34:$A$777,$A417,СВЦЭМ!$B$34:$B$777,D$401)+'СЕТ СН'!$F$13-'СЕТ СН'!$F$23</f>
        <v>296.78667097000005</v>
      </c>
      <c r="E417" s="37">
        <f>SUMIFS(СВЦЭМ!$L$34:$L$777,СВЦЭМ!$A$34:$A$777,$A417,СВЦЭМ!$B$34:$B$777,E$401)+'СЕТ СН'!$F$13-'СЕТ СН'!$F$23</f>
        <v>296.99546817999999</v>
      </c>
      <c r="F417" s="37">
        <f>SUMIFS(СВЦЭМ!$L$34:$L$777,СВЦЭМ!$A$34:$A$777,$A417,СВЦЭМ!$B$34:$B$777,F$401)+'СЕТ СН'!$F$13-'СЕТ СН'!$F$23</f>
        <v>296.50255285000003</v>
      </c>
      <c r="G417" s="37">
        <f>SUMIFS(СВЦЭМ!$L$34:$L$777,СВЦЭМ!$A$34:$A$777,$A417,СВЦЭМ!$B$34:$B$777,G$401)+'СЕТ СН'!$F$13-'СЕТ СН'!$F$23</f>
        <v>300.26681784000004</v>
      </c>
      <c r="H417" s="37">
        <f>SUMIFS(СВЦЭМ!$L$34:$L$777,СВЦЭМ!$A$34:$A$777,$A417,СВЦЭМ!$B$34:$B$777,H$401)+'СЕТ СН'!$F$13-'СЕТ СН'!$F$23</f>
        <v>291.54282090000004</v>
      </c>
      <c r="I417" s="37">
        <f>SUMIFS(СВЦЭМ!$L$34:$L$777,СВЦЭМ!$A$34:$A$777,$A417,СВЦЭМ!$B$34:$B$777,I$401)+'СЕТ СН'!$F$13-'СЕТ СН'!$F$23</f>
        <v>255.44763728999999</v>
      </c>
      <c r="J417" s="37">
        <f>SUMIFS(СВЦЭМ!$L$34:$L$777,СВЦЭМ!$A$34:$A$777,$A417,СВЦЭМ!$B$34:$B$777,J$401)+'СЕТ СН'!$F$13-'СЕТ СН'!$F$23</f>
        <v>245.29458182999997</v>
      </c>
      <c r="K417" s="37">
        <f>SUMIFS(СВЦЭМ!$L$34:$L$777,СВЦЭМ!$A$34:$A$777,$A417,СВЦЭМ!$B$34:$B$777,K$401)+'СЕТ СН'!$F$13-'СЕТ СН'!$F$23</f>
        <v>205.98822749999999</v>
      </c>
      <c r="L417" s="37">
        <f>SUMIFS(СВЦЭМ!$L$34:$L$777,СВЦЭМ!$A$34:$A$777,$A417,СВЦЭМ!$B$34:$B$777,L$401)+'СЕТ СН'!$F$13-'СЕТ СН'!$F$23</f>
        <v>158.29666569000005</v>
      </c>
      <c r="M417" s="37">
        <f>SUMIFS(СВЦЭМ!$L$34:$L$777,СВЦЭМ!$A$34:$A$777,$A417,СВЦЭМ!$B$34:$B$777,M$401)+'СЕТ СН'!$F$13-'СЕТ СН'!$F$23</f>
        <v>146.75795604999996</v>
      </c>
      <c r="N417" s="37">
        <f>SUMIFS(СВЦЭМ!$L$34:$L$777,СВЦЭМ!$A$34:$A$777,$A417,СВЦЭМ!$B$34:$B$777,N$401)+'СЕТ СН'!$F$13-'СЕТ СН'!$F$23</f>
        <v>155.60704936000002</v>
      </c>
      <c r="O417" s="37">
        <f>SUMIFS(СВЦЭМ!$L$34:$L$777,СВЦЭМ!$A$34:$A$777,$A417,СВЦЭМ!$B$34:$B$777,O$401)+'СЕТ СН'!$F$13-'СЕТ СН'!$F$23</f>
        <v>169.48021295000001</v>
      </c>
      <c r="P417" s="37">
        <f>SUMIFS(СВЦЭМ!$L$34:$L$777,СВЦЭМ!$A$34:$A$777,$A417,СВЦЭМ!$B$34:$B$777,P$401)+'СЕТ СН'!$F$13-'СЕТ СН'!$F$23</f>
        <v>178.14344149999999</v>
      </c>
      <c r="Q417" s="37">
        <f>SUMIFS(СВЦЭМ!$L$34:$L$777,СВЦЭМ!$A$34:$A$777,$A417,СВЦЭМ!$B$34:$B$777,Q$401)+'СЕТ СН'!$F$13-'СЕТ СН'!$F$23</f>
        <v>180.49390692999998</v>
      </c>
      <c r="R417" s="37">
        <f>SUMIFS(СВЦЭМ!$L$34:$L$777,СВЦЭМ!$A$34:$A$777,$A417,СВЦЭМ!$B$34:$B$777,R$401)+'СЕТ СН'!$F$13-'СЕТ СН'!$F$23</f>
        <v>178.09067087999995</v>
      </c>
      <c r="S417" s="37">
        <f>SUMIFS(СВЦЭМ!$L$34:$L$777,СВЦЭМ!$A$34:$A$777,$A417,СВЦЭМ!$B$34:$B$777,S$401)+'СЕТ СН'!$F$13-'СЕТ СН'!$F$23</f>
        <v>159.38992722</v>
      </c>
      <c r="T417" s="37">
        <f>SUMIFS(СВЦЭМ!$L$34:$L$777,СВЦЭМ!$A$34:$A$777,$A417,СВЦЭМ!$B$34:$B$777,T$401)+'СЕТ СН'!$F$13-'СЕТ СН'!$F$23</f>
        <v>140.34748101000002</v>
      </c>
      <c r="U417" s="37">
        <f>SUMIFS(СВЦЭМ!$L$34:$L$777,СВЦЭМ!$A$34:$A$777,$A417,СВЦЭМ!$B$34:$B$777,U$401)+'СЕТ СН'!$F$13-'СЕТ СН'!$F$23</f>
        <v>155.03150376999997</v>
      </c>
      <c r="V417" s="37">
        <f>SUMIFS(СВЦЭМ!$L$34:$L$777,СВЦЭМ!$A$34:$A$777,$A417,СВЦЭМ!$B$34:$B$777,V$401)+'СЕТ СН'!$F$13-'СЕТ СН'!$F$23</f>
        <v>168.77647430000002</v>
      </c>
      <c r="W417" s="37">
        <f>SUMIFS(СВЦЭМ!$L$34:$L$777,СВЦЭМ!$A$34:$A$777,$A417,СВЦЭМ!$B$34:$B$777,W$401)+'СЕТ СН'!$F$13-'СЕТ СН'!$F$23</f>
        <v>188.71595193999997</v>
      </c>
      <c r="X417" s="37">
        <f>SUMIFS(СВЦЭМ!$L$34:$L$777,СВЦЭМ!$A$34:$A$777,$A417,СВЦЭМ!$B$34:$B$777,X$401)+'СЕТ СН'!$F$13-'СЕТ СН'!$F$23</f>
        <v>235.73954214000003</v>
      </c>
      <c r="Y417" s="37">
        <f>SUMIFS(СВЦЭМ!$L$34:$L$777,СВЦЭМ!$A$34:$A$777,$A417,СВЦЭМ!$B$34:$B$777,Y$401)+'СЕТ СН'!$F$13-'СЕТ СН'!$F$23</f>
        <v>293.23900822999997</v>
      </c>
    </row>
    <row r="418" spans="1:25" ht="15.75" x14ac:dyDescent="0.2">
      <c r="A418" s="36">
        <f t="shared" si="11"/>
        <v>43086</v>
      </c>
      <c r="B418" s="37">
        <f>SUMIFS(СВЦЭМ!$L$34:$L$777,СВЦЭМ!$A$34:$A$777,$A418,СВЦЭМ!$B$34:$B$777,B$401)+'СЕТ СН'!$F$13-'СЕТ СН'!$F$23</f>
        <v>315.68115129</v>
      </c>
      <c r="C418" s="37">
        <f>SUMIFS(СВЦЭМ!$L$34:$L$777,СВЦЭМ!$A$34:$A$777,$A418,СВЦЭМ!$B$34:$B$777,C$401)+'СЕТ СН'!$F$13-'СЕТ СН'!$F$23</f>
        <v>303.82980716999998</v>
      </c>
      <c r="D418" s="37">
        <f>SUMIFS(СВЦЭМ!$L$34:$L$777,СВЦЭМ!$A$34:$A$777,$A418,СВЦЭМ!$B$34:$B$777,D$401)+'СЕТ СН'!$F$13-'СЕТ СН'!$F$23</f>
        <v>294.58116358999996</v>
      </c>
      <c r="E418" s="37">
        <f>SUMIFS(СВЦЭМ!$L$34:$L$777,СВЦЭМ!$A$34:$A$777,$A418,СВЦЭМ!$B$34:$B$777,E$401)+'СЕТ СН'!$F$13-'СЕТ СН'!$F$23</f>
        <v>293.12221136000005</v>
      </c>
      <c r="F418" s="37">
        <f>SUMIFS(СВЦЭМ!$L$34:$L$777,СВЦЭМ!$A$34:$A$777,$A418,СВЦЭМ!$B$34:$B$777,F$401)+'СЕТ СН'!$F$13-'СЕТ СН'!$F$23</f>
        <v>292.51765565999995</v>
      </c>
      <c r="G418" s="37">
        <f>SUMIFS(СВЦЭМ!$L$34:$L$777,СВЦЭМ!$A$34:$A$777,$A418,СВЦЭМ!$B$34:$B$777,G$401)+'СЕТ СН'!$F$13-'СЕТ СН'!$F$23</f>
        <v>295.71682010999996</v>
      </c>
      <c r="H418" s="37">
        <f>SUMIFS(СВЦЭМ!$L$34:$L$777,СВЦЭМ!$A$34:$A$777,$A418,СВЦЭМ!$B$34:$B$777,H$401)+'СЕТ СН'!$F$13-'СЕТ СН'!$F$23</f>
        <v>301.85349695000002</v>
      </c>
      <c r="I418" s="37">
        <f>SUMIFS(СВЦЭМ!$L$34:$L$777,СВЦЭМ!$A$34:$A$777,$A418,СВЦЭМ!$B$34:$B$777,I$401)+'СЕТ СН'!$F$13-'СЕТ СН'!$F$23</f>
        <v>311.83350739000002</v>
      </c>
      <c r="J418" s="37">
        <f>SUMIFS(СВЦЭМ!$L$34:$L$777,СВЦЭМ!$A$34:$A$777,$A418,СВЦЭМ!$B$34:$B$777,J$401)+'СЕТ СН'!$F$13-'СЕТ СН'!$F$23</f>
        <v>280.93142485999999</v>
      </c>
      <c r="K418" s="37">
        <f>SUMIFS(СВЦЭМ!$L$34:$L$777,СВЦЭМ!$A$34:$A$777,$A418,СВЦЭМ!$B$34:$B$777,K$401)+'СЕТ СН'!$F$13-'СЕТ СН'!$F$23</f>
        <v>212.38303828999994</v>
      </c>
      <c r="L418" s="37">
        <f>SUMIFS(СВЦЭМ!$L$34:$L$777,СВЦЭМ!$A$34:$A$777,$A418,СВЦЭМ!$B$34:$B$777,L$401)+'СЕТ СН'!$F$13-'СЕТ СН'!$F$23</f>
        <v>148.87698198999999</v>
      </c>
      <c r="M418" s="37">
        <f>SUMIFS(СВЦЭМ!$L$34:$L$777,СВЦЭМ!$A$34:$A$777,$A418,СВЦЭМ!$B$34:$B$777,M$401)+'СЕТ СН'!$F$13-'СЕТ СН'!$F$23</f>
        <v>138.06380012</v>
      </c>
      <c r="N418" s="37">
        <f>SUMIFS(СВЦЭМ!$L$34:$L$777,СВЦЭМ!$A$34:$A$777,$A418,СВЦЭМ!$B$34:$B$777,N$401)+'СЕТ СН'!$F$13-'СЕТ СН'!$F$23</f>
        <v>149.20082560000003</v>
      </c>
      <c r="O418" s="37">
        <f>SUMIFS(СВЦЭМ!$L$34:$L$777,СВЦЭМ!$A$34:$A$777,$A418,СВЦЭМ!$B$34:$B$777,O$401)+'СЕТ СН'!$F$13-'СЕТ СН'!$F$23</f>
        <v>152.55395825999994</v>
      </c>
      <c r="P418" s="37">
        <f>SUMIFS(СВЦЭМ!$L$34:$L$777,СВЦЭМ!$A$34:$A$777,$A418,СВЦЭМ!$B$34:$B$777,P$401)+'СЕТ СН'!$F$13-'СЕТ СН'!$F$23</f>
        <v>161.03693378000003</v>
      </c>
      <c r="Q418" s="37">
        <f>SUMIFS(СВЦЭМ!$L$34:$L$777,СВЦЭМ!$A$34:$A$777,$A418,СВЦЭМ!$B$34:$B$777,Q$401)+'СЕТ СН'!$F$13-'СЕТ СН'!$F$23</f>
        <v>165.75680557999999</v>
      </c>
      <c r="R418" s="37">
        <f>SUMIFS(СВЦЭМ!$L$34:$L$777,СВЦЭМ!$A$34:$A$777,$A418,СВЦЭМ!$B$34:$B$777,R$401)+'СЕТ СН'!$F$13-'СЕТ СН'!$F$23</f>
        <v>164.96473586000002</v>
      </c>
      <c r="S418" s="37">
        <f>SUMIFS(СВЦЭМ!$L$34:$L$777,СВЦЭМ!$A$34:$A$777,$A418,СВЦЭМ!$B$34:$B$777,S$401)+'СЕТ СН'!$F$13-'СЕТ СН'!$F$23</f>
        <v>140.04686002999995</v>
      </c>
      <c r="T418" s="37">
        <f>SUMIFS(СВЦЭМ!$L$34:$L$777,СВЦЭМ!$A$34:$A$777,$A418,СВЦЭМ!$B$34:$B$777,T$401)+'СЕТ СН'!$F$13-'СЕТ СН'!$F$23</f>
        <v>153.82409811000002</v>
      </c>
      <c r="U418" s="37">
        <f>SUMIFS(СВЦЭМ!$L$34:$L$777,СВЦЭМ!$A$34:$A$777,$A418,СВЦЭМ!$B$34:$B$777,U$401)+'СЕТ СН'!$F$13-'СЕТ СН'!$F$23</f>
        <v>157.86174668000001</v>
      </c>
      <c r="V418" s="37">
        <f>SUMIFS(СВЦЭМ!$L$34:$L$777,СВЦЭМ!$A$34:$A$777,$A418,СВЦЭМ!$B$34:$B$777,V$401)+'СЕТ СН'!$F$13-'СЕТ СН'!$F$23</f>
        <v>171.62703036000005</v>
      </c>
      <c r="W418" s="37">
        <f>SUMIFS(СВЦЭМ!$L$34:$L$777,СВЦЭМ!$A$34:$A$777,$A418,СВЦЭМ!$B$34:$B$777,W$401)+'СЕТ СН'!$F$13-'СЕТ СН'!$F$23</f>
        <v>207.67255843999999</v>
      </c>
      <c r="X418" s="37">
        <f>SUMIFS(СВЦЭМ!$L$34:$L$777,СВЦЭМ!$A$34:$A$777,$A418,СВЦЭМ!$B$34:$B$777,X$401)+'СЕТ СН'!$F$13-'СЕТ СН'!$F$23</f>
        <v>240.82799616</v>
      </c>
      <c r="Y418" s="37">
        <f>SUMIFS(СВЦЭМ!$L$34:$L$777,СВЦЭМ!$A$34:$A$777,$A418,СВЦЭМ!$B$34:$B$777,Y$401)+'СЕТ СН'!$F$13-'СЕТ СН'!$F$23</f>
        <v>271.71511321000003</v>
      </c>
    </row>
    <row r="419" spans="1:25" ht="15.75" x14ac:dyDescent="0.2">
      <c r="A419" s="36">
        <f t="shared" si="11"/>
        <v>43087</v>
      </c>
      <c r="B419" s="37">
        <f>SUMIFS(СВЦЭМ!$L$34:$L$777,СВЦЭМ!$A$34:$A$777,$A419,СВЦЭМ!$B$34:$B$777,B$401)+'СЕТ СН'!$F$13-'СЕТ СН'!$F$23</f>
        <v>315.06420767999998</v>
      </c>
      <c r="C419" s="37">
        <f>SUMIFS(СВЦЭМ!$L$34:$L$777,СВЦЭМ!$A$34:$A$777,$A419,СВЦЭМ!$B$34:$B$777,C$401)+'СЕТ СН'!$F$13-'СЕТ СН'!$F$23</f>
        <v>303.46936901000004</v>
      </c>
      <c r="D419" s="37">
        <f>SUMIFS(СВЦЭМ!$L$34:$L$777,СВЦЭМ!$A$34:$A$777,$A419,СВЦЭМ!$B$34:$B$777,D$401)+'СЕТ СН'!$F$13-'СЕТ СН'!$F$23</f>
        <v>294.73434875999999</v>
      </c>
      <c r="E419" s="37">
        <f>SUMIFS(СВЦЭМ!$L$34:$L$777,СВЦЭМ!$A$34:$A$777,$A419,СВЦЭМ!$B$34:$B$777,E$401)+'СЕТ СН'!$F$13-'СЕТ СН'!$F$23</f>
        <v>293.47214268000005</v>
      </c>
      <c r="F419" s="37">
        <f>SUMIFS(СВЦЭМ!$L$34:$L$777,СВЦЭМ!$A$34:$A$777,$A419,СВЦЭМ!$B$34:$B$777,F$401)+'СЕТ СН'!$F$13-'СЕТ СН'!$F$23</f>
        <v>293.61975498000004</v>
      </c>
      <c r="G419" s="37">
        <f>SUMIFS(СВЦЭМ!$L$34:$L$777,СВЦЭМ!$A$34:$A$777,$A419,СВЦЭМ!$B$34:$B$777,G$401)+'СЕТ СН'!$F$13-'СЕТ СН'!$F$23</f>
        <v>300.36189652999997</v>
      </c>
      <c r="H419" s="37">
        <f>SUMIFS(СВЦЭМ!$L$34:$L$777,СВЦЭМ!$A$34:$A$777,$A419,СВЦЭМ!$B$34:$B$777,H$401)+'СЕТ СН'!$F$13-'СЕТ СН'!$F$23</f>
        <v>313.32202115999996</v>
      </c>
      <c r="I419" s="37">
        <f>SUMIFS(СВЦЭМ!$L$34:$L$777,СВЦЭМ!$A$34:$A$777,$A419,СВЦЭМ!$B$34:$B$777,I$401)+'СЕТ СН'!$F$13-'СЕТ СН'!$F$23</f>
        <v>301.34400335999999</v>
      </c>
      <c r="J419" s="37">
        <f>SUMIFS(СВЦЭМ!$L$34:$L$777,СВЦЭМ!$A$34:$A$777,$A419,СВЦЭМ!$B$34:$B$777,J$401)+'СЕТ СН'!$F$13-'СЕТ СН'!$F$23</f>
        <v>255.90123477999998</v>
      </c>
      <c r="K419" s="37">
        <f>SUMIFS(СВЦЭМ!$L$34:$L$777,СВЦЭМ!$A$34:$A$777,$A419,СВЦЭМ!$B$34:$B$777,K$401)+'СЕТ СН'!$F$13-'СЕТ СН'!$F$23</f>
        <v>208.16976007000005</v>
      </c>
      <c r="L419" s="37">
        <f>SUMIFS(СВЦЭМ!$L$34:$L$777,СВЦЭМ!$A$34:$A$777,$A419,СВЦЭМ!$B$34:$B$777,L$401)+'СЕТ СН'!$F$13-'СЕТ СН'!$F$23</f>
        <v>158.77358067</v>
      </c>
      <c r="M419" s="37">
        <f>SUMIFS(СВЦЭМ!$L$34:$L$777,СВЦЭМ!$A$34:$A$777,$A419,СВЦЭМ!$B$34:$B$777,M$401)+'СЕТ СН'!$F$13-'СЕТ СН'!$F$23</f>
        <v>155.05042945000002</v>
      </c>
      <c r="N419" s="37">
        <f>SUMIFS(СВЦЭМ!$L$34:$L$777,СВЦЭМ!$A$34:$A$777,$A419,СВЦЭМ!$B$34:$B$777,N$401)+'СЕТ СН'!$F$13-'СЕТ СН'!$F$23</f>
        <v>168.06258372000002</v>
      </c>
      <c r="O419" s="37">
        <f>SUMIFS(СВЦЭМ!$L$34:$L$777,СВЦЭМ!$A$34:$A$777,$A419,СВЦЭМ!$B$34:$B$777,O$401)+'СЕТ СН'!$F$13-'СЕТ СН'!$F$23</f>
        <v>185.31337551000001</v>
      </c>
      <c r="P419" s="37">
        <f>SUMIFS(СВЦЭМ!$L$34:$L$777,СВЦЭМ!$A$34:$A$777,$A419,СВЦЭМ!$B$34:$B$777,P$401)+'СЕТ СН'!$F$13-'СЕТ СН'!$F$23</f>
        <v>189.00500102000001</v>
      </c>
      <c r="Q419" s="37">
        <f>SUMIFS(СВЦЭМ!$L$34:$L$777,СВЦЭМ!$A$34:$A$777,$A419,СВЦЭМ!$B$34:$B$777,Q$401)+'СЕТ СН'!$F$13-'СЕТ СН'!$F$23</f>
        <v>182.65606835999995</v>
      </c>
      <c r="R419" s="37">
        <f>SUMIFS(СВЦЭМ!$L$34:$L$777,СВЦЭМ!$A$34:$A$777,$A419,СВЦЭМ!$B$34:$B$777,R$401)+'СЕТ СН'!$F$13-'СЕТ СН'!$F$23</f>
        <v>181.66949231000001</v>
      </c>
      <c r="S419" s="37">
        <f>SUMIFS(СВЦЭМ!$L$34:$L$777,СВЦЭМ!$A$34:$A$777,$A419,СВЦЭМ!$B$34:$B$777,S$401)+'СЕТ СН'!$F$13-'СЕТ СН'!$F$23</f>
        <v>159.44020054999999</v>
      </c>
      <c r="T419" s="37">
        <f>SUMIFS(СВЦЭМ!$L$34:$L$777,СВЦЭМ!$A$34:$A$777,$A419,СВЦЭМ!$B$34:$B$777,T$401)+'СЕТ СН'!$F$13-'СЕТ СН'!$F$23</f>
        <v>148.55824274999998</v>
      </c>
      <c r="U419" s="37">
        <f>SUMIFS(СВЦЭМ!$L$34:$L$777,СВЦЭМ!$A$34:$A$777,$A419,СВЦЭМ!$B$34:$B$777,U$401)+'СЕТ СН'!$F$13-'СЕТ СН'!$F$23</f>
        <v>149.82895725000003</v>
      </c>
      <c r="V419" s="37">
        <f>SUMIFS(СВЦЭМ!$L$34:$L$777,СВЦЭМ!$A$34:$A$777,$A419,СВЦЭМ!$B$34:$B$777,V$401)+'СЕТ СН'!$F$13-'СЕТ СН'!$F$23</f>
        <v>158.23447647</v>
      </c>
      <c r="W419" s="37">
        <f>SUMIFS(СВЦЭМ!$L$34:$L$777,СВЦЭМ!$A$34:$A$777,$A419,СВЦЭМ!$B$34:$B$777,W$401)+'СЕТ СН'!$F$13-'СЕТ СН'!$F$23</f>
        <v>199.82038492000004</v>
      </c>
      <c r="X419" s="37">
        <f>SUMIFS(СВЦЭМ!$L$34:$L$777,СВЦЭМ!$A$34:$A$777,$A419,СВЦЭМ!$B$34:$B$777,X$401)+'СЕТ СН'!$F$13-'СЕТ СН'!$F$23</f>
        <v>248.16030104000004</v>
      </c>
      <c r="Y419" s="37">
        <f>SUMIFS(СВЦЭМ!$L$34:$L$777,СВЦЭМ!$A$34:$A$777,$A419,СВЦЭМ!$B$34:$B$777,Y$401)+'СЕТ СН'!$F$13-'СЕТ СН'!$F$23</f>
        <v>300.60068636000005</v>
      </c>
    </row>
    <row r="420" spans="1:25" ht="15.75" x14ac:dyDescent="0.2">
      <c r="A420" s="36">
        <f t="shared" si="11"/>
        <v>43088</v>
      </c>
      <c r="B420" s="37">
        <f>SUMIFS(СВЦЭМ!$L$34:$L$777,СВЦЭМ!$A$34:$A$777,$A420,СВЦЭМ!$B$34:$B$777,B$401)+'СЕТ СН'!$F$13-'СЕТ СН'!$F$23</f>
        <v>305.38252592000003</v>
      </c>
      <c r="C420" s="37">
        <f>SUMIFS(СВЦЭМ!$L$34:$L$777,СВЦЭМ!$A$34:$A$777,$A420,СВЦЭМ!$B$34:$B$777,C$401)+'СЕТ СН'!$F$13-'СЕТ СН'!$F$23</f>
        <v>308.47422270000004</v>
      </c>
      <c r="D420" s="37">
        <f>SUMIFS(СВЦЭМ!$L$34:$L$777,СВЦЭМ!$A$34:$A$777,$A420,СВЦЭМ!$B$34:$B$777,D$401)+'СЕТ СН'!$F$13-'СЕТ СН'!$F$23</f>
        <v>304.03669821000005</v>
      </c>
      <c r="E420" s="37">
        <f>SUMIFS(СВЦЭМ!$L$34:$L$777,СВЦЭМ!$A$34:$A$777,$A420,СВЦЭМ!$B$34:$B$777,E$401)+'СЕТ СН'!$F$13-'СЕТ СН'!$F$23</f>
        <v>302.04331166999998</v>
      </c>
      <c r="F420" s="37">
        <f>SUMIFS(СВЦЭМ!$L$34:$L$777,СВЦЭМ!$A$34:$A$777,$A420,СВЦЭМ!$B$34:$B$777,F$401)+'СЕТ СН'!$F$13-'СЕТ СН'!$F$23</f>
        <v>301.73728840000001</v>
      </c>
      <c r="G420" s="37">
        <f>SUMIFS(СВЦЭМ!$L$34:$L$777,СВЦЭМ!$A$34:$A$777,$A420,СВЦЭМ!$B$34:$B$777,G$401)+'СЕТ СН'!$F$13-'СЕТ СН'!$F$23</f>
        <v>303.80334800000003</v>
      </c>
      <c r="H420" s="37">
        <f>SUMIFS(СВЦЭМ!$L$34:$L$777,СВЦЭМ!$A$34:$A$777,$A420,СВЦЭМ!$B$34:$B$777,H$401)+'СЕТ СН'!$F$13-'СЕТ СН'!$F$23</f>
        <v>303.70568623999998</v>
      </c>
      <c r="I420" s="37">
        <f>SUMIFS(СВЦЭМ!$L$34:$L$777,СВЦЭМ!$A$34:$A$777,$A420,СВЦЭМ!$B$34:$B$777,I$401)+'СЕТ СН'!$F$13-'СЕТ СН'!$F$23</f>
        <v>260.68543565000004</v>
      </c>
      <c r="J420" s="37">
        <f>SUMIFS(СВЦЭМ!$L$34:$L$777,СВЦЭМ!$A$34:$A$777,$A420,СВЦЭМ!$B$34:$B$777,J$401)+'СЕТ СН'!$F$13-'СЕТ СН'!$F$23</f>
        <v>228.02168596000001</v>
      </c>
      <c r="K420" s="37">
        <f>SUMIFS(СВЦЭМ!$L$34:$L$777,СВЦЭМ!$A$34:$A$777,$A420,СВЦЭМ!$B$34:$B$777,K$401)+'СЕТ СН'!$F$13-'СЕТ СН'!$F$23</f>
        <v>178.010987</v>
      </c>
      <c r="L420" s="37">
        <f>SUMIFS(СВЦЭМ!$L$34:$L$777,СВЦЭМ!$A$34:$A$777,$A420,СВЦЭМ!$B$34:$B$777,L$401)+'СЕТ СН'!$F$13-'СЕТ СН'!$F$23</f>
        <v>135.34783964999997</v>
      </c>
      <c r="M420" s="37">
        <f>SUMIFS(СВЦЭМ!$L$34:$L$777,СВЦЭМ!$A$34:$A$777,$A420,СВЦЭМ!$B$34:$B$777,M$401)+'СЕТ СН'!$F$13-'СЕТ СН'!$F$23</f>
        <v>127.79988923999997</v>
      </c>
      <c r="N420" s="37">
        <f>SUMIFS(СВЦЭМ!$L$34:$L$777,СВЦЭМ!$A$34:$A$777,$A420,СВЦЭМ!$B$34:$B$777,N$401)+'СЕТ СН'!$F$13-'СЕТ СН'!$F$23</f>
        <v>141.32902235999995</v>
      </c>
      <c r="O420" s="37">
        <f>SUMIFS(СВЦЭМ!$L$34:$L$777,СВЦЭМ!$A$34:$A$777,$A420,СВЦЭМ!$B$34:$B$777,O$401)+'СЕТ СН'!$F$13-'СЕТ СН'!$F$23</f>
        <v>140.76686385000005</v>
      </c>
      <c r="P420" s="37">
        <f>SUMIFS(СВЦЭМ!$L$34:$L$777,СВЦЭМ!$A$34:$A$777,$A420,СВЦЭМ!$B$34:$B$777,P$401)+'СЕТ СН'!$F$13-'СЕТ СН'!$F$23</f>
        <v>146.39805368999998</v>
      </c>
      <c r="Q420" s="37">
        <f>SUMIFS(СВЦЭМ!$L$34:$L$777,СВЦЭМ!$A$34:$A$777,$A420,СВЦЭМ!$B$34:$B$777,Q$401)+'СЕТ СН'!$F$13-'СЕТ СН'!$F$23</f>
        <v>149.34750578000001</v>
      </c>
      <c r="R420" s="37">
        <f>SUMIFS(СВЦЭМ!$L$34:$L$777,СВЦЭМ!$A$34:$A$777,$A420,СВЦЭМ!$B$34:$B$777,R$401)+'СЕТ СН'!$F$13-'СЕТ СН'!$F$23</f>
        <v>145.84853128999998</v>
      </c>
      <c r="S420" s="37">
        <f>SUMIFS(СВЦЭМ!$L$34:$L$777,СВЦЭМ!$A$34:$A$777,$A420,СВЦЭМ!$B$34:$B$777,S$401)+'СЕТ СН'!$F$13-'СЕТ СН'!$F$23</f>
        <v>129.15705818000004</v>
      </c>
      <c r="T420" s="37">
        <f>SUMIFS(СВЦЭМ!$L$34:$L$777,СВЦЭМ!$A$34:$A$777,$A420,СВЦЭМ!$B$34:$B$777,T$401)+'СЕТ СН'!$F$13-'СЕТ СН'!$F$23</f>
        <v>131.76370858999996</v>
      </c>
      <c r="U420" s="37">
        <f>SUMIFS(СВЦЭМ!$L$34:$L$777,СВЦЭМ!$A$34:$A$777,$A420,СВЦЭМ!$B$34:$B$777,U$401)+'СЕТ СН'!$F$13-'СЕТ СН'!$F$23</f>
        <v>132.19288309000001</v>
      </c>
      <c r="V420" s="37">
        <f>SUMIFS(СВЦЭМ!$L$34:$L$777,СВЦЭМ!$A$34:$A$777,$A420,СВЦЭМ!$B$34:$B$777,V$401)+'СЕТ СН'!$F$13-'СЕТ СН'!$F$23</f>
        <v>124.41795707999995</v>
      </c>
      <c r="W420" s="37">
        <f>SUMIFS(СВЦЭМ!$L$34:$L$777,СВЦЭМ!$A$34:$A$777,$A420,СВЦЭМ!$B$34:$B$777,W$401)+'СЕТ СН'!$F$13-'СЕТ СН'!$F$23</f>
        <v>158.93563763999998</v>
      </c>
      <c r="X420" s="37">
        <f>SUMIFS(СВЦЭМ!$L$34:$L$777,СВЦЭМ!$A$34:$A$777,$A420,СВЦЭМ!$B$34:$B$777,X$401)+'СЕТ СН'!$F$13-'СЕТ СН'!$F$23</f>
        <v>212.72026420999998</v>
      </c>
      <c r="Y420" s="37">
        <f>SUMIFS(СВЦЭМ!$L$34:$L$777,СВЦЭМ!$A$34:$A$777,$A420,СВЦЭМ!$B$34:$B$777,Y$401)+'СЕТ СН'!$F$13-'СЕТ СН'!$F$23</f>
        <v>271.73522634999995</v>
      </c>
    </row>
    <row r="421" spans="1:25" ht="15.75" x14ac:dyDescent="0.2">
      <c r="A421" s="36">
        <f t="shared" si="11"/>
        <v>43089</v>
      </c>
      <c r="B421" s="37">
        <f>SUMIFS(СВЦЭМ!$L$34:$L$777,СВЦЭМ!$A$34:$A$777,$A421,СВЦЭМ!$B$34:$B$777,B$401)+'СЕТ СН'!$F$13-'СЕТ СН'!$F$23</f>
        <v>290.46272042999999</v>
      </c>
      <c r="C421" s="37">
        <f>SUMIFS(СВЦЭМ!$L$34:$L$777,СВЦЭМ!$A$34:$A$777,$A421,СВЦЭМ!$B$34:$B$777,C$401)+'СЕТ СН'!$F$13-'СЕТ СН'!$F$23</f>
        <v>300.13551722</v>
      </c>
      <c r="D421" s="37">
        <f>SUMIFS(СВЦЭМ!$L$34:$L$777,СВЦЭМ!$A$34:$A$777,$A421,СВЦЭМ!$B$34:$B$777,D$401)+'СЕТ СН'!$F$13-'СЕТ СН'!$F$23</f>
        <v>299.81890817999999</v>
      </c>
      <c r="E421" s="37">
        <f>SUMIFS(СВЦЭМ!$L$34:$L$777,СВЦЭМ!$A$34:$A$777,$A421,СВЦЭМ!$B$34:$B$777,E$401)+'СЕТ СН'!$F$13-'СЕТ СН'!$F$23</f>
        <v>296.91273778000004</v>
      </c>
      <c r="F421" s="37">
        <f>SUMIFS(СВЦЭМ!$L$34:$L$777,СВЦЭМ!$A$34:$A$777,$A421,СВЦЭМ!$B$34:$B$777,F$401)+'СЕТ СН'!$F$13-'СЕТ СН'!$F$23</f>
        <v>296.09377605999998</v>
      </c>
      <c r="G421" s="37">
        <f>SUMIFS(СВЦЭМ!$L$34:$L$777,СВЦЭМ!$A$34:$A$777,$A421,СВЦЭМ!$B$34:$B$777,G$401)+'СЕТ СН'!$F$13-'СЕТ СН'!$F$23</f>
        <v>301.10868607999998</v>
      </c>
      <c r="H421" s="37">
        <f>SUMIFS(СВЦЭМ!$L$34:$L$777,СВЦЭМ!$A$34:$A$777,$A421,СВЦЭМ!$B$34:$B$777,H$401)+'СЕТ СН'!$F$13-'СЕТ СН'!$F$23</f>
        <v>301.27871439</v>
      </c>
      <c r="I421" s="37">
        <f>SUMIFS(СВЦЭМ!$L$34:$L$777,СВЦЭМ!$A$34:$A$777,$A421,СВЦЭМ!$B$34:$B$777,I$401)+'СЕТ СН'!$F$13-'СЕТ СН'!$F$23</f>
        <v>247.80774238000004</v>
      </c>
      <c r="J421" s="37">
        <f>SUMIFS(СВЦЭМ!$L$34:$L$777,СВЦЭМ!$A$34:$A$777,$A421,СВЦЭМ!$B$34:$B$777,J$401)+'СЕТ СН'!$F$13-'СЕТ СН'!$F$23</f>
        <v>247.65861375999998</v>
      </c>
      <c r="K421" s="37">
        <f>SUMIFS(СВЦЭМ!$L$34:$L$777,СВЦЭМ!$A$34:$A$777,$A421,СВЦЭМ!$B$34:$B$777,K$401)+'СЕТ СН'!$F$13-'СЕТ СН'!$F$23</f>
        <v>195.79369082999995</v>
      </c>
      <c r="L421" s="37">
        <f>SUMIFS(СВЦЭМ!$L$34:$L$777,СВЦЭМ!$A$34:$A$777,$A421,СВЦЭМ!$B$34:$B$777,L$401)+'СЕТ СН'!$F$13-'СЕТ СН'!$F$23</f>
        <v>144.46374519000005</v>
      </c>
      <c r="M421" s="37">
        <f>SUMIFS(СВЦЭМ!$L$34:$L$777,СВЦЭМ!$A$34:$A$777,$A421,СВЦЭМ!$B$34:$B$777,M$401)+'СЕТ СН'!$F$13-'СЕТ СН'!$F$23</f>
        <v>138.66868840999996</v>
      </c>
      <c r="N421" s="37">
        <f>SUMIFS(СВЦЭМ!$L$34:$L$777,СВЦЭМ!$A$34:$A$777,$A421,СВЦЭМ!$B$34:$B$777,N$401)+'СЕТ СН'!$F$13-'СЕТ СН'!$F$23</f>
        <v>155.58519162000005</v>
      </c>
      <c r="O421" s="37">
        <f>SUMIFS(СВЦЭМ!$L$34:$L$777,СВЦЭМ!$A$34:$A$777,$A421,СВЦЭМ!$B$34:$B$777,O$401)+'СЕТ СН'!$F$13-'СЕТ СН'!$F$23</f>
        <v>164.59876933999999</v>
      </c>
      <c r="P421" s="37">
        <f>SUMIFS(СВЦЭМ!$L$34:$L$777,СВЦЭМ!$A$34:$A$777,$A421,СВЦЭМ!$B$34:$B$777,P$401)+'СЕТ СН'!$F$13-'СЕТ СН'!$F$23</f>
        <v>169.17623982999999</v>
      </c>
      <c r="Q421" s="37">
        <f>SUMIFS(СВЦЭМ!$L$34:$L$777,СВЦЭМ!$A$34:$A$777,$A421,СВЦЭМ!$B$34:$B$777,Q$401)+'СЕТ СН'!$F$13-'СЕТ СН'!$F$23</f>
        <v>171.22562316000005</v>
      </c>
      <c r="R421" s="37">
        <f>SUMIFS(СВЦЭМ!$L$34:$L$777,СВЦЭМ!$A$34:$A$777,$A421,СВЦЭМ!$B$34:$B$777,R$401)+'СЕТ СН'!$F$13-'СЕТ СН'!$F$23</f>
        <v>170.69568255000001</v>
      </c>
      <c r="S421" s="37">
        <f>SUMIFS(СВЦЭМ!$L$34:$L$777,СВЦЭМ!$A$34:$A$777,$A421,СВЦЭМ!$B$34:$B$777,S$401)+'СЕТ СН'!$F$13-'СЕТ СН'!$F$23</f>
        <v>141.95538909000004</v>
      </c>
      <c r="T421" s="37">
        <f>SUMIFS(СВЦЭМ!$L$34:$L$777,СВЦЭМ!$A$34:$A$777,$A421,СВЦЭМ!$B$34:$B$777,T$401)+'СЕТ СН'!$F$13-'СЕТ СН'!$F$23</f>
        <v>113.59694256</v>
      </c>
      <c r="U421" s="37">
        <f>SUMIFS(СВЦЭМ!$L$34:$L$777,СВЦЭМ!$A$34:$A$777,$A421,СВЦЭМ!$B$34:$B$777,U$401)+'СЕТ СН'!$F$13-'СЕТ СН'!$F$23</f>
        <v>118.36024485999997</v>
      </c>
      <c r="V421" s="37">
        <f>SUMIFS(СВЦЭМ!$L$34:$L$777,СВЦЭМ!$A$34:$A$777,$A421,СВЦЭМ!$B$34:$B$777,V$401)+'СЕТ СН'!$F$13-'СЕТ СН'!$F$23</f>
        <v>125.55857211</v>
      </c>
      <c r="W421" s="37">
        <f>SUMIFS(СВЦЭМ!$L$34:$L$777,СВЦЭМ!$A$34:$A$777,$A421,СВЦЭМ!$B$34:$B$777,W$401)+'СЕТ СН'!$F$13-'СЕТ СН'!$F$23</f>
        <v>167.07959257000005</v>
      </c>
      <c r="X421" s="37">
        <f>SUMIFS(СВЦЭМ!$L$34:$L$777,СВЦЭМ!$A$34:$A$777,$A421,СВЦЭМ!$B$34:$B$777,X$401)+'СЕТ СН'!$F$13-'СЕТ СН'!$F$23</f>
        <v>191.72081458000002</v>
      </c>
      <c r="Y421" s="37">
        <f>SUMIFS(СВЦЭМ!$L$34:$L$777,СВЦЭМ!$A$34:$A$777,$A421,СВЦЭМ!$B$34:$B$777,Y$401)+'СЕТ СН'!$F$13-'СЕТ СН'!$F$23</f>
        <v>237.01325394000003</v>
      </c>
    </row>
    <row r="422" spans="1:25" ht="15.75" x14ac:dyDescent="0.2">
      <c r="A422" s="36">
        <f t="shared" si="11"/>
        <v>43090</v>
      </c>
      <c r="B422" s="37">
        <f>SUMIFS(СВЦЭМ!$L$34:$L$777,СВЦЭМ!$A$34:$A$777,$A422,СВЦЭМ!$B$34:$B$777,B$401)+'СЕТ СН'!$F$13-'СЕТ СН'!$F$23</f>
        <v>296.74655459999997</v>
      </c>
      <c r="C422" s="37">
        <f>SUMIFS(СВЦЭМ!$L$34:$L$777,СВЦЭМ!$A$34:$A$777,$A422,СВЦЭМ!$B$34:$B$777,C$401)+'СЕТ СН'!$F$13-'СЕТ СН'!$F$23</f>
        <v>330.14896844999998</v>
      </c>
      <c r="D422" s="37">
        <f>SUMIFS(СВЦЭМ!$L$34:$L$777,СВЦЭМ!$A$34:$A$777,$A422,СВЦЭМ!$B$34:$B$777,D$401)+'СЕТ СН'!$F$13-'СЕТ СН'!$F$23</f>
        <v>357.35994705999997</v>
      </c>
      <c r="E422" s="37">
        <f>SUMIFS(СВЦЭМ!$L$34:$L$777,СВЦЭМ!$A$34:$A$777,$A422,СВЦЭМ!$B$34:$B$777,E$401)+'СЕТ СН'!$F$13-'СЕТ СН'!$F$23</f>
        <v>364.16902073000006</v>
      </c>
      <c r="F422" s="37">
        <f>SUMIFS(СВЦЭМ!$L$34:$L$777,СВЦЭМ!$A$34:$A$777,$A422,СВЦЭМ!$B$34:$B$777,F$401)+'СЕТ СН'!$F$13-'СЕТ СН'!$F$23</f>
        <v>366.11696789999996</v>
      </c>
      <c r="G422" s="37">
        <f>SUMIFS(СВЦЭМ!$L$34:$L$777,СВЦЭМ!$A$34:$A$777,$A422,СВЦЭМ!$B$34:$B$777,G$401)+'СЕТ СН'!$F$13-'СЕТ СН'!$F$23</f>
        <v>351.81115709000005</v>
      </c>
      <c r="H422" s="37">
        <f>SUMIFS(СВЦЭМ!$L$34:$L$777,СВЦЭМ!$A$34:$A$777,$A422,СВЦЭМ!$B$34:$B$777,H$401)+'СЕТ СН'!$F$13-'СЕТ СН'!$F$23</f>
        <v>304.41087514000003</v>
      </c>
      <c r="I422" s="37">
        <f>SUMIFS(СВЦЭМ!$L$34:$L$777,СВЦЭМ!$A$34:$A$777,$A422,СВЦЭМ!$B$34:$B$777,I$401)+'СЕТ СН'!$F$13-'СЕТ СН'!$F$23</f>
        <v>255.98615542000005</v>
      </c>
      <c r="J422" s="37">
        <f>SUMIFS(СВЦЭМ!$L$34:$L$777,СВЦЭМ!$A$34:$A$777,$A422,СВЦЭМ!$B$34:$B$777,J$401)+'СЕТ СН'!$F$13-'СЕТ СН'!$F$23</f>
        <v>231.54977000999997</v>
      </c>
      <c r="K422" s="37">
        <f>SUMIFS(СВЦЭМ!$L$34:$L$777,СВЦЭМ!$A$34:$A$777,$A422,СВЦЭМ!$B$34:$B$777,K$401)+'СЕТ СН'!$F$13-'СЕТ СН'!$F$23</f>
        <v>190.21753659000001</v>
      </c>
      <c r="L422" s="37">
        <f>SUMIFS(СВЦЭМ!$L$34:$L$777,СВЦЭМ!$A$34:$A$777,$A422,СВЦЭМ!$B$34:$B$777,L$401)+'СЕТ СН'!$F$13-'СЕТ СН'!$F$23</f>
        <v>149.93241566999995</v>
      </c>
      <c r="M422" s="37">
        <f>SUMIFS(СВЦЭМ!$L$34:$L$777,СВЦЭМ!$A$34:$A$777,$A422,СВЦЭМ!$B$34:$B$777,M$401)+'СЕТ СН'!$F$13-'СЕТ СН'!$F$23</f>
        <v>137.88008801000001</v>
      </c>
      <c r="N422" s="37">
        <f>SUMIFS(СВЦЭМ!$L$34:$L$777,СВЦЭМ!$A$34:$A$777,$A422,СВЦЭМ!$B$34:$B$777,N$401)+'СЕТ СН'!$F$13-'СЕТ СН'!$F$23</f>
        <v>117.03203146999999</v>
      </c>
      <c r="O422" s="37">
        <f>SUMIFS(СВЦЭМ!$L$34:$L$777,СВЦЭМ!$A$34:$A$777,$A422,СВЦЭМ!$B$34:$B$777,O$401)+'СЕТ СН'!$F$13-'СЕТ СН'!$F$23</f>
        <v>109.33772598999997</v>
      </c>
      <c r="P422" s="37">
        <f>SUMIFS(СВЦЭМ!$L$34:$L$777,СВЦЭМ!$A$34:$A$777,$A422,СВЦЭМ!$B$34:$B$777,P$401)+'СЕТ СН'!$F$13-'СЕТ СН'!$F$23</f>
        <v>117.59892843</v>
      </c>
      <c r="Q422" s="37">
        <f>SUMIFS(СВЦЭМ!$L$34:$L$777,СВЦЭМ!$A$34:$A$777,$A422,СВЦЭМ!$B$34:$B$777,Q$401)+'СЕТ СН'!$F$13-'СЕТ СН'!$F$23</f>
        <v>122.61665543000004</v>
      </c>
      <c r="R422" s="37">
        <f>SUMIFS(СВЦЭМ!$L$34:$L$777,СВЦЭМ!$A$34:$A$777,$A422,СВЦЭМ!$B$34:$B$777,R$401)+'СЕТ СН'!$F$13-'СЕТ СН'!$F$23</f>
        <v>120.45060948000003</v>
      </c>
      <c r="S422" s="37">
        <f>SUMIFS(СВЦЭМ!$L$34:$L$777,СВЦЭМ!$A$34:$A$777,$A422,СВЦЭМ!$B$34:$B$777,S$401)+'СЕТ СН'!$F$13-'СЕТ СН'!$F$23</f>
        <v>90.613736069999959</v>
      </c>
      <c r="T422" s="37">
        <f>SUMIFS(СВЦЭМ!$L$34:$L$777,СВЦЭМ!$A$34:$A$777,$A422,СВЦЭМ!$B$34:$B$777,T$401)+'СЕТ СН'!$F$13-'СЕТ СН'!$F$23</f>
        <v>69.796534550000047</v>
      </c>
      <c r="U422" s="37">
        <f>SUMIFS(СВЦЭМ!$L$34:$L$777,СВЦЭМ!$A$34:$A$777,$A422,СВЦЭМ!$B$34:$B$777,U$401)+'СЕТ СН'!$F$13-'СЕТ СН'!$F$23</f>
        <v>74.251655329999949</v>
      </c>
      <c r="V422" s="37">
        <f>SUMIFS(СВЦЭМ!$L$34:$L$777,СВЦЭМ!$A$34:$A$777,$A422,СВЦЭМ!$B$34:$B$777,V$401)+'СЕТ СН'!$F$13-'СЕТ СН'!$F$23</f>
        <v>87.256992989999958</v>
      </c>
      <c r="W422" s="37">
        <f>SUMIFS(СВЦЭМ!$L$34:$L$777,СВЦЭМ!$A$34:$A$777,$A422,СВЦЭМ!$B$34:$B$777,W$401)+'СЕТ СН'!$F$13-'СЕТ СН'!$F$23</f>
        <v>133.58686909999994</v>
      </c>
      <c r="X422" s="37">
        <f>SUMIFS(СВЦЭМ!$L$34:$L$777,СВЦЭМ!$A$34:$A$777,$A422,СВЦЭМ!$B$34:$B$777,X$401)+'СЕТ СН'!$F$13-'СЕТ СН'!$F$23</f>
        <v>187.32465345000003</v>
      </c>
      <c r="Y422" s="37">
        <f>SUMIFS(СВЦЭМ!$L$34:$L$777,СВЦЭМ!$A$34:$A$777,$A422,СВЦЭМ!$B$34:$B$777,Y$401)+'СЕТ СН'!$F$13-'СЕТ СН'!$F$23</f>
        <v>245.15319710000006</v>
      </c>
    </row>
    <row r="423" spans="1:25" ht="15.75" x14ac:dyDescent="0.2">
      <c r="A423" s="36">
        <f t="shared" si="11"/>
        <v>43091</v>
      </c>
      <c r="B423" s="37">
        <f>SUMIFS(СВЦЭМ!$L$34:$L$777,СВЦЭМ!$A$34:$A$777,$A423,СВЦЭМ!$B$34:$B$777,B$401)+'СЕТ СН'!$F$13-'СЕТ СН'!$F$23</f>
        <v>312.08024309999996</v>
      </c>
      <c r="C423" s="37">
        <f>SUMIFS(СВЦЭМ!$L$34:$L$777,СВЦЭМ!$A$34:$A$777,$A423,СВЦЭМ!$B$34:$B$777,C$401)+'СЕТ СН'!$F$13-'СЕТ СН'!$F$23</f>
        <v>329.06798748000006</v>
      </c>
      <c r="D423" s="37">
        <f>SUMIFS(СВЦЭМ!$L$34:$L$777,СВЦЭМ!$A$34:$A$777,$A423,СВЦЭМ!$B$34:$B$777,D$401)+'СЕТ СН'!$F$13-'СЕТ СН'!$F$23</f>
        <v>342.74874500999999</v>
      </c>
      <c r="E423" s="37">
        <f>SUMIFS(СВЦЭМ!$L$34:$L$777,СВЦЭМ!$A$34:$A$777,$A423,СВЦЭМ!$B$34:$B$777,E$401)+'СЕТ СН'!$F$13-'СЕТ СН'!$F$23</f>
        <v>349.55769485999997</v>
      </c>
      <c r="F423" s="37">
        <f>SUMIFS(СВЦЭМ!$L$34:$L$777,СВЦЭМ!$A$34:$A$777,$A423,СВЦЭМ!$B$34:$B$777,F$401)+'СЕТ СН'!$F$13-'СЕТ СН'!$F$23</f>
        <v>352.16940732</v>
      </c>
      <c r="G423" s="37">
        <f>SUMIFS(СВЦЭМ!$L$34:$L$777,СВЦЭМ!$A$34:$A$777,$A423,СВЦЭМ!$B$34:$B$777,G$401)+'СЕТ СН'!$F$13-'СЕТ СН'!$F$23</f>
        <v>343.40211916999999</v>
      </c>
      <c r="H423" s="37">
        <f>SUMIFS(СВЦЭМ!$L$34:$L$777,СВЦЭМ!$A$34:$A$777,$A423,СВЦЭМ!$B$34:$B$777,H$401)+'СЕТ СН'!$F$13-'СЕТ СН'!$F$23</f>
        <v>299.53000385999997</v>
      </c>
      <c r="I423" s="37">
        <f>SUMIFS(СВЦЭМ!$L$34:$L$777,СВЦЭМ!$A$34:$A$777,$A423,СВЦЭМ!$B$34:$B$777,I$401)+'СЕТ СН'!$F$13-'СЕТ СН'!$F$23</f>
        <v>246.59441787000003</v>
      </c>
      <c r="J423" s="37">
        <f>SUMIFS(СВЦЭМ!$L$34:$L$777,СВЦЭМ!$A$34:$A$777,$A423,СВЦЭМ!$B$34:$B$777,J$401)+'СЕТ СН'!$F$13-'СЕТ СН'!$F$23</f>
        <v>210.49669120999999</v>
      </c>
      <c r="K423" s="37">
        <f>SUMIFS(СВЦЭМ!$L$34:$L$777,СВЦЭМ!$A$34:$A$777,$A423,СВЦЭМ!$B$34:$B$777,K$401)+'СЕТ СН'!$F$13-'СЕТ СН'!$F$23</f>
        <v>160.59872795000001</v>
      </c>
      <c r="L423" s="37">
        <f>SUMIFS(СВЦЭМ!$L$34:$L$777,СВЦЭМ!$A$34:$A$777,$A423,СВЦЭМ!$B$34:$B$777,L$401)+'СЕТ СН'!$F$13-'СЕТ СН'!$F$23</f>
        <v>117.18785822999996</v>
      </c>
      <c r="M423" s="37">
        <f>SUMIFS(СВЦЭМ!$L$34:$L$777,СВЦЭМ!$A$34:$A$777,$A423,СВЦЭМ!$B$34:$B$777,M$401)+'СЕТ СН'!$F$13-'СЕТ СН'!$F$23</f>
        <v>108.78507069</v>
      </c>
      <c r="N423" s="37">
        <f>SUMIFS(СВЦЭМ!$L$34:$L$777,СВЦЭМ!$A$34:$A$777,$A423,СВЦЭМ!$B$34:$B$777,N$401)+'СЕТ СН'!$F$13-'СЕТ СН'!$F$23</f>
        <v>124.49879109000005</v>
      </c>
      <c r="O423" s="37">
        <f>SUMIFS(СВЦЭМ!$L$34:$L$777,СВЦЭМ!$A$34:$A$777,$A423,СВЦЭМ!$B$34:$B$777,O$401)+'СЕТ СН'!$F$13-'СЕТ СН'!$F$23</f>
        <v>136.09157604999996</v>
      </c>
      <c r="P423" s="37">
        <f>SUMIFS(СВЦЭМ!$L$34:$L$777,СВЦЭМ!$A$34:$A$777,$A423,СВЦЭМ!$B$34:$B$777,P$401)+'СЕТ СН'!$F$13-'СЕТ СН'!$F$23</f>
        <v>144.54272829000001</v>
      </c>
      <c r="Q423" s="37">
        <f>SUMIFS(СВЦЭМ!$L$34:$L$777,СВЦЭМ!$A$34:$A$777,$A423,СВЦЭМ!$B$34:$B$777,Q$401)+'СЕТ СН'!$F$13-'СЕТ СН'!$F$23</f>
        <v>142.75774910999996</v>
      </c>
      <c r="R423" s="37">
        <f>SUMIFS(СВЦЭМ!$L$34:$L$777,СВЦЭМ!$A$34:$A$777,$A423,СВЦЭМ!$B$34:$B$777,R$401)+'СЕТ СН'!$F$13-'СЕТ СН'!$F$23</f>
        <v>142.90152020999994</v>
      </c>
      <c r="S423" s="37">
        <f>SUMIFS(СВЦЭМ!$L$34:$L$777,СВЦЭМ!$A$34:$A$777,$A423,СВЦЭМ!$B$34:$B$777,S$401)+'СЕТ СН'!$F$13-'СЕТ СН'!$F$23</f>
        <v>126.16323780000005</v>
      </c>
      <c r="T423" s="37">
        <f>SUMIFS(СВЦЭМ!$L$34:$L$777,СВЦЭМ!$A$34:$A$777,$A423,СВЦЭМ!$B$34:$B$777,T$401)+'СЕТ СН'!$F$13-'СЕТ СН'!$F$23</f>
        <v>99.871345470000051</v>
      </c>
      <c r="U423" s="37">
        <f>SUMIFS(СВЦЭМ!$L$34:$L$777,СВЦЭМ!$A$34:$A$777,$A423,СВЦЭМ!$B$34:$B$777,U$401)+'СЕТ СН'!$F$13-'СЕТ СН'!$F$23</f>
        <v>104.16316494</v>
      </c>
      <c r="V423" s="37">
        <f>SUMIFS(СВЦЭМ!$L$34:$L$777,СВЦЭМ!$A$34:$A$777,$A423,СВЦЭМ!$B$34:$B$777,V$401)+'СЕТ СН'!$F$13-'СЕТ СН'!$F$23</f>
        <v>112.93740997999998</v>
      </c>
      <c r="W423" s="37">
        <f>SUMIFS(СВЦЭМ!$L$34:$L$777,СВЦЭМ!$A$34:$A$777,$A423,СВЦЭМ!$B$34:$B$777,W$401)+'СЕТ СН'!$F$13-'СЕТ СН'!$F$23</f>
        <v>152.56372059</v>
      </c>
      <c r="X423" s="37">
        <f>SUMIFS(СВЦЭМ!$L$34:$L$777,СВЦЭМ!$A$34:$A$777,$A423,СВЦЭМ!$B$34:$B$777,X$401)+'СЕТ СН'!$F$13-'СЕТ СН'!$F$23</f>
        <v>197.70450371000004</v>
      </c>
      <c r="Y423" s="37">
        <f>SUMIFS(СВЦЭМ!$L$34:$L$777,СВЦЭМ!$A$34:$A$777,$A423,СВЦЭМ!$B$34:$B$777,Y$401)+'СЕТ СН'!$F$13-'СЕТ СН'!$F$23</f>
        <v>250.96121355000002</v>
      </c>
    </row>
    <row r="424" spans="1:25" ht="15.75" x14ac:dyDescent="0.2">
      <c r="A424" s="36">
        <f t="shared" si="11"/>
        <v>43092</v>
      </c>
      <c r="B424" s="37">
        <f>SUMIFS(СВЦЭМ!$L$34:$L$777,СВЦЭМ!$A$34:$A$777,$A424,СВЦЭМ!$B$34:$B$777,B$401)+'СЕТ СН'!$F$13-'СЕТ СН'!$F$23</f>
        <v>284.13474983000003</v>
      </c>
      <c r="C424" s="37">
        <f>SUMIFS(СВЦЭМ!$L$34:$L$777,СВЦЭМ!$A$34:$A$777,$A424,СВЦЭМ!$B$34:$B$777,C$401)+'СЕТ СН'!$F$13-'СЕТ СН'!$F$23</f>
        <v>307.98421070999996</v>
      </c>
      <c r="D424" s="37">
        <f>SUMIFS(СВЦЭМ!$L$34:$L$777,СВЦЭМ!$A$34:$A$777,$A424,СВЦЭМ!$B$34:$B$777,D$401)+'СЕТ СН'!$F$13-'СЕТ СН'!$F$23</f>
        <v>331.27175226999998</v>
      </c>
      <c r="E424" s="37">
        <f>SUMIFS(СВЦЭМ!$L$34:$L$777,СВЦЭМ!$A$34:$A$777,$A424,СВЦЭМ!$B$34:$B$777,E$401)+'СЕТ СН'!$F$13-'СЕТ СН'!$F$23</f>
        <v>334.25278905000005</v>
      </c>
      <c r="F424" s="37">
        <f>SUMIFS(СВЦЭМ!$L$34:$L$777,СВЦЭМ!$A$34:$A$777,$A424,СВЦЭМ!$B$34:$B$777,F$401)+'СЕТ СН'!$F$13-'СЕТ СН'!$F$23</f>
        <v>336.94235981999998</v>
      </c>
      <c r="G424" s="37">
        <f>SUMIFS(СВЦЭМ!$L$34:$L$777,СВЦЭМ!$A$34:$A$777,$A424,СВЦЭМ!$B$34:$B$777,G$401)+'СЕТ СН'!$F$13-'СЕТ СН'!$F$23</f>
        <v>337.53358094999999</v>
      </c>
      <c r="H424" s="37">
        <f>SUMIFS(СВЦЭМ!$L$34:$L$777,СВЦЭМ!$A$34:$A$777,$A424,СВЦЭМ!$B$34:$B$777,H$401)+'СЕТ СН'!$F$13-'СЕТ СН'!$F$23</f>
        <v>331.65427715999999</v>
      </c>
      <c r="I424" s="37">
        <f>SUMIFS(СВЦЭМ!$L$34:$L$777,СВЦЭМ!$A$34:$A$777,$A424,СВЦЭМ!$B$34:$B$777,I$401)+'СЕТ СН'!$F$13-'СЕТ СН'!$F$23</f>
        <v>287.35255467000002</v>
      </c>
      <c r="J424" s="37">
        <f>SUMIFS(СВЦЭМ!$L$34:$L$777,СВЦЭМ!$A$34:$A$777,$A424,СВЦЭМ!$B$34:$B$777,J$401)+'СЕТ СН'!$F$13-'СЕТ СН'!$F$23</f>
        <v>233.51813706999997</v>
      </c>
      <c r="K424" s="37">
        <f>SUMIFS(СВЦЭМ!$L$34:$L$777,СВЦЭМ!$A$34:$A$777,$A424,СВЦЭМ!$B$34:$B$777,K$401)+'СЕТ СН'!$F$13-'СЕТ СН'!$F$23</f>
        <v>166.43792876999998</v>
      </c>
      <c r="L424" s="37">
        <f>SUMIFS(СВЦЭМ!$L$34:$L$777,СВЦЭМ!$A$34:$A$777,$A424,СВЦЭМ!$B$34:$B$777,L$401)+'СЕТ СН'!$F$13-'СЕТ СН'!$F$23</f>
        <v>106.93044342999997</v>
      </c>
      <c r="M424" s="37">
        <f>SUMIFS(СВЦЭМ!$L$34:$L$777,СВЦЭМ!$A$34:$A$777,$A424,СВЦЭМ!$B$34:$B$777,M$401)+'СЕТ СН'!$F$13-'СЕТ СН'!$F$23</f>
        <v>99.187422620000007</v>
      </c>
      <c r="N424" s="37">
        <f>SUMIFS(СВЦЭМ!$L$34:$L$777,СВЦЭМ!$A$34:$A$777,$A424,СВЦЭМ!$B$34:$B$777,N$401)+'СЕТ СН'!$F$13-'СЕТ СН'!$F$23</f>
        <v>111.96903425000005</v>
      </c>
      <c r="O424" s="37">
        <f>SUMIFS(СВЦЭМ!$L$34:$L$777,СВЦЭМ!$A$34:$A$777,$A424,СВЦЭМ!$B$34:$B$777,O$401)+'СЕТ СН'!$F$13-'СЕТ СН'!$F$23</f>
        <v>128.61146805999999</v>
      </c>
      <c r="P424" s="37">
        <f>SUMIFS(СВЦЭМ!$L$34:$L$777,СВЦЭМ!$A$34:$A$777,$A424,СВЦЭМ!$B$34:$B$777,P$401)+'СЕТ СН'!$F$13-'СЕТ СН'!$F$23</f>
        <v>139.68907701000001</v>
      </c>
      <c r="Q424" s="37">
        <f>SUMIFS(СВЦЭМ!$L$34:$L$777,СВЦЭМ!$A$34:$A$777,$A424,СВЦЭМ!$B$34:$B$777,Q$401)+'СЕТ СН'!$F$13-'СЕТ СН'!$F$23</f>
        <v>141.52099508000003</v>
      </c>
      <c r="R424" s="37">
        <f>SUMIFS(СВЦЭМ!$L$34:$L$777,СВЦЭМ!$A$34:$A$777,$A424,СВЦЭМ!$B$34:$B$777,R$401)+'СЕТ СН'!$F$13-'СЕТ СН'!$F$23</f>
        <v>139.74436455</v>
      </c>
      <c r="S424" s="37">
        <f>SUMIFS(СВЦЭМ!$L$34:$L$777,СВЦЭМ!$A$34:$A$777,$A424,СВЦЭМ!$B$34:$B$777,S$401)+'СЕТ СН'!$F$13-'СЕТ СН'!$F$23</f>
        <v>110.50525558000004</v>
      </c>
      <c r="T424" s="37">
        <f>SUMIFS(СВЦЭМ!$L$34:$L$777,СВЦЭМ!$A$34:$A$777,$A424,СВЦЭМ!$B$34:$B$777,T$401)+'СЕТ СН'!$F$13-'СЕТ СН'!$F$23</f>
        <v>86.473882959999969</v>
      </c>
      <c r="U424" s="37">
        <f>SUMIFS(СВЦЭМ!$L$34:$L$777,СВЦЭМ!$A$34:$A$777,$A424,СВЦЭМ!$B$34:$B$777,U$401)+'СЕТ СН'!$F$13-'СЕТ СН'!$F$23</f>
        <v>91.730997259999981</v>
      </c>
      <c r="V424" s="37">
        <f>SUMIFS(СВЦЭМ!$L$34:$L$777,СВЦЭМ!$A$34:$A$777,$A424,СВЦЭМ!$B$34:$B$777,V$401)+'СЕТ СН'!$F$13-'СЕТ СН'!$F$23</f>
        <v>106.17126040000005</v>
      </c>
      <c r="W424" s="37">
        <f>SUMIFS(СВЦЭМ!$L$34:$L$777,СВЦЭМ!$A$34:$A$777,$A424,СВЦЭМ!$B$34:$B$777,W$401)+'СЕТ СН'!$F$13-'СЕТ СН'!$F$23</f>
        <v>147.94072376999998</v>
      </c>
      <c r="X424" s="37">
        <f>SUMIFS(СВЦЭМ!$L$34:$L$777,СВЦЭМ!$A$34:$A$777,$A424,СВЦЭМ!$B$34:$B$777,X$401)+'СЕТ СН'!$F$13-'СЕТ СН'!$F$23</f>
        <v>197.79091958000004</v>
      </c>
      <c r="Y424" s="37">
        <f>SUMIFS(СВЦЭМ!$L$34:$L$777,СВЦЭМ!$A$34:$A$777,$A424,СВЦЭМ!$B$34:$B$777,Y$401)+'СЕТ СН'!$F$13-'СЕТ СН'!$F$23</f>
        <v>227.73243914</v>
      </c>
    </row>
    <row r="425" spans="1:25" ht="15.75" x14ac:dyDescent="0.2">
      <c r="A425" s="36">
        <f t="shared" si="11"/>
        <v>43093</v>
      </c>
      <c r="B425" s="37">
        <f>SUMIFS(СВЦЭМ!$L$34:$L$777,СВЦЭМ!$A$34:$A$777,$A425,СВЦЭМ!$B$34:$B$777,B$401)+'СЕТ СН'!$F$13-'СЕТ СН'!$F$23</f>
        <v>284.94468734999998</v>
      </c>
      <c r="C425" s="37">
        <f>SUMIFS(СВЦЭМ!$L$34:$L$777,СВЦЭМ!$A$34:$A$777,$A425,СВЦЭМ!$B$34:$B$777,C$401)+'СЕТ СН'!$F$13-'СЕТ СН'!$F$23</f>
        <v>308.83419833999994</v>
      </c>
      <c r="D425" s="37">
        <f>SUMIFS(СВЦЭМ!$L$34:$L$777,СВЦЭМ!$A$34:$A$777,$A425,СВЦЭМ!$B$34:$B$777,D$401)+'СЕТ СН'!$F$13-'СЕТ СН'!$F$23</f>
        <v>335.58481946999996</v>
      </c>
      <c r="E425" s="37">
        <f>SUMIFS(СВЦЭМ!$L$34:$L$777,СВЦЭМ!$A$34:$A$777,$A425,СВЦЭМ!$B$34:$B$777,E$401)+'СЕТ СН'!$F$13-'СЕТ СН'!$F$23</f>
        <v>337.77008704000002</v>
      </c>
      <c r="F425" s="37">
        <f>SUMIFS(СВЦЭМ!$L$34:$L$777,СВЦЭМ!$A$34:$A$777,$A425,СВЦЭМ!$B$34:$B$777,F$401)+'СЕТ СН'!$F$13-'СЕТ СН'!$F$23</f>
        <v>338.67006146000006</v>
      </c>
      <c r="G425" s="37">
        <f>SUMIFS(СВЦЭМ!$L$34:$L$777,СВЦЭМ!$A$34:$A$777,$A425,СВЦЭМ!$B$34:$B$777,G$401)+'СЕТ СН'!$F$13-'СЕТ СН'!$F$23</f>
        <v>339.38117254999997</v>
      </c>
      <c r="H425" s="37">
        <f>SUMIFS(СВЦЭМ!$L$34:$L$777,СВЦЭМ!$A$34:$A$777,$A425,СВЦЭМ!$B$34:$B$777,H$401)+'СЕТ СН'!$F$13-'СЕТ СН'!$F$23</f>
        <v>333.72729807999997</v>
      </c>
      <c r="I425" s="37">
        <f>SUMIFS(СВЦЭМ!$L$34:$L$777,СВЦЭМ!$A$34:$A$777,$A425,СВЦЭМ!$B$34:$B$777,I$401)+'СЕТ СН'!$F$13-'СЕТ СН'!$F$23</f>
        <v>299.70016135000003</v>
      </c>
      <c r="J425" s="37">
        <f>SUMIFS(СВЦЭМ!$L$34:$L$777,СВЦЭМ!$A$34:$A$777,$A425,СВЦЭМ!$B$34:$B$777,J$401)+'СЕТ СН'!$F$13-'СЕТ СН'!$F$23</f>
        <v>254.21693918000005</v>
      </c>
      <c r="K425" s="37">
        <f>SUMIFS(СВЦЭМ!$L$34:$L$777,СВЦЭМ!$A$34:$A$777,$A425,СВЦЭМ!$B$34:$B$777,K$401)+'СЕТ СН'!$F$13-'СЕТ СН'!$F$23</f>
        <v>183.14061138</v>
      </c>
      <c r="L425" s="37">
        <f>SUMIFS(СВЦЭМ!$L$34:$L$777,СВЦЭМ!$A$34:$A$777,$A425,СВЦЭМ!$B$34:$B$777,L$401)+'СЕТ СН'!$F$13-'СЕТ СН'!$F$23</f>
        <v>121.34855327000002</v>
      </c>
      <c r="M425" s="37">
        <f>SUMIFS(СВЦЭМ!$L$34:$L$777,СВЦЭМ!$A$34:$A$777,$A425,СВЦЭМ!$B$34:$B$777,M$401)+'СЕТ СН'!$F$13-'СЕТ СН'!$F$23</f>
        <v>105.36297047000005</v>
      </c>
      <c r="N425" s="37">
        <f>SUMIFS(СВЦЭМ!$L$34:$L$777,СВЦЭМ!$A$34:$A$777,$A425,СВЦЭМ!$B$34:$B$777,N$401)+'СЕТ СН'!$F$13-'СЕТ СН'!$F$23</f>
        <v>114.37214916000005</v>
      </c>
      <c r="O425" s="37">
        <f>SUMIFS(СВЦЭМ!$L$34:$L$777,СВЦЭМ!$A$34:$A$777,$A425,СВЦЭМ!$B$34:$B$777,O$401)+'СЕТ СН'!$F$13-'СЕТ СН'!$F$23</f>
        <v>123.63717083999995</v>
      </c>
      <c r="P425" s="37">
        <f>SUMIFS(СВЦЭМ!$L$34:$L$777,СВЦЭМ!$A$34:$A$777,$A425,СВЦЭМ!$B$34:$B$777,P$401)+'СЕТ СН'!$F$13-'СЕТ СН'!$F$23</f>
        <v>127.69535593000001</v>
      </c>
      <c r="Q425" s="37">
        <f>SUMIFS(СВЦЭМ!$L$34:$L$777,СВЦЭМ!$A$34:$A$777,$A425,СВЦЭМ!$B$34:$B$777,Q$401)+'СЕТ СН'!$F$13-'СЕТ СН'!$F$23</f>
        <v>129.78773959</v>
      </c>
      <c r="R425" s="37">
        <f>SUMIFS(СВЦЭМ!$L$34:$L$777,СВЦЭМ!$A$34:$A$777,$A425,СВЦЭМ!$B$34:$B$777,R$401)+'СЕТ СН'!$F$13-'СЕТ СН'!$F$23</f>
        <v>128.43833246999998</v>
      </c>
      <c r="S425" s="37">
        <f>SUMIFS(СВЦЭМ!$L$34:$L$777,СВЦЭМ!$A$34:$A$777,$A425,СВЦЭМ!$B$34:$B$777,S$401)+'СЕТ СН'!$F$13-'СЕТ СН'!$F$23</f>
        <v>103.25857311000004</v>
      </c>
      <c r="T425" s="37">
        <f>SUMIFS(СВЦЭМ!$L$34:$L$777,СВЦЭМ!$A$34:$A$777,$A425,СВЦЭМ!$B$34:$B$777,T$401)+'СЕТ СН'!$F$13-'СЕТ СН'!$F$23</f>
        <v>73.197996239999952</v>
      </c>
      <c r="U425" s="37">
        <f>SUMIFS(СВЦЭМ!$L$34:$L$777,СВЦЭМ!$A$34:$A$777,$A425,СВЦЭМ!$B$34:$B$777,U$401)+'СЕТ СН'!$F$13-'СЕТ СН'!$F$23</f>
        <v>76.78054659999998</v>
      </c>
      <c r="V425" s="37">
        <f>SUMIFS(СВЦЭМ!$L$34:$L$777,СВЦЭМ!$A$34:$A$777,$A425,СВЦЭМ!$B$34:$B$777,V$401)+'СЕТ СН'!$F$13-'СЕТ СН'!$F$23</f>
        <v>89.260084020000022</v>
      </c>
      <c r="W425" s="37">
        <f>SUMIFS(СВЦЭМ!$L$34:$L$777,СВЦЭМ!$A$34:$A$777,$A425,СВЦЭМ!$B$34:$B$777,W$401)+'СЕТ СН'!$F$13-'СЕТ СН'!$F$23</f>
        <v>129.53054825000004</v>
      </c>
      <c r="X425" s="37">
        <f>SUMIFS(СВЦЭМ!$L$34:$L$777,СВЦЭМ!$A$34:$A$777,$A425,СВЦЭМ!$B$34:$B$777,X$401)+'СЕТ СН'!$F$13-'СЕТ СН'!$F$23</f>
        <v>185.99908138000001</v>
      </c>
      <c r="Y425" s="37">
        <f>SUMIFS(СВЦЭМ!$L$34:$L$777,СВЦЭМ!$A$34:$A$777,$A425,СВЦЭМ!$B$34:$B$777,Y$401)+'СЕТ СН'!$F$13-'СЕТ СН'!$F$23</f>
        <v>238.25703855999996</v>
      </c>
    </row>
    <row r="426" spans="1:25" ht="15.75" x14ac:dyDescent="0.2">
      <c r="A426" s="36">
        <f t="shared" si="11"/>
        <v>43094</v>
      </c>
      <c r="B426" s="37">
        <f>SUMIFS(СВЦЭМ!$L$34:$L$777,СВЦЭМ!$A$34:$A$777,$A426,СВЦЭМ!$B$34:$B$777,B$401)+'СЕТ СН'!$F$13-'СЕТ СН'!$F$23</f>
        <v>305.91304126</v>
      </c>
      <c r="C426" s="37">
        <f>SUMIFS(СВЦЭМ!$L$34:$L$777,СВЦЭМ!$A$34:$A$777,$A426,СВЦЭМ!$B$34:$B$777,C$401)+'СЕТ СН'!$F$13-'СЕТ СН'!$F$23</f>
        <v>329.98811361000003</v>
      </c>
      <c r="D426" s="37">
        <f>SUMIFS(СВЦЭМ!$L$34:$L$777,СВЦЭМ!$A$34:$A$777,$A426,СВЦЭМ!$B$34:$B$777,D$401)+'СЕТ СН'!$F$13-'СЕТ СН'!$F$23</f>
        <v>361.44882332999998</v>
      </c>
      <c r="E426" s="37">
        <f>SUMIFS(СВЦЭМ!$L$34:$L$777,СВЦЭМ!$A$34:$A$777,$A426,СВЦЭМ!$B$34:$B$777,E$401)+'СЕТ СН'!$F$13-'СЕТ СН'!$F$23</f>
        <v>368.89181363</v>
      </c>
      <c r="F426" s="37">
        <f>SUMIFS(СВЦЭМ!$L$34:$L$777,СВЦЭМ!$A$34:$A$777,$A426,СВЦЭМ!$B$34:$B$777,F$401)+'СЕТ СН'!$F$13-'СЕТ СН'!$F$23</f>
        <v>369.20218923000004</v>
      </c>
      <c r="G426" s="37">
        <f>SUMIFS(СВЦЭМ!$L$34:$L$777,СВЦЭМ!$A$34:$A$777,$A426,СВЦЭМ!$B$34:$B$777,G$401)+'СЕТ СН'!$F$13-'СЕТ СН'!$F$23</f>
        <v>358.99136295000005</v>
      </c>
      <c r="H426" s="37">
        <f>SUMIFS(СВЦЭМ!$L$34:$L$777,СВЦЭМ!$A$34:$A$777,$A426,СВЦЭМ!$B$34:$B$777,H$401)+'СЕТ СН'!$F$13-'СЕТ СН'!$F$23</f>
        <v>317.98882989000003</v>
      </c>
      <c r="I426" s="37">
        <f>SUMIFS(СВЦЭМ!$L$34:$L$777,СВЦЭМ!$A$34:$A$777,$A426,СВЦЭМ!$B$34:$B$777,I$401)+'СЕТ СН'!$F$13-'СЕТ СН'!$F$23</f>
        <v>246.11939469000004</v>
      </c>
      <c r="J426" s="37">
        <f>SUMIFS(СВЦЭМ!$L$34:$L$777,СВЦЭМ!$A$34:$A$777,$A426,СВЦЭМ!$B$34:$B$777,J$401)+'СЕТ СН'!$F$13-'СЕТ СН'!$F$23</f>
        <v>220.54447616000004</v>
      </c>
      <c r="K426" s="37">
        <f>SUMIFS(СВЦЭМ!$L$34:$L$777,СВЦЭМ!$A$34:$A$777,$A426,СВЦЭМ!$B$34:$B$777,K$401)+'СЕТ СН'!$F$13-'СЕТ СН'!$F$23</f>
        <v>166.98160170000006</v>
      </c>
      <c r="L426" s="37">
        <f>SUMIFS(СВЦЭМ!$L$34:$L$777,СВЦЭМ!$A$34:$A$777,$A426,СВЦЭМ!$B$34:$B$777,L$401)+'СЕТ СН'!$F$13-'СЕТ СН'!$F$23</f>
        <v>119.61498471000004</v>
      </c>
      <c r="M426" s="37">
        <f>SUMIFS(СВЦЭМ!$L$34:$L$777,СВЦЭМ!$A$34:$A$777,$A426,СВЦЭМ!$B$34:$B$777,M$401)+'СЕТ СН'!$F$13-'СЕТ СН'!$F$23</f>
        <v>113.21032607999996</v>
      </c>
      <c r="N426" s="37">
        <f>SUMIFS(СВЦЭМ!$L$34:$L$777,СВЦЭМ!$A$34:$A$777,$A426,СВЦЭМ!$B$34:$B$777,N$401)+'СЕТ СН'!$F$13-'СЕТ СН'!$F$23</f>
        <v>124.85044998000001</v>
      </c>
      <c r="O426" s="37">
        <f>SUMIFS(СВЦЭМ!$L$34:$L$777,СВЦЭМ!$A$34:$A$777,$A426,СВЦЭМ!$B$34:$B$777,O$401)+'СЕТ СН'!$F$13-'СЕТ СН'!$F$23</f>
        <v>131.77775156999996</v>
      </c>
      <c r="P426" s="37">
        <f>SUMIFS(СВЦЭМ!$L$34:$L$777,СВЦЭМ!$A$34:$A$777,$A426,СВЦЭМ!$B$34:$B$777,P$401)+'СЕТ СН'!$F$13-'СЕТ СН'!$F$23</f>
        <v>136.41780797000001</v>
      </c>
      <c r="Q426" s="37">
        <f>SUMIFS(СВЦЭМ!$L$34:$L$777,СВЦЭМ!$A$34:$A$777,$A426,СВЦЭМ!$B$34:$B$777,Q$401)+'СЕТ СН'!$F$13-'СЕТ СН'!$F$23</f>
        <v>137.35858010000004</v>
      </c>
      <c r="R426" s="37">
        <f>SUMIFS(СВЦЭМ!$L$34:$L$777,СВЦЭМ!$A$34:$A$777,$A426,СВЦЭМ!$B$34:$B$777,R$401)+'СЕТ СН'!$F$13-'СЕТ СН'!$F$23</f>
        <v>139.66159016999995</v>
      </c>
      <c r="S426" s="37">
        <f>SUMIFS(СВЦЭМ!$L$34:$L$777,СВЦЭМ!$A$34:$A$777,$A426,СВЦЭМ!$B$34:$B$777,S$401)+'СЕТ СН'!$F$13-'СЕТ СН'!$F$23</f>
        <v>119.83672808999995</v>
      </c>
      <c r="T426" s="37">
        <f>SUMIFS(СВЦЭМ!$L$34:$L$777,СВЦЭМ!$A$34:$A$777,$A426,СВЦЭМ!$B$34:$B$777,T$401)+'СЕТ СН'!$F$13-'СЕТ СН'!$F$23</f>
        <v>94.780588269999953</v>
      </c>
      <c r="U426" s="37">
        <f>SUMIFS(СВЦЭМ!$L$34:$L$777,СВЦЭМ!$A$34:$A$777,$A426,СВЦЭМ!$B$34:$B$777,U$401)+'СЕТ СН'!$F$13-'СЕТ СН'!$F$23</f>
        <v>96.519743070000004</v>
      </c>
      <c r="V426" s="37">
        <f>SUMIFS(СВЦЭМ!$L$34:$L$777,СВЦЭМ!$A$34:$A$777,$A426,СВЦЭМ!$B$34:$B$777,V$401)+'СЕТ СН'!$F$13-'СЕТ СН'!$F$23</f>
        <v>109.09443561</v>
      </c>
      <c r="W426" s="37">
        <f>SUMIFS(СВЦЭМ!$L$34:$L$777,СВЦЭМ!$A$34:$A$777,$A426,СВЦЭМ!$B$34:$B$777,W$401)+'СЕТ СН'!$F$13-'СЕТ СН'!$F$23</f>
        <v>152.83551419000003</v>
      </c>
      <c r="X426" s="37">
        <f>SUMIFS(СВЦЭМ!$L$34:$L$777,СВЦЭМ!$A$34:$A$777,$A426,СВЦЭМ!$B$34:$B$777,X$401)+'СЕТ СН'!$F$13-'СЕТ СН'!$F$23</f>
        <v>205.37042351000002</v>
      </c>
      <c r="Y426" s="37">
        <f>SUMIFS(СВЦЭМ!$L$34:$L$777,СВЦЭМ!$A$34:$A$777,$A426,СВЦЭМ!$B$34:$B$777,Y$401)+'СЕТ СН'!$F$13-'СЕТ СН'!$F$23</f>
        <v>256.52537030999997</v>
      </c>
    </row>
    <row r="427" spans="1:25" ht="15.75" x14ac:dyDescent="0.2">
      <c r="A427" s="36">
        <f t="shared" si="11"/>
        <v>43095</v>
      </c>
      <c r="B427" s="37">
        <f>SUMIFS(СВЦЭМ!$L$34:$L$777,СВЦЭМ!$A$34:$A$777,$A427,СВЦЭМ!$B$34:$B$777,B$401)+'СЕТ СН'!$F$13-'СЕТ СН'!$F$23</f>
        <v>300.43602702999999</v>
      </c>
      <c r="C427" s="37">
        <f>SUMIFS(СВЦЭМ!$L$34:$L$777,СВЦЭМ!$A$34:$A$777,$A427,СВЦЭМ!$B$34:$B$777,C$401)+'СЕТ СН'!$F$13-'СЕТ СН'!$F$23</f>
        <v>328.05625593000002</v>
      </c>
      <c r="D427" s="37">
        <f>SUMIFS(СВЦЭМ!$L$34:$L$777,СВЦЭМ!$A$34:$A$777,$A427,СВЦЭМ!$B$34:$B$777,D$401)+'СЕТ СН'!$F$13-'СЕТ СН'!$F$23</f>
        <v>354.77793629999996</v>
      </c>
      <c r="E427" s="37">
        <f>SUMIFS(СВЦЭМ!$L$34:$L$777,СВЦЭМ!$A$34:$A$777,$A427,СВЦЭМ!$B$34:$B$777,E$401)+'СЕТ СН'!$F$13-'СЕТ СН'!$F$23</f>
        <v>357.22022578999997</v>
      </c>
      <c r="F427" s="37">
        <f>SUMIFS(СВЦЭМ!$L$34:$L$777,СВЦЭМ!$A$34:$A$777,$A427,СВЦЭМ!$B$34:$B$777,F$401)+'СЕТ СН'!$F$13-'СЕТ СН'!$F$23</f>
        <v>360.17074123999998</v>
      </c>
      <c r="G427" s="37">
        <f>SUMIFS(СВЦЭМ!$L$34:$L$777,СВЦЭМ!$A$34:$A$777,$A427,СВЦЭМ!$B$34:$B$777,G$401)+'СЕТ СН'!$F$13-'СЕТ СН'!$F$23</f>
        <v>352.93777247000003</v>
      </c>
      <c r="H427" s="37">
        <f>SUMIFS(СВЦЭМ!$L$34:$L$777,СВЦЭМ!$A$34:$A$777,$A427,СВЦЭМ!$B$34:$B$777,H$401)+'СЕТ СН'!$F$13-'СЕТ СН'!$F$23</f>
        <v>316.57047649000003</v>
      </c>
      <c r="I427" s="37">
        <f>SUMIFS(СВЦЭМ!$L$34:$L$777,СВЦЭМ!$A$34:$A$777,$A427,СВЦЭМ!$B$34:$B$777,I$401)+'СЕТ СН'!$F$13-'СЕТ СН'!$F$23</f>
        <v>256.55989868999995</v>
      </c>
      <c r="J427" s="37">
        <f>SUMIFS(СВЦЭМ!$L$34:$L$777,СВЦЭМ!$A$34:$A$777,$A427,СВЦЭМ!$B$34:$B$777,J$401)+'СЕТ СН'!$F$13-'СЕТ СН'!$F$23</f>
        <v>222.23226465000005</v>
      </c>
      <c r="K427" s="37">
        <f>SUMIFS(СВЦЭМ!$L$34:$L$777,СВЦЭМ!$A$34:$A$777,$A427,СВЦЭМ!$B$34:$B$777,K$401)+'СЕТ СН'!$F$13-'СЕТ СН'!$F$23</f>
        <v>166.99813419999998</v>
      </c>
      <c r="L427" s="37">
        <f>SUMIFS(СВЦЭМ!$L$34:$L$777,СВЦЭМ!$A$34:$A$777,$A427,СВЦЭМ!$B$34:$B$777,L$401)+'СЕТ СН'!$F$13-'СЕТ СН'!$F$23</f>
        <v>121.29897905999997</v>
      </c>
      <c r="M427" s="37">
        <f>SUMIFS(СВЦЭМ!$L$34:$L$777,СВЦЭМ!$A$34:$A$777,$A427,СВЦЭМ!$B$34:$B$777,M$401)+'СЕТ СН'!$F$13-'СЕТ СН'!$F$23</f>
        <v>116.60469823999995</v>
      </c>
      <c r="N427" s="37">
        <f>SUMIFS(СВЦЭМ!$L$34:$L$777,СВЦЭМ!$A$34:$A$777,$A427,СВЦЭМ!$B$34:$B$777,N$401)+'СЕТ СН'!$F$13-'СЕТ СН'!$F$23</f>
        <v>128.30130575999999</v>
      </c>
      <c r="O427" s="37">
        <f>SUMIFS(СВЦЭМ!$L$34:$L$777,СВЦЭМ!$A$34:$A$777,$A427,СВЦЭМ!$B$34:$B$777,O$401)+'СЕТ СН'!$F$13-'СЕТ СН'!$F$23</f>
        <v>134.6898688</v>
      </c>
      <c r="P427" s="37">
        <f>SUMIFS(СВЦЭМ!$L$34:$L$777,СВЦЭМ!$A$34:$A$777,$A427,СВЦЭМ!$B$34:$B$777,P$401)+'СЕТ СН'!$F$13-'СЕТ СН'!$F$23</f>
        <v>148.23389583000005</v>
      </c>
      <c r="Q427" s="37">
        <f>SUMIFS(СВЦЭМ!$L$34:$L$777,СВЦЭМ!$A$34:$A$777,$A427,СВЦЭМ!$B$34:$B$777,Q$401)+'СЕТ СН'!$F$13-'СЕТ СН'!$F$23</f>
        <v>149.78913967000005</v>
      </c>
      <c r="R427" s="37">
        <f>SUMIFS(СВЦЭМ!$L$34:$L$777,СВЦЭМ!$A$34:$A$777,$A427,СВЦЭМ!$B$34:$B$777,R$401)+'СЕТ СН'!$F$13-'СЕТ СН'!$F$23</f>
        <v>149.94495395000001</v>
      </c>
      <c r="S427" s="37">
        <f>SUMIFS(СВЦЭМ!$L$34:$L$777,СВЦЭМ!$A$34:$A$777,$A427,СВЦЭМ!$B$34:$B$777,S$401)+'СЕТ СН'!$F$13-'СЕТ СН'!$F$23</f>
        <v>126.69959547999997</v>
      </c>
      <c r="T427" s="37">
        <f>SUMIFS(СВЦЭМ!$L$34:$L$777,СВЦЭМ!$A$34:$A$777,$A427,СВЦЭМ!$B$34:$B$777,T$401)+'СЕТ СН'!$F$13-'СЕТ СН'!$F$23</f>
        <v>98.670412599999963</v>
      </c>
      <c r="U427" s="37">
        <f>SUMIFS(СВЦЭМ!$L$34:$L$777,СВЦЭМ!$A$34:$A$777,$A427,СВЦЭМ!$B$34:$B$777,U$401)+'СЕТ СН'!$F$13-'СЕТ СН'!$F$23</f>
        <v>101.84552396000004</v>
      </c>
      <c r="V427" s="37">
        <f>SUMIFS(СВЦЭМ!$L$34:$L$777,СВЦЭМ!$A$34:$A$777,$A427,СВЦЭМ!$B$34:$B$777,V$401)+'СЕТ СН'!$F$13-'СЕТ СН'!$F$23</f>
        <v>114.15653540999995</v>
      </c>
      <c r="W427" s="37">
        <f>SUMIFS(СВЦЭМ!$L$34:$L$777,СВЦЭМ!$A$34:$A$777,$A427,СВЦЭМ!$B$34:$B$777,W$401)+'СЕТ СН'!$F$13-'СЕТ СН'!$F$23</f>
        <v>155.12669024000002</v>
      </c>
      <c r="X427" s="37">
        <f>SUMIFS(СВЦЭМ!$L$34:$L$777,СВЦЭМ!$A$34:$A$777,$A427,СВЦЭМ!$B$34:$B$777,X$401)+'СЕТ СН'!$F$13-'СЕТ СН'!$F$23</f>
        <v>212.62654826999994</v>
      </c>
      <c r="Y427" s="37">
        <f>SUMIFS(СВЦЭМ!$L$34:$L$777,СВЦЭМ!$A$34:$A$777,$A427,СВЦЭМ!$B$34:$B$777,Y$401)+'СЕТ СН'!$F$13-'СЕТ СН'!$F$23</f>
        <v>262.08892390000005</v>
      </c>
    </row>
    <row r="428" spans="1:25" ht="15.75" x14ac:dyDescent="0.2">
      <c r="A428" s="36">
        <f t="shared" si="11"/>
        <v>43096</v>
      </c>
      <c r="B428" s="37">
        <f>SUMIFS(СВЦЭМ!$L$34:$L$777,СВЦЭМ!$A$34:$A$777,$A428,СВЦЭМ!$B$34:$B$777,B$401)+'СЕТ СН'!$F$13-'СЕТ СН'!$F$23</f>
        <v>299.73478901999999</v>
      </c>
      <c r="C428" s="37">
        <f>SUMIFS(СВЦЭМ!$L$34:$L$777,СВЦЭМ!$A$34:$A$777,$A428,СВЦЭМ!$B$34:$B$777,C$401)+'СЕТ СН'!$F$13-'СЕТ СН'!$F$23</f>
        <v>329.69532968999999</v>
      </c>
      <c r="D428" s="37">
        <f>SUMIFS(СВЦЭМ!$L$34:$L$777,СВЦЭМ!$A$34:$A$777,$A428,СВЦЭМ!$B$34:$B$777,D$401)+'СЕТ СН'!$F$13-'СЕТ СН'!$F$23</f>
        <v>359.39569222</v>
      </c>
      <c r="E428" s="37">
        <f>SUMIFS(СВЦЭМ!$L$34:$L$777,СВЦЭМ!$A$34:$A$777,$A428,СВЦЭМ!$B$34:$B$777,E$401)+'СЕТ СН'!$F$13-'СЕТ СН'!$F$23</f>
        <v>368.38596781000001</v>
      </c>
      <c r="F428" s="37">
        <f>SUMIFS(СВЦЭМ!$L$34:$L$777,СВЦЭМ!$A$34:$A$777,$A428,СВЦЭМ!$B$34:$B$777,F$401)+'СЕТ СН'!$F$13-'СЕТ СН'!$F$23</f>
        <v>368.80118547999996</v>
      </c>
      <c r="G428" s="37">
        <f>SUMIFS(СВЦЭМ!$L$34:$L$777,СВЦЭМ!$A$34:$A$777,$A428,СВЦЭМ!$B$34:$B$777,G$401)+'СЕТ СН'!$F$13-'СЕТ СН'!$F$23</f>
        <v>354.72313560999999</v>
      </c>
      <c r="H428" s="37">
        <f>SUMIFS(СВЦЭМ!$L$34:$L$777,СВЦЭМ!$A$34:$A$777,$A428,СВЦЭМ!$B$34:$B$777,H$401)+'СЕТ СН'!$F$13-'СЕТ СН'!$F$23</f>
        <v>310.93510471000002</v>
      </c>
      <c r="I428" s="37">
        <f>SUMIFS(СВЦЭМ!$L$34:$L$777,СВЦЭМ!$A$34:$A$777,$A428,СВЦЭМ!$B$34:$B$777,I$401)+'СЕТ СН'!$F$13-'СЕТ СН'!$F$23</f>
        <v>254.46870839999997</v>
      </c>
      <c r="J428" s="37">
        <f>SUMIFS(СВЦЭМ!$L$34:$L$777,СВЦЭМ!$A$34:$A$777,$A428,СВЦЭМ!$B$34:$B$777,J$401)+'СЕТ СН'!$F$13-'СЕТ СН'!$F$23</f>
        <v>215.24523418000001</v>
      </c>
      <c r="K428" s="37">
        <f>SUMIFS(СВЦЭМ!$L$34:$L$777,СВЦЭМ!$A$34:$A$777,$A428,СВЦЭМ!$B$34:$B$777,K$401)+'СЕТ СН'!$F$13-'СЕТ СН'!$F$23</f>
        <v>160.28562110999997</v>
      </c>
      <c r="L428" s="37">
        <f>SUMIFS(СВЦЭМ!$L$34:$L$777,СВЦЭМ!$A$34:$A$777,$A428,СВЦЭМ!$B$34:$B$777,L$401)+'СЕТ СН'!$F$13-'СЕТ СН'!$F$23</f>
        <v>118.99857919999999</v>
      </c>
      <c r="M428" s="37">
        <f>SUMIFS(СВЦЭМ!$L$34:$L$777,СВЦЭМ!$A$34:$A$777,$A428,СВЦЭМ!$B$34:$B$777,M$401)+'СЕТ СН'!$F$13-'СЕТ СН'!$F$23</f>
        <v>111.15793608000001</v>
      </c>
      <c r="N428" s="37">
        <f>SUMIFS(СВЦЭМ!$L$34:$L$777,СВЦЭМ!$A$34:$A$777,$A428,СВЦЭМ!$B$34:$B$777,N$401)+'СЕТ СН'!$F$13-'СЕТ СН'!$F$23</f>
        <v>114.39868586</v>
      </c>
      <c r="O428" s="37">
        <f>SUMIFS(СВЦЭМ!$L$34:$L$777,СВЦЭМ!$A$34:$A$777,$A428,СВЦЭМ!$B$34:$B$777,O$401)+'СЕТ СН'!$F$13-'СЕТ СН'!$F$23</f>
        <v>122.81723263000003</v>
      </c>
      <c r="P428" s="37">
        <f>SUMIFS(СВЦЭМ!$L$34:$L$777,СВЦЭМ!$A$34:$A$777,$A428,СВЦЭМ!$B$34:$B$777,P$401)+'СЕТ СН'!$F$13-'СЕТ СН'!$F$23</f>
        <v>136.05356710000001</v>
      </c>
      <c r="Q428" s="37">
        <f>SUMIFS(СВЦЭМ!$L$34:$L$777,СВЦЭМ!$A$34:$A$777,$A428,СВЦЭМ!$B$34:$B$777,Q$401)+'СЕТ СН'!$F$13-'СЕТ СН'!$F$23</f>
        <v>141.87812481000003</v>
      </c>
      <c r="R428" s="37">
        <f>SUMIFS(СВЦЭМ!$L$34:$L$777,СВЦЭМ!$A$34:$A$777,$A428,СВЦЭМ!$B$34:$B$777,R$401)+'СЕТ СН'!$F$13-'СЕТ СН'!$F$23</f>
        <v>140.10354905999998</v>
      </c>
      <c r="S428" s="37">
        <f>SUMIFS(СВЦЭМ!$L$34:$L$777,СВЦЭМ!$A$34:$A$777,$A428,СВЦЭМ!$B$34:$B$777,S$401)+'СЕТ СН'!$F$13-'СЕТ СН'!$F$23</f>
        <v>113.44515870999999</v>
      </c>
      <c r="T428" s="37">
        <f>SUMIFS(СВЦЭМ!$L$34:$L$777,СВЦЭМ!$A$34:$A$777,$A428,СВЦЭМ!$B$34:$B$777,T$401)+'СЕТ СН'!$F$13-'СЕТ СН'!$F$23</f>
        <v>94.160320120000051</v>
      </c>
      <c r="U428" s="37">
        <f>SUMIFS(СВЦЭМ!$L$34:$L$777,СВЦЭМ!$A$34:$A$777,$A428,СВЦЭМ!$B$34:$B$777,U$401)+'СЕТ СН'!$F$13-'СЕТ СН'!$F$23</f>
        <v>96.793134140000006</v>
      </c>
      <c r="V428" s="37">
        <f>SUMIFS(СВЦЭМ!$L$34:$L$777,СВЦЭМ!$A$34:$A$777,$A428,СВЦЭМ!$B$34:$B$777,V$401)+'СЕТ СН'!$F$13-'СЕТ СН'!$F$23</f>
        <v>104.46151017</v>
      </c>
      <c r="W428" s="37">
        <f>SUMIFS(СВЦЭМ!$L$34:$L$777,СВЦЭМ!$A$34:$A$777,$A428,СВЦЭМ!$B$34:$B$777,W$401)+'СЕТ СН'!$F$13-'СЕТ СН'!$F$23</f>
        <v>144.51178757000002</v>
      </c>
      <c r="X428" s="37">
        <f>SUMIFS(СВЦЭМ!$L$34:$L$777,СВЦЭМ!$A$34:$A$777,$A428,СВЦЭМ!$B$34:$B$777,X$401)+'СЕТ СН'!$F$13-'СЕТ СН'!$F$23</f>
        <v>193.65466881999998</v>
      </c>
      <c r="Y428" s="37">
        <f>SUMIFS(СВЦЭМ!$L$34:$L$777,СВЦЭМ!$A$34:$A$777,$A428,СВЦЭМ!$B$34:$B$777,Y$401)+'СЕТ СН'!$F$13-'СЕТ СН'!$F$23</f>
        <v>248.57802575000005</v>
      </c>
    </row>
    <row r="429" spans="1:25" ht="15.75" x14ac:dyDescent="0.2">
      <c r="A429" s="36">
        <f t="shared" si="11"/>
        <v>43097</v>
      </c>
      <c r="B429" s="37">
        <f>SUMIFS(СВЦЭМ!$L$34:$L$777,СВЦЭМ!$A$34:$A$777,$A429,СВЦЭМ!$B$34:$B$777,B$401)+'СЕТ СН'!$F$13-'СЕТ СН'!$F$23</f>
        <v>290.21649778999995</v>
      </c>
      <c r="C429" s="37">
        <f>SUMIFS(СВЦЭМ!$L$34:$L$777,СВЦЭМ!$A$34:$A$777,$A429,СВЦЭМ!$B$34:$B$777,C$401)+'СЕТ СН'!$F$13-'СЕТ СН'!$F$23</f>
        <v>295.34758091000003</v>
      </c>
      <c r="D429" s="37">
        <f>SUMIFS(СВЦЭМ!$L$34:$L$777,СВЦЭМ!$A$34:$A$777,$A429,СВЦЭМ!$B$34:$B$777,D$401)+'СЕТ СН'!$F$13-'СЕТ СН'!$F$23</f>
        <v>299.87804408</v>
      </c>
      <c r="E429" s="37">
        <f>SUMIFS(СВЦЭМ!$L$34:$L$777,СВЦЭМ!$A$34:$A$777,$A429,СВЦЭМ!$B$34:$B$777,E$401)+'СЕТ СН'!$F$13-'СЕТ СН'!$F$23</f>
        <v>297.46233513000004</v>
      </c>
      <c r="F429" s="37">
        <f>SUMIFS(СВЦЭМ!$L$34:$L$777,СВЦЭМ!$A$34:$A$777,$A429,СВЦЭМ!$B$34:$B$777,F$401)+'СЕТ СН'!$F$13-'СЕТ СН'!$F$23</f>
        <v>296.74241383000003</v>
      </c>
      <c r="G429" s="37">
        <f>SUMIFS(СВЦЭМ!$L$34:$L$777,СВЦЭМ!$A$34:$A$777,$A429,СВЦЭМ!$B$34:$B$777,G$401)+'СЕТ СН'!$F$13-'СЕТ СН'!$F$23</f>
        <v>301.40248214999997</v>
      </c>
      <c r="H429" s="37">
        <f>SUMIFS(СВЦЭМ!$L$34:$L$777,СВЦЭМ!$A$34:$A$777,$A429,СВЦЭМ!$B$34:$B$777,H$401)+'СЕТ СН'!$F$13-'СЕТ СН'!$F$23</f>
        <v>294.22053206999999</v>
      </c>
      <c r="I429" s="37">
        <f>SUMIFS(СВЦЭМ!$L$34:$L$777,СВЦЭМ!$A$34:$A$777,$A429,СВЦЭМ!$B$34:$B$777,I$401)+'СЕТ СН'!$F$13-'СЕТ СН'!$F$23</f>
        <v>236.08175772000004</v>
      </c>
      <c r="J429" s="37">
        <f>SUMIFS(СВЦЭМ!$L$34:$L$777,СВЦЭМ!$A$34:$A$777,$A429,СВЦЭМ!$B$34:$B$777,J$401)+'СЕТ СН'!$F$13-'СЕТ СН'!$F$23</f>
        <v>194.05999008000003</v>
      </c>
      <c r="K429" s="37">
        <f>SUMIFS(СВЦЭМ!$L$34:$L$777,СВЦЭМ!$A$34:$A$777,$A429,СВЦЭМ!$B$34:$B$777,K$401)+'СЕТ СН'!$F$13-'СЕТ СН'!$F$23</f>
        <v>150.08890881000002</v>
      </c>
      <c r="L429" s="37">
        <f>SUMIFS(СВЦЭМ!$L$34:$L$777,СВЦЭМ!$A$34:$A$777,$A429,СВЦЭМ!$B$34:$B$777,L$401)+'СЕТ СН'!$F$13-'СЕТ СН'!$F$23</f>
        <v>142.78789544999995</v>
      </c>
      <c r="M429" s="37">
        <f>SUMIFS(СВЦЭМ!$L$34:$L$777,СВЦЭМ!$A$34:$A$777,$A429,СВЦЭМ!$B$34:$B$777,M$401)+'СЕТ СН'!$F$13-'СЕТ СН'!$F$23</f>
        <v>152.53254263999997</v>
      </c>
      <c r="N429" s="37">
        <f>SUMIFS(СВЦЭМ!$L$34:$L$777,СВЦЭМ!$A$34:$A$777,$A429,СВЦЭМ!$B$34:$B$777,N$401)+'СЕТ СН'!$F$13-'СЕТ СН'!$F$23</f>
        <v>165.56255570999997</v>
      </c>
      <c r="O429" s="37">
        <f>SUMIFS(СВЦЭМ!$L$34:$L$777,СВЦЭМ!$A$34:$A$777,$A429,СВЦЭМ!$B$34:$B$777,O$401)+'СЕТ СН'!$F$13-'СЕТ СН'!$F$23</f>
        <v>174.15204159999996</v>
      </c>
      <c r="P429" s="37">
        <f>SUMIFS(СВЦЭМ!$L$34:$L$777,СВЦЭМ!$A$34:$A$777,$A429,СВЦЭМ!$B$34:$B$777,P$401)+'СЕТ СН'!$F$13-'СЕТ СН'!$F$23</f>
        <v>178.03591921999998</v>
      </c>
      <c r="Q429" s="37">
        <f>SUMIFS(СВЦЭМ!$L$34:$L$777,СВЦЭМ!$A$34:$A$777,$A429,СВЦЭМ!$B$34:$B$777,Q$401)+'СЕТ СН'!$F$13-'СЕТ СН'!$F$23</f>
        <v>185.25541145</v>
      </c>
      <c r="R429" s="37">
        <f>SUMIFS(СВЦЭМ!$L$34:$L$777,СВЦЭМ!$A$34:$A$777,$A429,СВЦЭМ!$B$34:$B$777,R$401)+'СЕТ СН'!$F$13-'СЕТ СН'!$F$23</f>
        <v>192.67988422999997</v>
      </c>
      <c r="S429" s="37">
        <f>SUMIFS(СВЦЭМ!$L$34:$L$777,СВЦЭМ!$A$34:$A$777,$A429,СВЦЭМ!$B$34:$B$777,S$401)+'СЕТ СН'!$F$13-'СЕТ СН'!$F$23</f>
        <v>185.00135116000001</v>
      </c>
      <c r="T429" s="37">
        <f>SUMIFS(СВЦЭМ!$L$34:$L$777,СВЦЭМ!$A$34:$A$777,$A429,СВЦЭМ!$B$34:$B$777,T$401)+'СЕТ СН'!$F$13-'СЕТ СН'!$F$23</f>
        <v>182.30909774999998</v>
      </c>
      <c r="U429" s="37">
        <f>SUMIFS(СВЦЭМ!$L$34:$L$777,СВЦЭМ!$A$34:$A$777,$A429,СВЦЭМ!$B$34:$B$777,U$401)+'СЕТ СН'!$F$13-'СЕТ СН'!$F$23</f>
        <v>181.75633639</v>
      </c>
      <c r="V429" s="37">
        <f>SUMIFS(СВЦЭМ!$L$34:$L$777,СВЦЭМ!$A$34:$A$777,$A429,СВЦЭМ!$B$34:$B$777,V$401)+'СЕТ СН'!$F$13-'СЕТ СН'!$F$23</f>
        <v>170.26330293000001</v>
      </c>
      <c r="W429" s="37">
        <f>SUMIFS(СВЦЭМ!$L$34:$L$777,СВЦЭМ!$A$34:$A$777,$A429,СВЦЭМ!$B$34:$B$777,W$401)+'СЕТ СН'!$F$13-'СЕТ СН'!$F$23</f>
        <v>172.24998865999999</v>
      </c>
      <c r="X429" s="37">
        <f>SUMIFS(СВЦЭМ!$L$34:$L$777,СВЦЭМ!$A$34:$A$777,$A429,СВЦЭМ!$B$34:$B$777,X$401)+'СЕТ СН'!$F$13-'СЕТ СН'!$F$23</f>
        <v>145.03120347000004</v>
      </c>
      <c r="Y429" s="37">
        <f>SUMIFS(СВЦЭМ!$L$34:$L$777,СВЦЭМ!$A$34:$A$777,$A429,СВЦЭМ!$B$34:$B$777,Y$401)+'СЕТ СН'!$F$13-'СЕТ СН'!$F$23</f>
        <v>186.55954170999996</v>
      </c>
    </row>
    <row r="430" spans="1:25" ht="15.75" x14ac:dyDescent="0.2">
      <c r="A430" s="36">
        <f t="shared" si="11"/>
        <v>43098</v>
      </c>
      <c r="B430" s="37">
        <f>SUMIFS(СВЦЭМ!$L$34:$L$777,СВЦЭМ!$A$34:$A$777,$A430,СВЦЭМ!$B$34:$B$777,B$401)+'СЕТ СН'!$F$13-'СЕТ СН'!$F$23</f>
        <v>250.27280060999999</v>
      </c>
      <c r="C430" s="37">
        <f>SUMIFS(СВЦЭМ!$L$34:$L$777,СВЦЭМ!$A$34:$A$777,$A430,СВЦЭМ!$B$34:$B$777,C$401)+'СЕТ СН'!$F$13-'СЕТ СН'!$F$23</f>
        <v>281.79985450000004</v>
      </c>
      <c r="D430" s="37">
        <f>SUMIFS(СВЦЭМ!$L$34:$L$777,СВЦЭМ!$A$34:$A$777,$A430,СВЦЭМ!$B$34:$B$777,D$401)+'СЕТ СН'!$F$13-'СЕТ СН'!$F$23</f>
        <v>298.17169201000002</v>
      </c>
      <c r="E430" s="37">
        <f>SUMIFS(СВЦЭМ!$L$34:$L$777,СВЦЭМ!$A$34:$A$777,$A430,СВЦЭМ!$B$34:$B$777,E$401)+'СЕТ СН'!$F$13-'СЕТ СН'!$F$23</f>
        <v>296.33867451000003</v>
      </c>
      <c r="F430" s="37">
        <f>SUMIFS(СВЦЭМ!$L$34:$L$777,СВЦЭМ!$A$34:$A$777,$A430,СВЦЭМ!$B$34:$B$777,F$401)+'СЕТ СН'!$F$13-'СЕТ СН'!$F$23</f>
        <v>295.58426728999996</v>
      </c>
      <c r="G430" s="37">
        <f>SUMIFS(СВЦЭМ!$L$34:$L$777,СВЦЭМ!$A$34:$A$777,$A430,СВЦЭМ!$B$34:$B$777,G$401)+'СЕТ СН'!$F$13-'СЕТ СН'!$F$23</f>
        <v>298.51500194000005</v>
      </c>
      <c r="H430" s="37">
        <f>SUMIFS(СВЦЭМ!$L$34:$L$777,СВЦЭМ!$A$34:$A$777,$A430,СВЦЭМ!$B$34:$B$777,H$401)+'СЕТ СН'!$F$13-'СЕТ СН'!$F$23</f>
        <v>271.26182065</v>
      </c>
      <c r="I430" s="37">
        <f>SUMIFS(СВЦЭМ!$L$34:$L$777,СВЦЭМ!$A$34:$A$777,$A430,СВЦЭМ!$B$34:$B$777,I$401)+'СЕТ СН'!$F$13-'СЕТ СН'!$F$23</f>
        <v>219.81669632000001</v>
      </c>
      <c r="J430" s="37">
        <f>SUMIFS(СВЦЭМ!$L$34:$L$777,СВЦЭМ!$A$34:$A$777,$A430,СВЦЭМ!$B$34:$B$777,J$401)+'СЕТ СН'!$F$13-'СЕТ СН'!$F$23</f>
        <v>178.32280376999995</v>
      </c>
      <c r="K430" s="37">
        <f>SUMIFS(СВЦЭМ!$L$34:$L$777,СВЦЭМ!$A$34:$A$777,$A430,СВЦЭМ!$B$34:$B$777,K$401)+'СЕТ СН'!$F$13-'СЕТ СН'!$F$23</f>
        <v>141.51138235999997</v>
      </c>
      <c r="L430" s="37">
        <f>SUMIFS(СВЦЭМ!$L$34:$L$777,СВЦЭМ!$A$34:$A$777,$A430,СВЦЭМ!$B$34:$B$777,L$401)+'СЕТ СН'!$F$13-'СЕТ СН'!$F$23</f>
        <v>140.51263847999996</v>
      </c>
      <c r="M430" s="37">
        <f>SUMIFS(СВЦЭМ!$L$34:$L$777,СВЦЭМ!$A$34:$A$777,$A430,СВЦЭМ!$B$34:$B$777,M$401)+'СЕТ СН'!$F$13-'СЕТ СН'!$F$23</f>
        <v>150.54504800999996</v>
      </c>
      <c r="N430" s="37">
        <f>SUMIFS(СВЦЭМ!$L$34:$L$777,СВЦЭМ!$A$34:$A$777,$A430,СВЦЭМ!$B$34:$B$777,N$401)+'СЕТ СН'!$F$13-'СЕТ СН'!$F$23</f>
        <v>163.7639719</v>
      </c>
      <c r="O430" s="37">
        <f>SUMIFS(СВЦЭМ!$L$34:$L$777,СВЦЭМ!$A$34:$A$777,$A430,СВЦЭМ!$B$34:$B$777,O$401)+'СЕТ СН'!$F$13-'СЕТ СН'!$F$23</f>
        <v>163.05016108999996</v>
      </c>
      <c r="P430" s="37">
        <f>SUMIFS(СВЦЭМ!$L$34:$L$777,СВЦЭМ!$A$34:$A$777,$A430,СВЦЭМ!$B$34:$B$777,P$401)+'СЕТ СН'!$F$13-'СЕТ СН'!$F$23</f>
        <v>162.98181015</v>
      </c>
      <c r="Q430" s="37">
        <f>SUMIFS(СВЦЭМ!$L$34:$L$777,СВЦЭМ!$A$34:$A$777,$A430,СВЦЭМ!$B$34:$B$777,Q$401)+'СЕТ СН'!$F$13-'СЕТ СН'!$F$23</f>
        <v>168.33644006999998</v>
      </c>
      <c r="R430" s="37">
        <f>SUMIFS(СВЦЭМ!$L$34:$L$777,СВЦЭМ!$A$34:$A$777,$A430,СВЦЭМ!$B$34:$B$777,R$401)+'СЕТ СН'!$F$13-'СЕТ СН'!$F$23</f>
        <v>173.66142765999996</v>
      </c>
      <c r="S430" s="37">
        <f>SUMIFS(СВЦЭМ!$L$34:$L$777,СВЦЭМ!$A$34:$A$777,$A430,СВЦЭМ!$B$34:$B$777,S$401)+'СЕТ СН'!$F$13-'СЕТ СН'!$F$23</f>
        <v>160.62587364000001</v>
      </c>
      <c r="T430" s="37">
        <f>SUMIFS(СВЦЭМ!$L$34:$L$777,СВЦЭМ!$A$34:$A$777,$A430,СВЦЭМ!$B$34:$B$777,T$401)+'СЕТ СН'!$F$13-'СЕТ СН'!$F$23</f>
        <v>153.51855578000004</v>
      </c>
      <c r="U430" s="37">
        <f>SUMIFS(СВЦЭМ!$L$34:$L$777,СВЦЭМ!$A$34:$A$777,$A430,СВЦЭМ!$B$34:$B$777,U$401)+'СЕТ СН'!$F$13-'СЕТ СН'!$F$23</f>
        <v>157.20642676</v>
      </c>
      <c r="V430" s="37">
        <f>SUMIFS(СВЦЭМ!$L$34:$L$777,СВЦЭМ!$A$34:$A$777,$A430,СВЦЭМ!$B$34:$B$777,V$401)+'СЕТ СН'!$F$13-'СЕТ СН'!$F$23</f>
        <v>143.36281896000003</v>
      </c>
      <c r="W430" s="37">
        <f>SUMIFS(СВЦЭМ!$L$34:$L$777,СВЦЭМ!$A$34:$A$777,$A430,СВЦЭМ!$B$34:$B$777,W$401)+'СЕТ СН'!$F$13-'СЕТ СН'!$F$23</f>
        <v>157.09533341999997</v>
      </c>
      <c r="X430" s="37">
        <f>SUMIFS(СВЦЭМ!$L$34:$L$777,СВЦЭМ!$A$34:$A$777,$A430,СВЦЭМ!$B$34:$B$777,X$401)+'СЕТ СН'!$F$13-'СЕТ СН'!$F$23</f>
        <v>177.29236128000002</v>
      </c>
      <c r="Y430" s="37">
        <f>SUMIFS(СВЦЭМ!$L$34:$L$777,СВЦЭМ!$A$34:$A$777,$A430,СВЦЭМ!$B$34:$B$777,Y$401)+'СЕТ СН'!$F$13-'СЕТ СН'!$F$23</f>
        <v>218.49556388999997</v>
      </c>
    </row>
    <row r="431" spans="1:25" ht="15.75" x14ac:dyDescent="0.2">
      <c r="A431" s="36">
        <f t="shared" si="11"/>
        <v>43099</v>
      </c>
      <c r="B431" s="37">
        <f>SUMIFS(СВЦЭМ!$L$34:$L$777,СВЦЭМ!$A$34:$A$777,$A431,СВЦЭМ!$B$34:$B$777,B$401)+'СЕТ СН'!$F$13-'СЕТ СН'!$F$23</f>
        <v>227.61650325000005</v>
      </c>
      <c r="C431" s="37">
        <f>SUMIFS(СВЦЭМ!$L$34:$L$777,СВЦЭМ!$A$34:$A$777,$A431,СВЦЭМ!$B$34:$B$777,C$401)+'СЕТ СН'!$F$13-'СЕТ СН'!$F$23</f>
        <v>263.15552687000002</v>
      </c>
      <c r="D431" s="37">
        <f>SUMIFS(СВЦЭМ!$L$34:$L$777,СВЦЭМ!$A$34:$A$777,$A431,СВЦЭМ!$B$34:$B$777,D$401)+'СЕТ СН'!$F$13-'СЕТ СН'!$F$23</f>
        <v>286.51456771999995</v>
      </c>
      <c r="E431" s="37">
        <f>SUMIFS(СВЦЭМ!$L$34:$L$777,СВЦЭМ!$A$34:$A$777,$A431,СВЦЭМ!$B$34:$B$777,E$401)+'СЕТ СН'!$F$13-'СЕТ СН'!$F$23</f>
        <v>292.17062124999995</v>
      </c>
      <c r="F431" s="37">
        <f>SUMIFS(СВЦЭМ!$L$34:$L$777,СВЦЭМ!$A$34:$A$777,$A431,СВЦЭМ!$B$34:$B$777,F$401)+'СЕТ СН'!$F$13-'СЕТ СН'!$F$23</f>
        <v>291.93050509</v>
      </c>
      <c r="G431" s="37">
        <f>SUMIFS(СВЦЭМ!$L$34:$L$777,СВЦЭМ!$A$34:$A$777,$A431,СВЦЭМ!$B$34:$B$777,G$401)+'СЕТ СН'!$F$13-'СЕТ СН'!$F$23</f>
        <v>289.53137403999995</v>
      </c>
      <c r="H431" s="37">
        <f>SUMIFS(СВЦЭМ!$L$34:$L$777,СВЦЭМ!$A$34:$A$777,$A431,СВЦЭМ!$B$34:$B$777,H$401)+'СЕТ СН'!$F$13-'СЕТ СН'!$F$23</f>
        <v>277.84342389999995</v>
      </c>
      <c r="I431" s="37">
        <f>SUMIFS(СВЦЭМ!$L$34:$L$777,СВЦЭМ!$A$34:$A$777,$A431,СВЦЭМ!$B$34:$B$777,I$401)+'СЕТ СН'!$F$13-'СЕТ СН'!$F$23</f>
        <v>242.32299926999997</v>
      </c>
      <c r="J431" s="37">
        <f>SUMIFS(СВЦЭМ!$L$34:$L$777,СВЦЭМ!$A$34:$A$777,$A431,СВЦЭМ!$B$34:$B$777,J$401)+'СЕТ СН'!$F$13-'СЕТ СН'!$F$23</f>
        <v>193.35680519000005</v>
      </c>
      <c r="K431" s="37">
        <f>SUMIFS(СВЦЭМ!$L$34:$L$777,СВЦЭМ!$A$34:$A$777,$A431,СВЦЭМ!$B$34:$B$777,K$401)+'СЕТ СН'!$F$13-'СЕТ СН'!$F$23</f>
        <v>141.32395196000004</v>
      </c>
      <c r="L431" s="37">
        <f>SUMIFS(СВЦЭМ!$L$34:$L$777,СВЦЭМ!$A$34:$A$777,$A431,СВЦЭМ!$B$34:$B$777,L$401)+'СЕТ СН'!$F$13-'СЕТ СН'!$F$23</f>
        <v>131.87365059000001</v>
      </c>
      <c r="M431" s="37">
        <f>SUMIFS(СВЦЭМ!$L$34:$L$777,СВЦЭМ!$A$34:$A$777,$A431,СВЦЭМ!$B$34:$B$777,M$401)+'СЕТ СН'!$F$13-'СЕТ СН'!$F$23</f>
        <v>138.99779632000002</v>
      </c>
      <c r="N431" s="37">
        <f>SUMIFS(СВЦЭМ!$L$34:$L$777,СВЦЭМ!$A$34:$A$777,$A431,СВЦЭМ!$B$34:$B$777,N$401)+'СЕТ СН'!$F$13-'СЕТ СН'!$F$23</f>
        <v>147.27064128999996</v>
      </c>
      <c r="O431" s="37">
        <f>SUMIFS(СВЦЭМ!$L$34:$L$777,СВЦЭМ!$A$34:$A$777,$A431,СВЦЭМ!$B$34:$B$777,O$401)+'СЕТ СН'!$F$13-'СЕТ СН'!$F$23</f>
        <v>154.64155632999996</v>
      </c>
      <c r="P431" s="37">
        <f>SUMIFS(СВЦЭМ!$L$34:$L$777,СВЦЭМ!$A$34:$A$777,$A431,СВЦЭМ!$B$34:$B$777,P$401)+'СЕТ СН'!$F$13-'СЕТ СН'!$F$23</f>
        <v>156.29375363999998</v>
      </c>
      <c r="Q431" s="37">
        <f>SUMIFS(СВЦЭМ!$L$34:$L$777,СВЦЭМ!$A$34:$A$777,$A431,СВЦЭМ!$B$34:$B$777,Q$401)+'СЕТ СН'!$F$13-'СЕТ СН'!$F$23</f>
        <v>164.53451472999996</v>
      </c>
      <c r="R431" s="37">
        <f>SUMIFS(СВЦЭМ!$L$34:$L$777,СВЦЭМ!$A$34:$A$777,$A431,СВЦЭМ!$B$34:$B$777,R$401)+'СЕТ СН'!$F$13-'СЕТ СН'!$F$23</f>
        <v>160.18654155000002</v>
      </c>
      <c r="S431" s="37">
        <f>SUMIFS(СВЦЭМ!$L$34:$L$777,СВЦЭМ!$A$34:$A$777,$A431,СВЦЭМ!$B$34:$B$777,S$401)+'СЕТ СН'!$F$13-'СЕТ СН'!$F$23</f>
        <v>143.11099982999997</v>
      </c>
      <c r="T431" s="37">
        <f>SUMIFS(СВЦЭМ!$L$34:$L$777,СВЦЭМ!$A$34:$A$777,$A431,СВЦЭМ!$B$34:$B$777,T$401)+'СЕТ СН'!$F$13-'СЕТ СН'!$F$23</f>
        <v>141.16764072000001</v>
      </c>
      <c r="U431" s="37">
        <f>SUMIFS(СВЦЭМ!$L$34:$L$777,СВЦЭМ!$A$34:$A$777,$A431,СВЦЭМ!$B$34:$B$777,U$401)+'СЕТ СН'!$F$13-'СЕТ СН'!$F$23</f>
        <v>141.15646178999998</v>
      </c>
      <c r="V431" s="37">
        <f>SUMIFS(СВЦЭМ!$L$34:$L$777,СВЦЭМ!$A$34:$A$777,$A431,СВЦЭМ!$B$34:$B$777,V$401)+'СЕТ СН'!$F$13-'СЕТ СН'!$F$23</f>
        <v>126.28434255000002</v>
      </c>
      <c r="W431" s="37">
        <f>SUMIFS(СВЦЭМ!$L$34:$L$777,СВЦЭМ!$A$34:$A$777,$A431,СВЦЭМ!$B$34:$B$777,W$401)+'СЕТ СН'!$F$13-'СЕТ СН'!$F$23</f>
        <v>139.97527492999996</v>
      </c>
      <c r="X431" s="37">
        <f>SUMIFS(СВЦЭМ!$L$34:$L$777,СВЦЭМ!$A$34:$A$777,$A431,СВЦЭМ!$B$34:$B$777,X$401)+'СЕТ СН'!$F$13-'СЕТ СН'!$F$23</f>
        <v>160.82663358000002</v>
      </c>
      <c r="Y431" s="37">
        <f>SUMIFS(СВЦЭМ!$L$34:$L$777,СВЦЭМ!$A$34:$A$777,$A431,СВЦЭМ!$B$34:$B$777,Y$401)+'СЕТ СН'!$F$13-'СЕТ СН'!$F$23</f>
        <v>220.17968270999995</v>
      </c>
    </row>
    <row r="432" spans="1:25" ht="15.75" x14ac:dyDescent="0.2">
      <c r="A432" s="36">
        <f t="shared" si="11"/>
        <v>43100</v>
      </c>
      <c r="B432" s="37">
        <f>SUMIFS(СВЦЭМ!$L$34:$L$777,СВЦЭМ!$A$34:$A$777,$A432,СВЦЭМ!$B$34:$B$777,B$401)+'СЕТ СН'!$F$13-'СЕТ СН'!$F$23</f>
        <v>255.05119950000005</v>
      </c>
      <c r="C432" s="37">
        <f>SUMIFS(СВЦЭМ!$L$34:$L$777,СВЦЭМ!$A$34:$A$777,$A432,СВЦЭМ!$B$34:$B$777,C$401)+'СЕТ СН'!$F$13-'СЕТ СН'!$F$23</f>
        <v>277.08879364999996</v>
      </c>
      <c r="D432" s="37">
        <f>SUMIFS(СВЦЭМ!$L$34:$L$777,СВЦЭМ!$A$34:$A$777,$A432,СВЦЭМ!$B$34:$B$777,D$401)+'СЕТ СН'!$F$13-'СЕТ СН'!$F$23</f>
        <v>292.82520548000002</v>
      </c>
      <c r="E432" s="37">
        <f>SUMIFS(СВЦЭМ!$L$34:$L$777,СВЦЭМ!$A$34:$A$777,$A432,СВЦЭМ!$B$34:$B$777,E$401)+'СЕТ СН'!$F$13-'СЕТ СН'!$F$23</f>
        <v>287.98388596999996</v>
      </c>
      <c r="F432" s="37">
        <f>SUMIFS(СВЦЭМ!$L$34:$L$777,СВЦЭМ!$A$34:$A$777,$A432,СВЦЭМ!$B$34:$B$777,F$401)+'СЕТ СН'!$F$13-'СЕТ СН'!$F$23</f>
        <v>286.4213178</v>
      </c>
      <c r="G432" s="37">
        <f>SUMIFS(СВЦЭМ!$L$34:$L$777,СВЦЭМ!$A$34:$A$777,$A432,СВЦЭМ!$B$34:$B$777,G$401)+'СЕТ СН'!$F$13-'СЕТ СН'!$F$23</f>
        <v>287.03077737000001</v>
      </c>
      <c r="H432" s="37">
        <f>SUMIFS(СВЦЭМ!$L$34:$L$777,СВЦЭМ!$A$34:$A$777,$A432,СВЦЭМ!$B$34:$B$777,H$401)+'СЕТ СН'!$F$13-'СЕТ СН'!$F$23</f>
        <v>290.93427939000003</v>
      </c>
      <c r="I432" s="37">
        <f>SUMIFS(СВЦЭМ!$L$34:$L$777,СВЦЭМ!$A$34:$A$777,$A432,СВЦЭМ!$B$34:$B$777,I$401)+'СЕТ СН'!$F$13-'СЕТ СН'!$F$23</f>
        <v>267.19356946000005</v>
      </c>
      <c r="J432" s="37">
        <f>SUMIFS(СВЦЭМ!$L$34:$L$777,СВЦЭМ!$A$34:$A$777,$A432,СВЦЭМ!$B$34:$B$777,J$401)+'СЕТ СН'!$F$13-'СЕТ СН'!$F$23</f>
        <v>223.34570508000002</v>
      </c>
      <c r="K432" s="37">
        <f>SUMIFS(СВЦЭМ!$L$34:$L$777,СВЦЭМ!$A$34:$A$777,$A432,СВЦЭМ!$B$34:$B$777,K$401)+'СЕТ СН'!$F$13-'СЕТ СН'!$F$23</f>
        <v>174.41315626000005</v>
      </c>
      <c r="L432" s="37">
        <f>SUMIFS(СВЦЭМ!$L$34:$L$777,СВЦЭМ!$A$34:$A$777,$A432,СВЦЭМ!$B$34:$B$777,L$401)+'СЕТ СН'!$F$13-'СЕТ СН'!$F$23</f>
        <v>156.03921909999997</v>
      </c>
      <c r="M432" s="37">
        <f>SUMIFS(СВЦЭМ!$L$34:$L$777,СВЦЭМ!$A$34:$A$777,$A432,СВЦЭМ!$B$34:$B$777,M$401)+'СЕТ СН'!$F$13-'СЕТ СН'!$F$23</f>
        <v>155.35179086000005</v>
      </c>
      <c r="N432" s="37">
        <f>SUMIFS(СВЦЭМ!$L$34:$L$777,СВЦЭМ!$A$34:$A$777,$A432,СВЦЭМ!$B$34:$B$777,N$401)+'СЕТ СН'!$F$13-'СЕТ СН'!$F$23</f>
        <v>160.29200409999999</v>
      </c>
      <c r="O432" s="37">
        <f>SUMIFS(СВЦЭМ!$L$34:$L$777,СВЦЭМ!$A$34:$A$777,$A432,СВЦЭМ!$B$34:$B$777,O$401)+'СЕТ СН'!$F$13-'СЕТ СН'!$F$23</f>
        <v>171.53365755000004</v>
      </c>
      <c r="P432" s="37">
        <f>SUMIFS(СВЦЭМ!$L$34:$L$777,СВЦЭМ!$A$34:$A$777,$A432,СВЦЭМ!$B$34:$B$777,P$401)+'СЕТ СН'!$F$13-'СЕТ СН'!$F$23</f>
        <v>175.59735837000005</v>
      </c>
      <c r="Q432" s="37">
        <f>SUMIFS(СВЦЭМ!$L$34:$L$777,СВЦЭМ!$A$34:$A$777,$A432,СВЦЭМ!$B$34:$B$777,Q$401)+'СЕТ СН'!$F$13-'СЕТ СН'!$F$23</f>
        <v>177.78839844000004</v>
      </c>
      <c r="R432" s="37">
        <f>SUMIFS(СВЦЭМ!$L$34:$L$777,СВЦЭМ!$A$34:$A$777,$A432,СВЦЭМ!$B$34:$B$777,R$401)+'СЕТ СН'!$F$13-'СЕТ СН'!$F$23</f>
        <v>174.47626085000002</v>
      </c>
      <c r="S432" s="37">
        <f>SUMIFS(СВЦЭМ!$L$34:$L$777,СВЦЭМ!$A$34:$A$777,$A432,СВЦЭМ!$B$34:$B$777,S$401)+'СЕТ СН'!$F$13-'СЕТ СН'!$F$23</f>
        <v>148.81729049</v>
      </c>
      <c r="T432" s="37">
        <f>SUMIFS(СВЦЭМ!$L$34:$L$777,СВЦЭМ!$A$34:$A$777,$A432,СВЦЭМ!$B$34:$B$777,T$401)+'СЕТ СН'!$F$13-'СЕТ СН'!$F$23</f>
        <v>124.10473801000001</v>
      </c>
      <c r="U432" s="37">
        <f>SUMIFS(СВЦЭМ!$L$34:$L$777,СВЦЭМ!$A$34:$A$777,$A432,СВЦЭМ!$B$34:$B$777,U$401)+'СЕТ СН'!$F$13-'СЕТ СН'!$F$23</f>
        <v>125.15173761000005</v>
      </c>
      <c r="V432" s="37">
        <f>SUMIFS(СВЦЭМ!$L$34:$L$777,СВЦЭМ!$A$34:$A$777,$A432,СВЦЭМ!$B$34:$B$777,V$401)+'СЕТ СН'!$F$13-'СЕТ СН'!$F$23</f>
        <v>116.48073405000002</v>
      </c>
      <c r="W432" s="37">
        <f>SUMIFS(СВЦЭМ!$L$34:$L$777,СВЦЭМ!$A$34:$A$777,$A432,СВЦЭМ!$B$34:$B$777,W$401)+'СЕТ СН'!$F$13-'СЕТ СН'!$F$23</f>
        <v>96.47049764999997</v>
      </c>
      <c r="X432" s="37">
        <f>SUMIFS(СВЦЭМ!$L$34:$L$777,СВЦЭМ!$A$34:$A$777,$A432,СВЦЭМ!$B$34:$B$777,X$401)+'СЕТ СН'!$F$13-'СЕТ СН'!$F$23</f>
        <v>120.68593062000002</v>
      </c>
      <c r="Y432" s="37">
        <f>SUMIFS(СВЦЭМ!$L$34:$L$777,СВЦЭМ!$A$34:$A$777,$A432,СВЦЭМ!$B$34:$B$777,Y$401)+'СЕТ СН'!$F$13-'СЕТ СН'!$F$23</f>
        <v>170.14505496000004</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6" t="s">
        <v>136</v>
      </c>
      <c r="B435" s="146"/>
      <c r="C435" s="146"/>
      <c r="D435" s="146"/>
      <c r="E435" s="146"/>
      <c r="F435" s="146"/>
      <c r="G435" s="146"/>
      <c r="H435" s="146"/>
      <c r="I435" s="146"/>
      <c r="J435" s="146"/>
      <c r="K435" s="146"/>
      <c r="L435" s="147">
        <f>СВЦЭМ!$D$18+'СЕТ СН'!$F$14-'СЕТ СН'!$F$23</f>
        <v>-578.75</v>
      </c>
      <c r="M435" s="148"/>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8" t="s">
        <v>77</v>
      </c>
      <c r="B437" s="128"/>
      <c r="C437" s="128"/>
      <c r="D437" s="128"/>
      <c r="E437" s="128"/>
      <c r="F437" s="128"/>
      <c r="G437" s="128"/>
      <c r="H437" s="128"/>
      <c r="I437" s="128"/>
      <c r="J437" s="128"/>
      <c r="K437" s="128"/>
      <c r="L437" s="128"/>
      <c r="M437" s="128"/>
      <c r="N437" s="129" t="s">
        <v>29</v>
      </c>
      <c r="O437" s="129"/>
      <c r="P437" s="129"/>
      <c r="Q437" s="129"/>
      <c r="R437" s="129"/>
      <c r="S437" s="129"/>
      <c r="T437" s="129"/>
      <c r="U437" s="129"/>
      <c r="V437" s="48"/>
      <c r="W437" s="48"/>
      <c r="X437" s="48"/>
      <c r="Y437" s="48"/>
    </row>
    <row r="438" spans="1:26" ht="15.75" x14ac:dyDescent="0.2">
      <c r="A438" s="128"/>
      <c r="B438" s="128"/>
      <c r="C438" s="128"/>
      <c r="D438" s="128"/>
      <c r="E438" s="128"/>
      <c r="F438" s="128"/>
      <c r="G438" s="128"/>
      <c r="H438" s="128"/>
      <c r="I438" s="128"/>
      <c r="J438" s="128"/>
      <c r="K438" s="128"/>
      <c r="L438" s="128"/>
      <c r="M438" s="128"/>
      <c r="N438" s="130" t="s">
        <v>0</v>
      </c>
      <c r="O438" s="130"/>
      <c r="P438" s="130" t="s">
        <v>1</v>
      </c>
      <c r="Q438" s="130"/>
      <c r="R438" s="130" t="s">
        <v>2</v>
      </c>
      <c r="S438" s="130"/>
      <c r="T438" s="130" t="s">
        <v>3</v>
      </c>
      <c r="U438" s="130"/>
      <c r="V438" s="48"/>
      <c r="W438" s="48"/>
      <c r="X438" s="48"/>
      <c r="Y438" s="48"/>
    </row>
    <row r="439" spans="1:26" ht="15.75" x14ac:dyDescent="0.2">
      <c r="A439" s="128"/>
      <c r="B439" s="128"/>
      <c r="C439" s="128"/>
      <c r="D439" s="128"/>
      <c r="E439" s="128"/>
      <c r="F439" s="128"/>
      <c r="G439" s="128"/>
      <c r="H439" s="128"/>
      <c r="I439" s="128"/>
      <c r="J439" s="128"/>
      <c r="K439" s="128"/>
      <c r="L439" s="128"/>
      <c r="M439" s="128"/>
      <c r="N439" s="131">
        <f>СВЦЭМ!$D$12+'СЕТ СН'!$F$10-'СЕТ СН'!$F$24</f>
        <v>-253995.75989852258</v>
      </c>
      <c r="O439" s="132"/>
      <c r="P439" s="131">
        <f>СВЦЭМ!$D$12+'СЕТ СН'!$F$10-'СЕТ СН'!$G$24</f>
        <v>-609720.2198985226</v>
      </c>
      <c r="Q439" s="132"/>
      <c r="R439" s="131">
        <f>СВЦЭМ!$D$12+'СЕТ СН'!$F$10-'СЕТ СН'!$H$24</f>
        <v>-965444.67989852256</v>
      </c>
      <c r="S439" s="132"/>
      <c r="T439" s="131">
        <f>СВЦЭМ!$D$12+'СЕТ СН'!$F$10-'СЕТ СН'!$I$24</f>
        <v>-1002455.1898985226</v>
      </c>
      <c r="U439" s="132"/>
      <c r="V439" s="48"/>
      <c r="W439" s="48"/>
      <c r="X439" s="48"/>
      <c r="Y439" s="48"/>
    </row>
    <row r="440" spans="1:26" ht="30" customHeight="1" x14ac:dyDescent="0.25"/>
    <row r="441" spans="1:26" ht="15.75" x14ac:dyDescent="0.25">
      <c r="A441" s="137" t="s">
        <v>78</v>
      </c>
      <c r="B441" s="138"/>
      <c r="C441" s="138"/>
      <c r="D441" s="138"/>
      <c r="E441" s="138"/>
      <c r="F441" s="138"/>
      <c r="G441" s="138"/>
      <c r="H441" s="138"/>
      <c r="I441" s="138"/>
      <c r="J441" s="138"/>
      <c r="K441" s="138"/>
      <c r="L441" s="138"/>
      <c r="M441" s="139"/>
      <c r="N441" s="129" t="s">
        <v>29</v>
      </c>
      <c r="O441" s="129"/>
      <c r="P441" s="129"/>
      <c r="Q441" s="129"/>
      <c r="R441" s="129"/>
      <c r="S441" s="129"/>
      <c r="T441" s="129"/>
      <c r="U441" s="129"/>
    </row>
    <row r="442" spans="1:26" ht="15.75" x14ac:dyDescent="0.25">
      <c r="A442" s="140"/>
      <c r="B442" s="141"/>
      <c r="C442" s="141"/>
      <c r="D442" s="141"/>
      <c r="E442" s="141"/>
      <c r="F442" s="141"/>
      <c r="G442" s="141"/>
      <c r="H442" s="141"/>
      <c r="I442" s="141"/>
      <c r="J442" s="141"/>
      <c r="K442" s="141"/>
      <c r="L442" s="141"/>
      <c r="M442" s="142"/>
      <c r="N442" s="130" t="s">
        <v>0</v>
      </c>
      <c r="O442" s="130"/>
      <c r="P442" s="130" t="s">
        <v>1</v>
      </c>
      <c r="Q442" s="130"/>
      <c r="R442" s="130" t="s">
        <v>2</v>
      </c>
      <c r="S442" s="130"/>
      <c r="T442" s="130" t="s">
        <v>3</v>
      </c>
      <c r="U442" s="130"/>
    </row>
    <row r="443" spans="1:26" ht="15.75" x14ac:dyDescent="0.25">
      <c r="A443" s="143"/>
      <c r="B443" s="144"/>
      <c r="C443" s="144"/>
      <c r="D443" s="144"/>
      <c r="E443" s="144"/>
      <c r="F443" s="144"/>
      <c r="G443" s="144"/>
      <c r="H443" s="144"/>
      <c r="I443" s="144"/>
      <c r="J443" s="144"/>
      <c r="K443" s="144"/>
      <c r="L443" s="144"/>
      <c r="M443" s="145"/>
      <c r="N443" s="136">
        <f>'СЕТ СН'!$F$7</f>
        <v>1548395.65</v>
      </c>
      <c r="O443" s="136"/>
      <c r="P443" s="136">
        <f>'СЕТ СН'!$G$7</f>
        <v>254072.38</v>
      </c>
      <c r="Q443" s="136"/>
      <c r="R443" s="136">
        <f>'СЕТ СН'!$H$7</f>
        <v>1469777.75</v>
      </c>
      <c r="S443" s="136"/>
      <c r="T443" s="136">
        <f>'СЕТ СН'!$I$7</f>
        <v>1217417.1100000001</v>
      </c>
      <c r="U443" s="136"/>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85" zoomScaleNormal="85" zoomScaleSheetLayoutView="80" workbookViewId="0">
      <selection activeCell="A19" sqref="A19"/>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2" t="s">
        <v>43</v>
      </c>
      <c r="B1" s="152"/>
      <c r="C1" s="152"/>
      <c r="D1" s="152"/>
      <c r="E1" s="152"/>
      <c r="F1" s="152"/>
      <c r="G1" s="152"/>
      <c r="H1" s="152"/>
      <c r="I1" s="152"/>
    </row>
    <row r="2" spans="1:9" x14ac:dyDescent="0.25">
      <c r="A2" s="52"/>
      <c r="B2" s="52"/>
      <c r="C2" s="52"/>
      <c r="D2" s="52"/>
      <c r="E2" s="52"/>
      <c r="F2" s="52"/>
      <c r="G2" s="52"/>
      <c r="H2" s="52"/>
      <c r="I2" s="52"/>
    </row>
    <row r="3" spans="1:9" ht="39" customHeight="1" x14ac:dyDescent="0.2">
      <c r="A3" s="153" t="s">
        <v>15</v>
      </c>
      <c r="B3" s="154" t="s">
        <v>16</v>
      </c>
      <c r="C3" s="154" t="s">
        <v>17</v>
      </c>
      <c r="D3" s="154" t="s">
        <v>18</v>
      </c>
      <c r="E3" s="154" t="s">
        <v>11</v>
      </c>
      <c r="F3" s="154" t="s">
        <v>19</v>
      </c>
      <c r="G3" s="154"/>
      <c r="H3" s="154"/>
      <c r="I3" s="154"/>
    </row>
    <row r="4" spans="1:9" x14ac:dyDescent="0.2">
      <c r="A4" s="153"/>
      <c r="B4" s="154"/>
      <c r="C4" s="154"/>
      <c r="D4" s="154"/>
      <c r="E4" s="154"/>
      <c r="F4" s="53" t="s">
        <v>0</v>
      </c>
      <c r="G4" s="53" t="s">
        <v>1</v>
      </c>
      <c r="H4" s="53" t="s">
        <v>2</v>
      </c>
      <c r="I4" s="53" t="s">
        <v>3</v>
      </c>
    </row>
    <row r="5" spans="1:9" ht="84" customHeight="1" x14ac:dyDescent="0.2">
      <c r="A5" s="54" t="s">
        <v>44</v>
      </c>
      <c r="B5" s="53" t="s">
        <v>137</v>
      </c>
      <c r="C5" s="55">
        <v>42917</v>
      </c>
      <c r="D5" s="55">
        <v>43100</v>
      </c>
      <c r="E5" s="53" t="s">
        <v>20</v>
      </c>
      <c r="F5" s="53">
        <v>3361.55</v>
      </c>
      <c r="G5" s="53">
        <v>3751.31</v>
      </c>
      <c r="H5" s="53">
        <v>4187.91</v>
      </c>
      <c r="I5" s="53">
        <v>4293.6499999999996</v>
      </c>
    </row>
    <row r="6" spans="1:9" ht="84" customHeight="1" x14ac:dyDescent="0.2">
      <c r="A6" s="54" t="s">
        <v>45</v>
      </c>
      <c r="B6" s="88" t="s">
        <v>137</v>
      </c>
      <c r="C6" s="55">
        <v>42917</v>
      </c>
      <c r="D6" s="55">
        <v>43100</v>
      </c>
      <c r="E6" s="53" t="s">
        <v>20</v>
      </c>
      <c r="F6" s="53">
        <v>275.25</v>
      </c>
      <c r="G6" s="53">
        <v>532.24</v>
      </c>
      <c r="H6" s="53">
        <v>603.14</v>
      </c>
      <c r="I6" s="53">
        <v>1111.32</v>
      </c>
    </row>
    <row r="7" spans="1:9" ht="84" customHeight="1" x14ac:dyDescent="0.2">
      <c r="A7" s="54" t="s">
        <v>46</v>
      </c>
      <c r="B7" s="88" t="s">
        <v>137</v>
      </c>
      <c r="C7" s="55">
        <v>42917</v>
      </c>
      <c r="D7" s="55">
        <v>43100</v>
      </c>
      <c r="E7" s="53" t="s">
        <v>21</v>
      </c>
      <c r="F7" s="53">
        <v>1548395.65</v>
      </c>
      <c r="G7" s="53">
        <v>254072.38</v>
      </c>
      <c r="H7" s="53">
        <v>1469777.75</v>
      </c>
      <c r="I7" s="53">
        <v>1217417.1100000001</v>
      </c>
    </row>
    <row r="8" spans="1:9" ht="84" customHeight="1" x14ac:dyDescent="0.2">
      <c r="A8" s="54" t="s">
        <v>125</v>
      </c>
      <c r="B8" s="88" t="s">
        <v>138</v>
      </c>
      <c r="C8" s="55">
        <v>42917</v>
      </c>
      <c r="D8" s="55">
        <v>43100</v>
      </c>
      <c r="E8" s="53" t="s">
        <v>20</v>
      </c>
      <c r="F8" s="53">
        <v>276</v>
      </c>
      <c r="G8" s="53">
        <v>276</v>
      </c>
      <c r="H8" s="53">
        <v>276</v>
      </c>
      <c r="I8" s="53">
        <v>276</v>
      </c>
    </row>
    <row r="9" spans="1:9" ht="84" customHeight="1" x14ac:dyDescent="0.2">
      <c r="A9" s="54" t="s">
        <v>126</v>
      </c>
      <c r="B9" s="53" t="s">
        <v>138</v>
      </c>
      <c r="C9" s="55">
        <v>42917</v>
      </c>
      <c r="D9" s="55">
        <v>43100</v>
      </c>
      <c r="E9" s="53" t="s">
        <v>20</v>
      </c>
      <c r="F9" s="53">
        <v>276</v>
      </c>
      <c r="G9" s="53">
        <v>276</v>
      </c>
      <c r="H9" s="53">
        <v>276</v>
      </c>
      <c r="I9" s="53">
        <v>276</v>
      </c>
    </row>
    <row r="10" spans="1:9" ht="84" customHeight="1" x14ac:dyDescent="0.2">
      <c r="A10" s="54" t="s">
        <v>83</v>
      </c>
      <c r="B10" s="53" t="s">
        <v>138</v>
      </c>
      <c r="C10" s="55">
        <v>42917</v>
      </c>
      <c r="D10" s="55">
        <v>43100</v>
      </c>
      <c r="E10" s="53" t="s">
        <v>127</v>
      </c>
      <c r="F10" s="155">
        <v>0</v>
      </c>
      <c r="G10" s="156"/>
      <c r="H10" s="156"/>
      <c r="I10" s="157"/>
    </row>
    <row r="11" spans="1:9" ht="84" customHeight="1" x14ac:dyDescent="0.2">
      <c r="A11" s="54" t="s">
        <v>79</v>
      </c>
      <c r="B11" s="53" t="s">
        <v>138</v>
      </c>
      <c r="C11" s="55">
        <v>42917</v>
      </c>
      <c r="D11" s="55">
        <v>43100</v>
      </c>
      <c r="E11" s="53" t="s">
        <v>20</v>
      </c>
      <c r="F11" s="53">
        <v>276</v>
      </c>
      <c r="G11" s="53">
        <v>276</v>
      </c>
      <c r="H11" s="53">
        <v>276</v>
      </c>
      <c r="I11" s="53">
        <v>276</v>
      </c>
    </row>
    <row r="12" spans="1:9" ht="78" customHeight="1" x14ac:dyDescent="0.2">
      <c r="A12" s="54" t="s">
        <v>80</v>
      </c>
      <c r="B12" s="53" t="s">
        <v>138</v>
      </c>
      <c r="C12" s="55">
        <v>42917</v>
      </c>
      <c r="D12" s="55">
        <v>43100</v>
      </c>
      <c r="E12" s="53" t="s">
        <v>20</v>
      </c>
      <c r="F12" s="149">
        <v>0</v>
      </c>
      <c r="G12" s="150"/>
      <c r="H12" s="150"/>
      <c r="I12" s="151"/>
    </row>
    <row r="13" spans="1:9" ht="75" x14ac:dyDescent="0.2">
      <c r="A13" s="54" t="s">
        <v>81</v>
      </c>
      <c r="B13" s="53" t="s">
        <v>138</v>
      </c>
      <c r="C13" s="55">
        <v>42917</v>
      </c>
      <c r="D13" s="55">
        <v>43100</v>
      </c>
      <c r="E13" s="53" t="s">
        <v>20</v>
      </c>
      <c r="F13" s="149">
        <v>0</v>
      </c>
      <c r="G13" s="150"/>
      <c r="H13" s="150"/>
      <c r="I13" s="151"/>
    </row>
    <row r="14" spans="1:9" ht="75" x14ac:dyDescent="0.2">
      <c r="A14" s="54" t="s">
        <v>82</v>
      </c>
      <c r="B14" s="53" t="s">
        <v>138</v>
      </c>
      <c r="C14" s="55">
        <v>42917</v>
      </c>
      <c r="D14" s="55">
        <v>43100</v>
      </c>
      <c r="E14" s="53" t="s">
        <v>20</v>
      </c>
      <c r="F14" s="149">
        <v>0</v>
      </c>
      <c r="G14" s="150"/>
      <c r="H14" s="150"/>
      <c r="I14" s="151"/>
    </row>
    <row r="15" spans="1:9" ht="75" x14ac:dyDescent="0.2">
      <c r="A15" s="54" t="s">
        <v>139</v>
      </c>
      <c r="B15" s="90" t="s">
        <v>143</v>
      </c>
      <c r="C15" s="55">
        <v>42917</v>
      </c>
      <c r="D15" s="55">
        <v>43100</v>
      </c>
      <c r="E15" s="90" t="s">
        <v>20</v>
      </c>
      <c r="F15" s="90">
        <v>1701.54</v>
      </c>
      <c r="G15" s="90">
        <v>2017</v>
      </c>
      <c r="H15" s="90">
        <v>2770.91</v>
      </c>
      <c r="I15" s="90">
        <v>2826.54</v>
      </c>
    </row>
    <row r="16" spans="1:9" ht="75" x14ac:dyDescent="0.2">
      <c r="A16" s="54" t="s">
        <v>140</v>
      </c>
      <c r="B16" s="91" t="s">
        <v>143</v>
      </c>
      <c r="C16" s="55">
        <v>42917</v>
      </c>
      <c r="D16" s="55">
        <v>43100</v>
      </c>
      <c r="E16" s="91" t="s">
        <v>20</v>
      </c>
      <c r="F16" s="91">
        <v>1701.54</v>
      </c>
      <c r="G16" s="91">
        <v>2017</v>
      </c>
      <c r="H16" s="91">
        <v>2770.91</v>
      </c>
      <c r="I16" s="91">
        <v>2826.54</v>
      </c>
    </row>
    <row r="17" spans="1:9" ht="75" x14ac:dyDescent="0.2">
      <c r="A17" s="54" t="s">
        <v>141</v>
      </c>
      <c r="B17" s="91" t="s">
        <v>143</v>
      </c>
      <c r="C17" s="55">
        <v>42917</v>
      </c>
      <c r="D17" s="55">
        <v>43100</v>
      </c>
      <c r="E17" s="90" t="s">
        <v>20</v>
      </c>
      <c r="F17" s="90">
        <v>578.75</v>
      </c>
      <c r="G17" s="91">
        <v>578.75</v>
      </c>
      <c r="H17" s="91">
        <v>578.75</v>
      </c>
      <c r="I17" s="91">
        <v>578.75</v>
      </c>
    </row>
    <row r="18" spans="1:9" ht="75" x14ac:dyDescent="0.2">
      <c r="A18" s="54" t="s">
        <v>142</v>
      </c>
      <c r="B18" s="91" t="s">
        <v>143</v>
      </c>
      <c r="C18" s="55">
        <v>42917</v>
      </c>
      <c r="D18" s="55">
        <v>43100</v>
      </c>
      <c r="E18" s="90" t="s">
        <v>20</v>
      </c>
      <c r="F18" s="90">
        <v>746989.08</v>
      </c>
      <c r="G18" s="90">
        <v>1102713.54</v>
      </c>
      <c r="H18" s="90">
        <v>1458438</v>
      </c>
      <c r="I18" s="90">
        <v>1495448.51</v>
      </c>
    </row>
    <row r="19" spans="1:9" ht="75" x14ac:dyDescent="0.2">
      <c r="A19" s="54" t="s">
        <v>144</v>
      </c>
      <c r="B19" s="91" t="s">
        <v>143</v>
      </c>
      <c r="C19" s="55">
        <v>42917</v>
      </c>
      <c r="D19" s="55">
        <v>43100</v>
      </c>
      <c r="E19" s="91" t="s">
        <v>20</v>
      </c>
      <c r="F19" s="91">
        <v>578.75</v>
      </c>
      <c r="G19" s="91">
        <v>578.75</v>
      </c>
      <c r="H19" s="91">
        <v>578.75</v>
      </c>
      <c r="I19" s="91">
        <v>578.75</v>
      </c>
    </row>
    <row r="20" spans="1:9" ht="75" x14ac:dyDescent="0.2">
      <c r="A20" s="54" t="s">
        <v>145</v>
      </c>
      <c r="B20" s="91" t="s">
        <v>143</v>
      </c>
      <c r="C20" s="55">
        <v>42917</v>
      </c>
      <c r="D20" s="55">
        <v>43100</v>
      </c>
      <c r="E20" s="91" t="s">
        <v>20</v>
      </c>
      <c r="F20" s="91">
        <v>746989.08</v>
      </c>
      <c r="G20" s="91">
        <v>1102713.54</v>
      </c>
      <c r="H20" s="91">
        <v>1458438</v>
      </c>
      <c r="I20" s="91">
        <v>1495448.51</v>
      </c>
    </row>
    <row r="21" spans="1:9" ht="75" x14ac:dyDescent="0.2">
      <c r="A21" s="54" t="s">
        <v>147</v>
      </c>
      <c r="B21" s="91" t="s">
        <v>143</v>
      </c>
      <c r="C21" s="55">
        <v>42917</v>
      </c>
      <c r="D21" s="55">
        <v>43100</v>
      </c>
      <c r="E21" s="91" t="s">
        <v>20</v>
      </c>
      <c r="F21" s="91">
        <v>578.75</v>
      </c>
      <c r="G21" s="91">
        <v>578.75</v>
      </c>
      <c r="H21" s="91">
        <v>578.75</v>
      </c>
      <c r="I21" s="91">
        <v>578.75</v>
      </c>
    </row>
    <row r="22" spans="1:9" ht="75" x14ac:dyDescent="0.2">
      <c r="A22" s="54" t="s">
        <v>146</v>
      </c>
      <c r="B22" s="91" t="s">
        <v>143</v>
      </c>
      <c r="C22" s="55">
        <v>42917</v>
      </c>
      <c r="D22" s="55">
        <v>43100</v>
      </c>
      <c r="E22" s="91" t="s">
        <v>20</v>
      </c>
      <c r="F22" s="91">
        <v>746989.08</v>
      </c>
      <c r="G22" s="91">
        <v>1102713.54</v>
      </c>
      <c r="H22" s="91">
        <v>1458438</v>
      </c>
      <c r="I22" s="91">
        <v>1495448.51</v>
      </c>
    </row>
    <row r="23" spans="1:9" ht="75" x14ac:dyDescent="0.2">
      <c r="A23" s="54" t="s">
        <v>148</v>
      </c>
      <c r="B23" s="91" t="s">
        <v>143</v>
      </c>
      <c r="C23" s="55">
        <v>42917</v>
      </c>
      <c r="D23" s="55">
        <v>43100</v>
      </c>
      <c r="E23" s="91" t="s">
        <v>20</v>
      </c>
      <c r="F23" s="91">
        <v>578.75</v>
      </c>
      <c r="G23" s="91">
        <v>578.75</v>
      </c>
      <c r="H23" s="91">
        <v>578.75</v>
      </c>
      <c r="I23" s="91">
        <v>578.75</v>
      </c>
    </row>
    <row r="24" spans="1:9" ht="75" x14ac:dyDescent="0.2">
      <c r="A24" s="54" t="s">
        <v>149</v>
      </c>
      <c r="B24" s="91" t="s">
        <v>143</v>
      </c>
      <c r="C24" s="55">
        <v>42917</v>
      </c>
      <c r="D24" s="55">
        <v>43100</v>
      </c>
      <c r="E24" s="91" t="s">
        <v>20</v>
      </c>
      <c r="F24" s="91">
        <v>746989.08</v>
      </c>
      <c r="G24" s="91">
        <v>1102713.54</v>
      </c>
      <c r="H24" s="91">
        <v>1458438</v>
      </c>
      <c r="I24" s="91">
        <v>1495448.51</v>
      </c>
    </row>
  </sheetData>
  <sheetProtection password="FD97" sheet="1" objects="1" scenarios="1" formatCells="0" formatColumns="0" formatRows="0" insertColumns="0" insertRows="0" insertHyperlinks="0" deleteColumns="0" deleteRows="0" sort="0" autoFilter="0" pivotTables="0"/>
  <mergeCells count="11">
    <mergeCell ref="F14:I14"/>
    <mergeCell ref="A1:I1"/>
    <mergeCell ref="A3:A4"/>
    <mergeCell ref="B3:B4"/>
    <mergeCell ref="C3:C4"/>
    <mergeCell ref="D3:D4"/>
    <mergeCell ref="E3:E4"/>
    <mergeCell ref="F10:I10"/>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topLeftCell="A9" zoomScale="70" zoomScaleNormal="70" workbookViewId="0">
      <selection activeCell="D18" sqref="D18"/>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61" t="s">
        <v>87</v>
      </c>
      <c r="B4" s="162"/>
      <c r="C4" s="65"/>
      <c r="D4" s="66" t="s">
        <v>88</v>
      </c>
    </row>
    <row r="5" spans="1:4" ht="15" customHeight="1" x14ac:dyDescent="0.2">
      <c r="A5" s="164" t="s">
        <v>89</v>
      </c>
      <c r="B5" s="165"/>
      <c r="C5" s="67"/>
      <c r="D5" s="68" t="s">
        <v>90</v>
      </c>
    </row>
    <row r="6" spans="1:4" ht="15" customHeight="1" x14ac:dyDescent="0.2">
      <c r="A6" s="161" t="s">
        <v>91</v>
      </c>
      <c r="B6" s="162"/>
      <c r="C6" s="69"/>
      <c r="D6" s="66" t="s">
        <v>92</v>
      </c>
    </row>
    <row r="7" spans="1:4" ht="15" customHeight="1" x14ac:dyDescent="0.2">
      <c r="A7" s="161" t="s">
        <v>93</v>
      </c>
      <c r="B7" s="162"/>
      <c r="C7" s="69"/>
      <c r="D7" s="66" t="s">
        <v>151</v>
      </c>
    </row>
    <row r="8" spans="1:4" ht="15" customHeight="1" x14ac:dyDescent="0.2">
      <c r="A8" s="163" t="s">
        <v>94</v>
      </c>
      <c r="B8" s="163"/>
      <c r="C8" s="92"/>
      <c r="D8" s="70"/>
    </row>
    <row r="9" spans="1:4" ht="15" customHeight="1" x14ac:dyDescent="0.2">
      <c r="A9" s="71" t="s">
        <v>95</v>
      </c>
      <c r="B9" s="72"/>
      <c r="C9" s="73"/>
      <c r="D9" s="74"/>
    </row>
    <row r="10" spans="1:4" ht="30" customHeight="1" x14ac:dyDescent="0.2">
      <c r="A10" s="166" t="s">
        <v>96</v>
      </c>
      <c r="B10" s="167"/>
      <c r="C10" s="75"/>
      <c r="D10" s="76">
        <v>3.1432653500000001</v>
      </c>
    </row>
    <row r="11" spans="1:4" ht="66" customHeight="1" x14ac:dyDescent="0.2">
      <c r="A11" s="166" t="s">
        <v>97</v>
      </c>
      <c r="B11" s="167"/>
      <c r="C11" s="75"/>
      <c r="D11" s="76">
        <v>1060.2953409500001</v>
      </c>
    </row>
    <row r="12" spans="1:4" ht="30" customHeight="1" x14ac:dyDescent="0.2">
      <c r="A12" s="166" t="s">
        <v>98</v>
      </c>
      <c r="B12" s="167"/>
      <c r="C12" s="75"/>
      <c r="D12" s="77">
        <v>492993.32010147738</v>
      </c>
    </row>
    <row r="13" spans="1:4" ht="30" customHeight="1" x14ac:dyDescent="0.2">
      <c r="A13" s="166" t="s">
        <v>99</v>
      </c>
      <c r="B13" s="167"/>
      <c r="C13" s="75"/>
      <c r="D13" s="78"/>
    </row>
    <row r="14" spans="1:4" ht="15" customHeight="1" x14ac:dyDescent="0.2">
      <c r="A14" s="168" t="s">
        <v>100</v>
      </c>
      <c r="B14" s="169"/>
      <c r="C14" s="75"/>
      <c r="D14" s="76">
        <v>1204.7599914899999</v>
      </c>
    </row>
    <row r="15" spans="1:4" ht="15" customHeight="1" x14ac:dyDescent="0.2">
      <c r="A15" s="168" t="s">
        <v>101</v>
      </c>
      <c r="B15" s="169"/>
      <c r="C15" s="75"/>
      <c r="D15" s="76">
        <v>1716.9886176499999</v>
      </c>
    </row>
    <row r="16" spans="1:4" ht="15" customHeight="1" x14ac:dyDescent="0.2">
      <c r="A16" s="168" t="s">
        <v>102</v>
      </c>
      <c r="B16" s="169"/>
      <c r="C16" s="75"/>
      <c r="D16" s="76">
        <v>2547.7701468400001</v>
      </c>
    </row>
    <row r="17" spans="1:12" ht="15" customHeight="1" x14ac:dyDescent="0.2">
      <c r="A17" s="168" t="s">
        <v>103</v>
      </c>
      <c r="B17" s="169"/>
      <c r="C17" s="75"/>
      <c r="D17" s="76">
        <v>2080.0842214700001</v>
      </c>
    </row>
    <row r="18" spans="1:12" ht="52.5" customHeight="1" x14ac:dyDescent="0.2">
      <c r="A18" s="166" t="s">
        <v>104</v>
      </c>
      <c r="B18" s="167"/>
      <c r="C18" s="75"/>
      <c r="D18" s="76">
        <v>0</v>
      </c>
    </row>
    <row r="19" spans="1:12" ht="15" customHeight="1" x14ac:dyDescent="0.2">
      <c r="A19" s="71" t="s">
        <v>105</v>
      </c>
      <c r="B19" s="72"/>
      <c r="C19" s="79"/>
      <c r="D19" s="80"/>
    </row>
    <row r="20" spans="1:12" ht="30" customHeight="1" x14ac:dyDescent="0.2">
      <c r="A20" s="166" t="s">
        <v>106</v>
      </c>
      <c r="B20" s="167"/>
      <c r="C20" s="75"/>
      <c r="D20" s="81">
        <v>22884.583999999999</v>
      </c>
    </row>
    <row r="21" spans="1:12" ht="30" customHeight="1" x14ac:dyDescent="0.2">
      <c r="A21" s="166" t="s">
        <v>107</v>
      </c>
      <c r="B21" s="167"/>
      <c r="C21" s="82"/>
      <c r="D21" s="81">
        <v>33.505000000000003</v>
      </c>
    </row>
    <row r="22" spans="1:12" ht="15" customHeight="1" x14ac:dyDescent="0.2">
      <c r="A22" s="71" t="s">
        <v>108</v>
      </c>
      <c r="B22" s="72"/>
      <c r="C22" s="79"/>
      <c r="D22" s="80"/>
    </row>
    <row r="23" spans="1:12" ht="15" customHeight="1" x14ac:dyDescent="0.25">
      <c r="A23" s="166" t="s">
        <v>109</v>
      </c>
      <c r="B23" s="167"/>
      <c r="C23" s="83"/>
      <c r="D23" s="78"/>
    </row>
    <row r="24" spans="1:12" ht="15" customHeight="1" x14ac:dyDescent="0.25">
      <c r="A24" s="168" t="s">
        <v>100</v>
      </c>
      <c r="B24" s="169"/>
      <c r="C24" s="83"/>
      <c r="D24" s="84">
        <v>0</v>
      </c>
    </row>
    <row r="25" spans="1:12" ht="15" customHeight="1" x14ac:dyDescent="0.25">
      <c r="A25" s="168" t="s">
        <v>101</v>
      </c>
      <c r="B25" s="169"/>
      <c r="C25" s="83"/>
      <c r="D25" s="84">
        <v>1.47210627063766E-3</v>
      </c>
    </row>
    <row r="26" spans="1:12" ht="15" customHeight="1" x14ac:dyDescent="0.25">
      <c r="A26" s="168" t="s">
        <v>102</v>
      </c>
      <c r="B26" s="169"/>
      <c r="C26" s="83"/>
      <c r="D26" s="84">
        <v>3.1745105367216122E-3</v>
      </c>
    </row>
    <row r="27" spans="1:12" ht="15" customHeight="1" x14ac:dyDescent="0.25">
      <c r="A27" s="168" t="s">
        <v>103</v>
      </c>
      <c r="B27" s="169"/>
      <c r="C27" s="83"/>
      <c r="D27" s="84">
        <v>2.2161590104838444E-3</v>
      </c>
    </row>
    <row r="29" spans="1:12" x14ac:dyDescent="0.2">
      <c r="A29" s="59" t="s">
        <v>110</v>
      </c>
      <c r="B29" s="60"/>
      <c r="C29" s="60"/>
      <c r="D29" s="57"/>
      <c r="E29" s="57"/>
      <c r="F29" s="61"/>
      <c r="G29" s="61"/>
      <c r="H29" s="61"/>
      <c r="I29" s="62"/>
      <c r="J29" s="61"/>
      <c r="K29" s="61"/>
      <c r="L29" s="61"/>
    </row>
    <row r="30" spans="1:12" ht="280.5" customHeight="1" x14ac:dyDescent="0.2">
      <c r="A30" s="170" t="s">
        <v>7</v>
      </c>
      <c r="B30" s="170" t="s">
        <v>111</v>
      </c>
      <c r="C30" s="58" t="s">
        <v>112</v>
      </c>
      <c r="D30" s="58" t="s">
        <v>113</v>
      </c>
      <c r="E30" s="158" t="s">
        <v>114</v>
      </c>
      <c r="F30" s="159"/>
      <c r="G30" s="159"/>
      <c r="H30" s="160"/>
      <c r="I30" s="158" t="s">
        <v>115</v>
      </c>
      <c r="J30" s="159"/>
      <c r="K30" s="159"/>
      <c r="L30" s="160"/>
    </row>
    <row r="31" spans="1:12" x14ac:dyDescent="0.2">
      <c r="A31" s="171"/>
      <c r="B31" s="171"/>
      <c r="C31" s="58" t="s">
        <v>116</v>
      </c>
      <c r="D31" s="58" t="s">
        <v>116</v>
      </c>
      <c r="E31" s="158" t="s">
        <v>116</v>
      </c>
      <c r="F31" s="159"/>
      <c r="G31" s="159"/>
      <c r="H31" s="160"/>
      <c r="I31" s="158" t="s">
        <v>116</v>
      </c>
      <c r="J31" s="159"/>
      <c r="K31" s="159"/>
      <c r="L31" s="160"/>
    </row>
    <row r="32" spans="1:12" x14ac:dyDescent="0.2">
      <c r="A32" s="175"/>
      <c r="B32" s="175"/>
      <c r="C32" s="177"/>
      <c r="D32" s="177"/>
      <c r="E32" s="172"/>
      <c r="F32" s="173"/>
      <c r="G32" s="173"/>
      <c r="H32" s="174"/>
      <c r="I32" s="172"/>
      <c r="J32" s="173"/>
      <c r="K32" s="173"/>
      <c r="L32" s="174"/>
    </row>
    <row r="33" spans="1:12" ht="15" customHeight="1" x14ac:dyDescent="0.2">
      <c r="A33" s="176"/>
      <c r="B33" s="176"/>
      <c r="C33" s="176"/>
      <c r="D33" s="176"/>
      <c r="E33" s="85" t="s">
        <v>117</v>
      </c>
      <c r="F33" s="85" t="s">
        <v>118</v>
      </c>
      <c r="G33" s="85" t="s">
        <v>119</v>
      </c>
      <c r="H33" s="85" t="s">
        <v>120</v>
      </c>
      <c r="I33" s="85" t="s">
        <v>121</v>
      </c>
      <c r="J33" s="85" t="s">
        <v>122</v>
      </c>
      <c r="K33" s="85" t="s">
        <v>123</v>
      </c>
      <c r="L33" s="85" t="s">
        <v>124</v>
      </c>
    </row>
    <row r="34" spans="1:12" ht="12.75" customHeight="1" x14ac:dyDescent="0.2">
      <c r="A34" s="86" t="s">
        <v>152</v>
      </c>
      <c r="B34" s="86">
        <v>1</v>
      </c>
      <c r="C34" s="87">
        <v>1168.24265719</v>
      </c>
      <c r="D34" s="87">
        <v>1162.9562216899999</v>
      </c>
      <c r="E34" s="87">
        <v>0</v>
      </c>
      <c r="F34" s="87">
        <v>116.29562217</v>
      </c>
      <c r="G34" s="87">
        <v>290.73905542</v>
      </c>
      <c r="H34" s="87">
        <v>581.47811085000001</v>
      </c>
      <c r="I34" s="87">
        <v>0</v>
      </c>
      <c r="J34" s="87">
        <v>639.62592193</v>
      </c>
      <c r="K34" s="87">
        <v>755.92154410000001</v>
      </c>
      <c r="L34" s="87">
        <v>872.21716627000001</v>
      </c>
    </row>
    <row r="35" spans="1:12" ht="12.75" customHeight="1" x14ac:dyDescent="0.2">
      <c r="A35" s="86" t="s">
        <v>152</v>
      </c>
      <c r="B35" s="86">
        <v>2</v>
      </c>
      <c r="C35" s="87">
        <v>1233.7854690700001</v>
      </c>
      <c r="D35" s="87">
        <v>1228.1274680199999</v>
      </c>
      <c r="E35" s="87">
        <v>0</v>
      </c>
      <c r="F35" s="87">
        <v>122.8127468</v>
      </c>
      <c r="G35" s="87">
        <v>307.03186700999998</v>
      </c>
      <c r="H35" s="87">
        <v>614.06373400999996</v>
      </c>
      <c r="I35" s="87">
        <v>0</v>
      </c>
      <c r="J35" s="87">
        <v>675.47010740999997</v>
      </c>
      <c r="K35" s="87">
        <v>798.28285420999998</v>
      </c>
      <c r="L35" s="87">
        <v>921.09560102</v>
      </c>
    </row>
    <row r="36" spans="1:12" ht="12.75" customHeight="1" x14ac:dyDescent="0.2">
      <c r="A36" s="86" t="s">
        <v>152</v>
      </c>
      <c r="B36" s="86">
        <v>3</v>
      </c>
      <c r="C36" s="87">
        <v>1232.2711939599999</v>
      </c>
      <c r="D36" s="87">
        <v>1226.2601812099999</v>
      </c>
      <c r="E36" s="87">
        <v>0</v>
      </c>
      <c r="F36" s="87">
        <v>122.62601812</v>
      </c>
      <c r="G36" s="87">
        <v>306.56504530000001</v>
      </c>
      <c r="H36" s="87">
        <v>613.13009061000002</v>
      </c>
      <c r="I36" s="87">
        <v>0</v>
      </c>
      <c r="J36" s="87">
        <v>674.44309967000004</v>
      </c>
      <c r="K36" s="87">
        <v>797.06911778999995</v>
      </c>
      <c r="L36" s="87">
        <v>919.69513590999998</v>
      </c>
    </row>
    <row r="37" spans="1:12" ht="12.75" customHeight="1" x14ac:dyDescent="0.2">
      <c r="A37" s="86" t="s">
        <v>152</v>
      </c>
      <c r="B37" s="86">
        <v>4</v>
      </c>
      <c r="C37" s="87">
        <v>1244.1347491700001</v>
      </c>
      <c r="D37" s="87">
        <v>1237.95624952</v>
      </c>
      <c r="E37" s="87">
        <v>0</v>
      </c>
      <c r="F37" s="87">
        <v>123.79562495</v>
      </c>
      <c r="G37" s="87">
        <v>309.48906238000001</v>
      </c>
      <c r="H37" s="87">
        <v>618.97812476000001</v>
      </c>
      <c r="I37" s="87">
        <v>0</v>
      </c>
      <c r="J37" s="87">
        <v>680.87593723999998</v>
      </c>
      <c r="K37" s="87">
        <v>804.67156219000003</v>
      </c>
      <c r="L37" s="87">
        <v>928.46718713999996</v>
      </c>
    </row>
    <row r="38" spans="1:12" ht="12.75" customHeight="1" x14ac:dyDescent="0.2">
      <c r="A38" s="86" t="s">
        <v>152</v>
      </c>
      <c r="B38" s="86">
        <v>5</v>
      </c>
      <c r="C38" s="87">
        <v>1250.1943581800001</v>
      </c>
      <c r="D38" s="87">
        <v>1244.01663145</v>
      </c>
      <c r="E38" s="87">
        <v>0</v>
      </c>
      <c r="F38" s="87">
        <v>124.40166315</v>
      </c>
      <c r="G38" s="87">
        <v>311.00415786000002</v>
      </c>
      <c r="H38" s="87">
        <v>622.00831573000005</v>
      </c>
      <c r="I38" s="87">
        <v>0</v>
      </c>
      <c r="J38" s="87">
        <v>684.20914730000004</v>
      </c>
      <c r="K38" s="87">
        <v>808.61081044000002</v>
      </c>
      <c r="L38" s="87">
        <v>933.01247359000001</v>
      </c>
    </row>
    <row r="39" spans="1:12" ht="12.75" customHeight="1" x14ac:dyDescent="0.2">
      <c r="A39" s="86" t="s">
        <v>152</v>
      </c>
      <c r="B39" s="86">
        <v>6</v>
      </c>
      <c r="C39" s="87">
        <v>1229.0214452099999</v>
      </c>
      <c r="D39" s="87">
        <v>1222.93475807</v>
      </c>
      <c r="E39" s="87">
        <v>0</v>
      </c>
      <c r="F39" s="87">
        <v>122.29347581</v>
      </c>
      <c r="G39" s="87">
        <v>305.73368951999998</v>
      </c>
      <c r="H39" s="87">
        <v>611.46737903999997</v>
      </c>
      <c r="I39" s="87">
        <v>0</v>
      </c>
      <c r="J39" s="87">
        <v>672.61411694000003</v>
      </c>
      <c r="K39" s="87">
        <v>794.90759275000005</v>
      </c>
      <c r="L39" s="87">
        <v>917.20106854999995</v>
      </c>
    </row>
    <row r="40" spans="1:12" ht="12.75" customHeight="1" x14ac:dyDescent="0.2">
      <c r="A40" s="86" t="s">
        <v>152</v>
      </c>
      <c r="B40" s="86">
        <v>7</v>
      </c>
      <c r="C40" s="87">
        <v>1158.68809844</v>
      </c>
      <c r="D40" s="87">
        <v>1152.81422367</v>
      </c>
      <c r="E40" s="87">
        <v>0</v>
      </c>
      <c r="F40" s="87">
        <v>115.28142237</v>
      </c>
      <c r="G40" s="87">
        <v>288.20355591999999</v>
      </c>
      <c r="H40" s="87">
        <v>576.40711183999997</v>
      </c>
      <c r="I40" s="87">
        <v>0</v>
      </c>
      <c r="J40" s="87">
        <v>634.04782302000001</v>
      </c>
      <c r="K40" s="87">
        <v>749.32924538999998</v>
      </c>
      <c r="L40" s="87">
        <v>864.61066774999995</v>
      </c>
    </row>
    <row r="41" spans="1:12" ht="12.75" customHeight="1" x14ac:dyDescent="0.2">
      <c r="A41" s="86" t="s">
        <v>152</v>
      </c>
      <c r="B41" s="86">
        <v>8</v>
      </c>
      <c r="C41" s="87">
        <v>1075.3144988399999</v>
      </c>
      <c r="D41" s="87">
        <v>1069.81450335</v>
      </c>
      <c r="E41" s="87">
        <v>0</v>
      </c>
      <c r="F41" s="87">
        <v>106.98145033999999</v>
      </c>
      <c r="G41" s="87">
        <v>267.45362583999997</v>
      </c>
      <c r="H41" s="87">
        <v>534.90725167999994</v>
      </c>
      <c r="I41" s="87">
        <v>0</v>
      </c>
      <c r="J41" s="87">
        <v>588.39797683999996</v>
      </c>
      <c r="K41" s="87">
        <v>695.37942717999999</v>
      </c>
      <c r="L41" s="87">
        <v>802.36087751000002</v>
      </c>
    </row>
    <row r="42" spans="1:12" ht="12.75" customHeight="1" x14ac:dyDescent="0.2">
      <c r="A42" s="86" t="s">
        <v>152</v>
      </c>
      <c r="B42" s="86">
        <v>9</v>
      </c>
      <c r="C42" s="87">
        <v>1014.27710157</v>
      </c>
      <c r="D42" s="87">
        <v>1009.0166645</v>
      </c>
      <c r="E42" s="87">
        <v>0</v>
      </c>
      <c r="F42" s="87">
        <v>100.90166644999999</v>
      </c>
      <c r="G42" s="87">
        <v>252.25416612999999</v>
      </c>
      <c r="H42" s="87">
        <v>504.50833225000002</v>
      </c>
      <c r="I42" s="87">
        <v>0</v>
      </c>
      <c r="J42" s="87">
        <v>554.95916548000002</v>
      </c>
      <c r="K42" s="87">
        <v>655.86083193000002</v>
      </c>
      <c r="L42" s="87">
        <v>756.76249838000001</v>
      </c>
    </row>
    <row r="43" spans="1:12" ht="12.75" customHeight="1" x14ac:dyDescent="0.2">
      <c r="A43" s="86" t="s">
        <v>152</v>
      </c>
      <c r="B43" s="86">
        <v>10</v>
      </c>
      <c r="C43" s="87">
        <v>960.7111175</v>
      </c>
      <c r="D43" s="87">
        <v>954.48602115000006</v>
      </c>
      <c r="E43" s="87">
        <v>0</v>
      </c>
      <c r="F43" s="87">
        <v>95.448602120000004</v>
      </c>
      <c r="G43" s="87">
        <v>238.62150528999999</v>
      </c>
      <c r="H43" s="87">
        <v>477.24301057999998</v>
      </c>
      <c r="I43" s="87">
        <v>0</v>
      </c>
      <c r="J43" s="87">
        <v>524.96731163000004</v>
      </c>
      <c r="K43" s="87">
        <v>620.41591374999996</v>
      </c>
      <c r="L43" s="87">
        <v>715.86451585999998</v>
      </c>
    </row>
    <row r="44" spans="1:12" ht="12.75" customHeight="1" x14ac:dyDescent="0.2">
      <c r="A44" s="86" t="s">
        <v>152</v>
      </c>
      <c r="B44" s="86">
        <v>11</v>
      </c>
      <c r="C44" s="87">
        <v>916.83195780999995</v>
      </c>
      <c r="D44" s="87">
        <v>910.18709799999999</v>
      </c>
      <c r="E44" s="87">
        <v>0</v>
      </c>
      <c r="F44" s="87">
        <v>91.018709799999996</v>
      </c>
      <c r="G44" s="87">
        <v>227.5467745</v>
      </c>
      <c r="H44" s="87">
        <v>455.093549</v>
      </c>
      <c r="I44" s="87">
        <v>0</v>
      </c>
      <c r="J44" s="87">
        <v>500.6029039</v>
      </c>
      <c r="K44" s="87">
        <v>591.62161370000001</v>
      </c>
      <c r="L44" s="87">
        <v>682.64032350000002</v>
      </c>
    </row>
    <row r="45" spans="1:12" ht="12.75" customHeight="1" x14ac:dyDescent="0.2">
      <c r="A45" s="86" t="s">
        <v>152</v>
      </c>
      <c r="B45" s="86">
        <v>12</v>
      </c>
      <c r="C45" s="87">
        <v>908.13530204000006</v>
      </c>
      <c r="D45" s="87">
        <v>903.78871612</v>
      </c>
      <c r="E45" s="87">
        <v>0</v>
      </c>
      <c r="F45" s="87">
        <v>90.378871610000004</v>
      </c>
      <c r="G45" s="87">
        <v>225.94717903</v>
      </c>
      <c r="H45" s="87">
        <v>451.89435806</v>
      </c>
      <c r="I45" s="87">
        <v>0</v>
      </c>
      <c r="J45" s="87">
        <v>497.08379387000002</v>
      </c>
      <c r="K45" s="87">
        <v>587.46266548000006</v>
      </c>
      <c r="L45" s="87">
        <v>677.84153708999997</v>
      </c>
    </row>
    <row r="46" spans="1:12" ht="12.75" customHeight="1" x14ac:dyDescent="0.2">
      <c r="A46" s="86" t="s">
        <v>152</v>
      </c>
      <c r="B46" s="86">
        <v>13</v>
      </c>
      <c r="C46" s="87">
        <v>934.59834282999998</v>
      </c>
      <c r="D46" s="87">
        <v>930.26706225999999</v>
      </c>
      <c r="E46" s="87">
        <v>0</v>
      </c>
      <c r="F46" s="87">
        <v>93.026706230000002</v>
      </c>
      <c r="G46" s="87">
        <v>232.56676557</v>
      </c>
      <c r="H46" s="87">
        <v>465.13353112999999</v>
      </c>
      <c r="I46" s="87">
        <v>0</v>
      </c>
      <c r="J46" s="87">
        <v>511.64688424000002</v>
      </c>
      <c r="K46" s="87">
        <v>604.67359047000002</v>
      </c>
      <c r="L46" s="87">
        <v>697.70029669999997</v>
      </c>
    </row>
    <row r="47" spans="1:12" ht="12.75" customHeight="1" x14ac:dyDescent="0.2">
      <c r="A47" s="86" t="s">
        <v>152</v>
      </c>
      <c r="B47" s="86">
        <v>14</v>
      </c>
      <c r="C47" s="87">
        <v>940.79905263000001</v>
      </c>
      <c r="D47" s="87">
        <v>936.34354497000004</v>
      </c>
      <c r="E47" s="87">
        <v>0</v>
      </c>
      <c r="F47" s="87">
        <v>93.634354500000001</v>
      </c>
      <c r="G47" s="87">
        <v>234.08588624000001</v>
      </c>
      <c r="H47" s="87">
        <v>468.17177249000002</v>
      </c>
      <c r="I47" s="87">
        <v>0</v>
      </c>
      <c r="J47" s="87">
        <v>514.98894972999994</v>
      </c>
      <c r="K47" s="87">
        <v>608.62330423000003</v>
      </c>
      <c r="L47" s="87">
        <v>702.25765873</v>
      </c>
    </row>
    <row r="48" spans="1:12" ht="12.75" customHeight="1" x14ac:dyDescent="0.2">
      <c r="A48" s="86" t="s">
        <v>152</v>
      </c>
      <c r="B48" s="86">
        <v>15</v>
      </c>
      <c r="C48" s="87">
        <v>945.69427925000002</v>
      </c>
      <c r="D48" s="87">
        <v>941.30715300999998</v>
      </c>
      <c r="E48" s="87">
        <v>0</v>
      </c>
      <c r="F48" s="87">
        <v>94.130715300000006</v>
      </c>
      <c r="G48" s="87">
        <v>235.32678824999999</v>
      </c>
      <c r="H48" s="87">
        <v>470.65357650999999</v>
      </c>
      <c r="I48" s="87">
        <v>0</v>
      </c>
      <c r="J48" s="87">
        <v>517.71893416</v>
      </c>
      <c r="K48" s="87">
        <v>611.84964946000002</v>
      </c>
      <c r="L48" s="87">
        <v>705.98036476000004</v>
      </c>
    </row>
    <row r="49" spans="1:12" ht="12.75" customHeight="1" x14ac:dyDescent="0.2">
      <c r="A49" s="86" t="s">
        <v>152</v>
      </c>
      <c r="B49" s="86">
        <v>16</v>
      </c>
      <c r="C49" s="87">
        <v>948.00241257000005</v>
      </c>
      <c r="D49" s="87">
        <v>943.67979056000001</v>
      </c>
      <c r="E49" s="87">
        <v>0</v>
      </c>
      <c r="F49" s="87">
        <v>94.367979059999996</v>
      </c>
      <c r="G49" s="87">
        <v>235.91994764</v>
      </c>
      <c r="H49" s="87">
        <v>471.83989528000001</v>
      </c>
      <c r="I49" s="87">
        <v>0</v>
      </c>
      <c r="J49" s="87">
        <v>519.02388481000003</v>
      </c>
      <c r="K49" s="87">
        <v>613.39186385999994</v>
      </c>
      <c r="L49" s="87">
        <v>707.75984291999998</v>
      </c>
    </row>
    <row r="50" spans="1:12" ht="12.75" customHeight="1" x14ac:dyDescent="0.2">
      <c r="A50" s="86" t="s">
        <v>152</v>
      </c>
      <c r="B50" s="86">
        <v>17</v>
      </c>
      <c r="C50" s="87">
        <v>954.56141890000004</v>
      </c>
      <c r="D50" s="87">
        <v>950.22377886000004</v>
      </c>
      <c r="E50" s="87">
        <v>0</v>
      </c>
      <c r="F50" s="87">
        <v>95.022377890000001</v>
      </c>
      <c r="G50" s="87">
        <v>237.55594472000001</v>
      </c>
      <c r="H50" s="87">
        <v>475.11188943000002</v>
      </c>
      <c r="I50" s="87">
        <v>0</v>
      </c>
      <c r="J50" s="87">
        <v>522.62307837000003</v>
      </c>
      <c r="K50" s="87">
        <v>617.64545625999995</v>
      </c>
      <c r="L50" s="87">
        <v>712.66783414999998</v>
      </c>
    </row>
    <row r="51" spans="1:12" ht="12.75" customHeight="1" x14ac:dyDescent="0.2">
      <c r="A51" s="86" t="s">
        <v>152</v>
      </c>
      <c r="B51" s="86">
        <v>18</v>
      </c>
      <c r="C51" s="87">
        <v>924.26917179999998</v>
      </c>
      <c r="D51" s="87">
        <v>919.57948084999998</v>
      </c>
      <c r="E51" s="87">
        <v>0</v>
      </c>
      <c r="F51" s="87">
        <v>91.957948090000002</v>
      </c>
      <c r="G51" s="87">
        <v>229.89487020999999</v>
      </c>
      <c r="H51" s="87">
        <v>459.78974042999999</v>
      </c>
      <c r="I51" s="87">
        <v>0</v>
      </c>
      <c r="J51" s="87">
        <v>505.76871447000002</v>
      </c>
      <c r="K51" s="87">
        <v>597.72666255000001</v>
      </c>
      <c r="L51" s="87">
        <v>689.68461063999996</v>
      </c>
    </row>
    <row r="52" spans="1:12" ht="12.75" customHeight="1" x14ac:dyDescent="0.2">
      <c r="A52" s="86" t="s">
        <v>152</v>
      </c>
      <c r="B52" s="86">
        <v>19</v>
      </c>
      <c r="C52" s="87">
        <v>887.87467586000002</v>
      </c>
      <c r="D52" s="87">
        <v>883.48937569999998</v>
      </c>
      <c r="E52" s="87">
        <v>0</v>
      </c>
      <c r="F52" s="87">
        <v>88.348937570000004</v>
      </c>
      <c r="G52" s="87">
        <v>220.87234393</v>
      </c>
      <c r="H52" s="87">
        <v>441.74468784999999</v>
      </c>
      <c r="I52" s="87">
        <v>0</v>
      </c>
      <c r="J52" s="87">
        <v>485.91915663999998</v>
      </c>
      <c r="K52" s="87">
        <v>574.26809420999996</v>
      </c>
      <c r="L52" s="87">
        <v>662.61703178000005</v>
      </c>
    </row>
    <row r="53" spans="1:12" ht="12.75" customHeight="1" x14ac:dyDescent="0.2">
      <c r="A53" s="86" t="s">
        <v>152</v>
      </c>
      <c r="B53" s="86">
        <v>20</v>
      </c>
      <c r="C53" s="87">
        <v>890.02845981999997</v>
      </c>
      <c r="D53" s="87">
        <v>885.38336603000005</v>
      </c>
      <c r="E53" s="87">
        <v>0</v>
      </c>
      <c r="F53" s="87">
        <v>88.538336599999994</v>
      </c>
      <c r="G53" s="87">
        <v>221.34584151000001</v>
      </c>
      <c r="H53" s="87">
        <v>442.69168302000003</v>
      </c>
      <c r="I53" s="87">
        <v>0</v>
      </c>
      <c r="J53" s="87">
        <v>486.96085132000002</v>
      </c>
      <c r="K53" s="87">
        <v>575.49918792000005</v>
      </c>
      <c r="L53" s="87">
        <v>664.03752452000003</v>
      </c>
    </row>
    <row r="54" spans="1:12" ht="12.75" customHeight="1" x14ac:dyDescent="0.2">
      <c r="A54" s="86" t="s">
        <v>152</v>
      </c>
      <c r="B54" s="86">
        <v>21</v>
      </c>
      <c r="C54" s="87">
        <v>898.99676464000004</v>
      </c>
      <c r="D54" s="87">
        <v>894.64478753000003</v>
      </c>
      <c r="E54" s="87">
        <v>0</v>
      </c>
      <c r="F54" s="87">
        <v>89.464478749999998</v>
      </c>
      <c r="G54" s="87">
        <v>223.66119688000001</v>
      </c>
      <c r="H54" s="87">
        <v>447.32239377000002</v>
      </c>
      <c r="I54" s="87">
        <v>0</v>
      </c>
      <c r="J54" s="87">
        <v>492.05463314000002</v>
      </c>
      <c r="K54" s="87">
        <v>581.51911188999998</v>
      </c>
      <c r="L54" s="87">
        <v>670.98359065</v>
      </c>
    </row>
    <row r="55" spans="1:12" ht="12.75" customHeight="1" x14ac:dyDescent="0.2">
      <c r="A55" s="86" t="s">
        <v>152</v>
      </c>
      <c r="B55" s="86">
        <v>22</v>
      </c>
      <c r="C55" s="87">
        <v>979.90305111999999</v>
      </c>
      <c r="D55" s="87">
        <v>975.07211920999998</v>
      </c>
      <c r="E55" s="87">
        <v>0</v>
      </c>
      <c r="F55" s="87">
        <v>97.507211920000003</v>
      </c>
      <c r="G55" s="87">
        <v>243.76802979999999</v>
      </c>
      <c r="H55" s="87">
        <v>487.53605961</v>
      </c>
      <c r="I55" s="87">
        <v>0</v>
      </c>
      <c r="J55" s="87">
        <v>536.28966557000001</v>
      </c>
      <c r="K55" s="87">
        <v>633.79687749000004</v>
      </c>
      <c r="L55" s="87">
        <v>731.30408940999996</v>
      </c>
    </row>
    <row r="56" spans="1:12" ht="12.75" customHeight="1" x14ac:dyDescent="0.2">
      <c r="A56" s="86" t="s">
        <v>152</v>
      </c>
      <c r="B56" s="86">
        <v>23</v>
      </c>
      <c r="C56" s="87">
        <v>1052.2455592199999</v>
      </c>
      <c r="D56" s="87">
        <v>1047.0638667200001</v>
      </c>
      <c r="E56" s="87">
        <v>0</v>
      </c>
      <c r="F56" s="87">
        <v>104.70638667</v>
      </c>
      <c r="G56" s="87">
        <v>261.76596668000002</v>
      </c>
      <c r="H56" s="87">
        <v>523.53193336000004</v>
      </c>
      <c r="I56" s="87">
        <v>0</v>
      </c>
      <c r="J56" s="87">
        <v>575.8851267</v>
      </c>
      <c r="K56" s="87">
        <v>680.59151337000003</v>
      </c>
      <c r="L56" s="87">
        <v>785.29790003999994</v>
      </c>
    </row>
    <row r="57" spans="1:12" ht="12.75" customHeight="1" x14ac:dyDescent="0.2">
      <c r="A57" s="86" t="s">
        <v>152</v>
      </c>
      <c r="B57" s="86">
        <v>24</v>
      </c>
      <c r="C57" s="87">
        <v>1125.77595157</v>
      </c>
      <c r="D57" s="87">
        <v>1120.24235376</v>
      </c>
      <c r="E57" s="87">
        <v>0</v>
      </c>
      <c r="F57" s="87">
        <v>112.02423537999999</v>
      </c>
      <c r="G57" s="87">
        <v>280.06058844</v>
      </c>
      <c r="H57" s="87">
        <v>560.12117688000001</v>
      </c>
      <c r="I57" s="87">
        <v>0</v>
      </c>
      <c r="J57" s="87">
        <v>616.13329456999998</v>
      </c>
      <c r="K57" s="87">
        <v>728.15752994000002</v>
      </c>
      <c r="L57" s="87">
        <v>840.18176531999995</v>
      </c>
    </row>
    <row r="58" spans="1:12" ht="12.75" customHeight="1" x14ac:dyDescent="0.2">
      <c r="A58" s="86" t="s">
        <v>153</v>
      </c>
      <c r="B58" s="86">
        <v>1</v>
      </c>
      <c r="C58" s="87">
        <v>1165.7945040499999</v>
      </c>
      <c r="D58" s="87">
        <v>1160.0389027599999</v>
      </c>
      <c r="E58" s="87">
        <v>0</v>
      </c>
      <c r="F58" s="87">
        <v>116.00389027999999</v>
      </c>
      <c r="G58" s="87">
        <v>290.00972568999998</v>
      </c>
      <c r="H58" s="87">
        <v>580.01945137999996</v>
      </c>
      <c r="I58" s="87">
        <v>0</v>
      </c>
      <c r="J58" s="87">
        <v>638.02139652000005</v>
      </c>
      <c r="K58" s="87">
        <v>754.02528679</v>
      </c>
      <c r="L58" s="87">
        <v>870.02917706999995</v>
      </c>
    </row>
    <row r="59" spans="1:12" ht="12.75" customHeight="1" x14ac:dyDescent="0.2">
      <c r="A59" s="86" t="s">
        <v>153</v>
      </c>
      <c r="B59" s="86">
        <v>2</v>
      </c>
      <c r="C59" s="87">
        <v>1253.8412092399999</v>
      </c>
      <c r="D59" s="87">
        <v>1247.3087120600001</v>
      </c>
      <c r="E59" s="87">
        <v>0</v>
      </c>
      <c r="F59" s="87">
        <v>124.73087121</v>
      </c>
      <c r="G59" s="87">
        <v>311.82717802000002</v>
      </c>
      <c r="H59" s="87">
        <v>623.65435603000003</v>
      </c>
      <c r="I59" s="87">
        <v>0</v>
      </c>
      <c r="J59" s="87">
        <v>686.01979162999999</v>
      </c>
      <c r="K59" s="87">
        <v>810.75066284000002</v>
      </c>
      <c r="L59" s="87">
        <v>935.48153405000005</v>
      </c>
    </row>
    <row r="60" spans="1:12" ht="12.75" customHeight="1" x14ac:dyDescent="0.2">
      <c r="A60" s="86" t="s">
        <v>153</v>
      </c>
      <c r="B60" s="86">
        <v>3</v>
      </c>
      <c r="C60" s="87">
        <v>1257.6573335999999</v>
      </c>
      <c r="D60" s="87">
        <v>1251.5031638999999</v>
      </c>
      <c r="E60" s="87">
        <v>0</v>
      </c>
      <c r="F60" s="87">
        <v>125.15031639</v>
      </c>
      <c r="G60" s="87">
        <v>312.87579097999998</v>
      </c>
      <c r="H60" s="87">
        <v>625.75158194999995</v>
      </c>
      <c r="I60" s="87">
        <v>0</v>
      </c>
      <c r="J60" s="87">
        <v>688.32674014999998</v>
      </c>
      <c r="K60" s="87">
        <v>813.47705654000004</v>
      </c>
      <c r="L60" s="87">
        <v>938.62737292999998</v>
      </c>
    </row>
    <row r="61" spans="1:12" ht="12.75" customHeight="1" x14ac:dyDescent="0.2">
      <c r="A61" s="86" t="s">
        <v>153</v>
      </c>
      <c r="B61" s="86">
        <v>4</v>
      </c>
      <c r="C61" s="87">
        <v>1255.52004242</v>
      </c>
      <c r="D61" s="87">
        <v>1249.24099093</v>
      </c>
      <c r="E61" s="87">
        <v>0</v>
      </c>
      <c r="F61" s="87">
        <v>124.92409909</v>
      </c>
      <c r="G61" s="87">
        <v>312.31024773000001</v>
      </c>
      <c r="H61" s="87">
        <v>624.62049547000004</v>
      </c>
      <c r="I61" s="87">
        <v>0</v>
      </c>
      <c r="J61" s="87">
        <v>687.08254500999999</v>
      </c>
      <c r="K61" s="87">
        <v>812.00664410000002</v>
      </c>
      <c r="L61" s="87">
        <v>936.93074320000005</v>
      </c>
    </row>
    <row r="62" spans="1:12" ht="12.75" customHeight="1" x14ac:dyDescent="0.2">
      <c r="A62" s="86" t="s">
        <v>153</v>
      </c>
      <c r="B62" s="86">
        <v>5</v>
      </c>
      <c r="C62" s="87">
        <v>1256.2282187400001</v>
      </c>
      <c r="D62" s="87">
        <v>1249.97021326</v>
      </c>
      <c r="E62" s="87">
        <v>0</v>
      </c>
      <c r="F62" s="87">
        <v>124.99702133</v>
      </c>
      <c r="G62" s="87">
        <v>312.49255332000001</v>
      </c>
      <c r="H62" s="87">
        <v>624.98510663000002</v>
      </c>
      <c r="I62" s="87">
        <v>0</v>
      </c>
      <c r="J62" s="87">
        <v>687.48361728999998</v>
      </c>
      <c r="K62" s="87">
        <v>812.48063862000004</v>
      </c>
      <c r="L62" s="87">
        <v>937.47765994999997</v>
      </c>
    </row>
    <row r="63" spans="1:12" ht="12.75" customHeight="1" x14ac:dyDescent="0.2">
      <c r="A63" s="86" t="s">
        <v>153</v>
      </c>
      <c r="B63" s="86">
        <v>6</v>
      </c>
      <c r="C63" s="87">
        <v>1257.5998645300001</v>
      </c>
      <c r="D63" s="87">
        <v>1251.3235194599999</v>
      </c>
      <c r="E63" s="87">
        <v>0</v>
      </c>
      <c r="F63" s="87">
        <v>125.13235195</v>
      </c>
      <c r="G63" s="87">
        <v>312.83087986999999</v>
      </c>
      <c r="H63" s="87">
        <v>625.66175972999997</v>
      </c>
      <c r="I63" s="87">
        <v>0</v>
      </c>
      <c r="J63" s="87">
        <v>688.22793569999999</v>
      </c>
      <c r="K63" s="87">
        <v>813.36028765000003</v>
      </c>
      <c r="L63" s="87">
        <v>938.49263959999996</v>
      </c>
    </row>
    <row r="64" spans="1:12" ht="12.75" customHeight="1" x14ac:dyDescent="0.2">
      <c r="A64" s="86" t="s">
        <v>153</v>
      </c>
      <c r="B64" s="86">
        <v>7</v>
      </c>
      <c r="C64" s="87">
        <v>1250.5170257299999</v>
      </c>
      <c r="D64" s="87">
        <v>1244.2255368799999</v>
      </c>
      <c r="E64" s="87">
        <v>0</v>
      </c>
      <c r="F64" s="87">
        <v>124.42255369</v>
      </c>
      <c r="G64" s="87">
        <v>311.05638421999998</v>
      </c>
      <c r="H64" s="87">
        <v>622.11276843999997</v>
      </c>
      <c r="I64" s="87">
        <v>0</v>
      </c>
      <c r="J64" s="87">
        <v>684.32404527999995</v>
      </c>
      <c r="K64" s="87">
        <v>808.74659897000004</v>
      </c>
      <c r="L64" s="87">
        <v>933.16915266000001</v>
      </c>
    </row>
    <row r="65" spans="1:12" ht="12.75" customHeight="1" x14ac:dyDescent="0.2">
      <c r="A65" s="86" t="s">
        <v>153</v>
      </c>
      <c r="B65" s="86">
        <v>8</v>
      </c>
      <c r="C65" s="87">
        <v>1158.2999020899999</v>
      </c>
      <c r="D65" s="87">
        <v>1152.45842849</v>
      </c>
      <c r="E65" s="87">
        <v>0</v>
      </c>
      <c r="F65" s="87">
        <v>115.24584285</v>
      </c>
      <c r="G65" s="87">
        <v>288.11460712000002</v>
      </c>
      <c r="H65" s="87">
        <v>576.22921425000004</v>
      </c>
      <c r="I65" s="87">
        <v>0</v>
      </c>
      <c r="J65" s="87">
        <v>633.85213567000005</v>
      </c>
      <c r="K65" s="87">
        <v>749.09797851999997</v>
      </c>
      <c r="L65" s="87">
        <v>864.34382137</v>
      </c>
    </row>
    <row r="66" spans="1:12" ht="12.75" customHeight="1" x14ac:dyDescent="0.2">
      <c r="A66" s="86" t="s">
        <v>153</v>
      </c>
      <c r="B66" s="86">
        <v>9</v>
      </c>
      <c r="C66" s="87">
        <v>1067.56079935</v>
      </c>
      <c r="D66" s="87">
        <v>1062.1904349900001</v>
      </c>
      <c r="E66" s="87">
        <v>0</v>
      </c>
      <c r="F66" s="87">
        <v>106.2190435</v>
      </c>
      <c r="G66" s="87">
        <v>265.54760874999999</v>
      </c>
      <c r="H66" s="87">
        <v>531.09521749999999</v>
      </c>
      <c r="I66" s="87">
        <v>0</v>
      </c>
      <c r="J66" s="87">
        <v>584.20473923999998</v>
      </c>
      <c r="K66" s="87">
        <v>690.42378273999998</v>
      </c>
      <c r="L66" s="87">
        <v>796.64282623999998</v>
      </c>
    </row>
    <row r="67" spans="1:12" ht="12.75" customHeight="1" x14ac:dyDescent="0.2">
      <c r="A67" s="86" t="s">
        <v>153</v>
      </c>
      <c r="B67" s="86">
        <v>10</v>
      </c>
      <c r="C67" s="87">
        <v>1019.14298845</v>
      </c>
      <c r="D67" s="87">
        <v>1013.62631404</v>
      </c>
      <c r="E67" s="87">
        <v>0</v>
      </c>
      <c r="F67" s="87">
        <v>101.3626314</v>
      </c>
      <c r="G67" s="87">
        <v>253.40657851</v>
      </c>
      <c r="H67" s="87">
        <v>506.81315702000001</v>
      </c>
      <c r="I67" s="87">
        <v>0</v>
      </c>
      <c r="J67" s="87">
        <v>557.49447271999998</v>
      </c>
      <c r="K67" s="87">
        <v>658.85710413000004</v>
      </c>
      <c r="L67" s="87">
        <v>760.21973552999998</v>
      </c>
    </row>
    <row r="68" spans="1:12" ht="12.75" customHeight="1" x14ac:dyDescent="0.2">
      <c r="A68" s="86" t="s">
        <v>153</v>
      </c>
      <c r="B68" s="86">
        <v>11</v>
      </c>
      <c r="C68" s="87">
        <v>899.65553907000003</v>
      </c>
      <c r="D68" s="87">
        <v>894.6015893</v>
      </c>
      <c r="E68" s="87">
        <v>0</v>
      </c>
      <c r="F68" s="87">
        <v>89.460158930000006</v>
      </c>
      <c r="G68" s="87">
        <v>223.65039733</v>
      </c>
      <c r="H68" s="87">
        <v>447.30079465</v>
      </c>
      <c r="I68" s="87">
        <v>0</v>
      </c>
      <c r="J68" s="87">
        <v>492.03087412000002</v>
      </c>
      <c r="K68" s="87">
        <v>581.49103305000006</v>
      </c>
      <c r="L68" s="87">
        <v>670.95119197999998</v>
      </c>
    </row>
    <row r="69" spans="1:12" ht="12.75" customHeight="1" x14ac:dyDescent="0.2">
      <c r="A69" s="86" t="s">
        <v>153</v>
      </c>
      <c r="B69" s="86">
        <v>12</v>
      </c>
      <c r="C69" s="87">
        <v>884.85559608000005</v>
      </c>
      <c r="D69" s="87">
        <v>879.88366515999996</v>
      </c>
      <c r="E69" s="87">
        <v>0</v>
      </c>
      <c r="F69" s="87">
        <v>87.98836652</v>
      </c>
      <c r="G69" s="87">
        <v>219.97091628999999</v>
      </c>
      <c r="H69" s="87">
        <v>439.94183257999998</v>
      </c>
      <c r="I69" s="87">
        <v>0</v>
      </c>
      <c r="J69" s="87">
        <v>483.93601583999998</v>
      </c>
      <c r="K69" s="87">
        <v>571.92438234999997</v>
      </c>
      <c r="L69" s="87">
        <v>659.91274886999997</v>
      </c>
    </row>
    <row r="70" spans="1:12" ht="12.75" customHeight="1" x14ac:dyDescent="0.2">
      <c r="A70" s="86" t="s">
        <v>153</v>
      </c>
      <c r="B70" s="86">
        <v>13</v>
      </c>
      <c r="C70" s="87">
        <v>878.93098534000001</v>
      </c>
      <c r="D70" s="87">
        <v>874.09331543999997</v>
      </c>
      <c r="E70" s="87">
        <v>0</v>
      </c>
      <c r="F70" s="87">
        <v>87.409331539999997</v>
      </c>
      <c r="G70" s="87">
        <v>218.52332885999999</v>
      </c>
      <c r="H70" s="87">
        <v>437.04665771999998</v>
      </c>
      <c r="I70" s="87">
        <v>0</v>
      </c>
      <c r="J70" s="87">
        <v>480.75132349</v>
      </c>
      <c r="K70" s="87">
        <v>568.16065504000005</v>
      </c>
      <c r="L70" s="87">
        <v>655.56998657999998</v>
      </c>
    </row>
    <row r="71" spans="1:12" ht="12.75" customHeight="1" x14ac:dyDescent="0.2">
      <c r="A71" s="86" t="s">
        <v>153</v>
      </c>
      <c r="B71" s="86">
        <v>14</v>
      </c>
      <c r="C71" s="87">
        <v>870.92738836000001</v>
      </c>
      <c r="D71" s="87">
        <v>866.44906426</v>
      </c>
      <c r="E71" s="87">
        <v>0</v>
      </c>
      <c r="F71" s="87">
        <v>86.644906430000006</v>
      </c>
      <c r="G71" s="87">
        <v>216.61226607</v>
      </c>
      <c r="H71" s="87">
        <v>433.22453213</v>
      </c>
      <c r="I71" s="87">
        <v>0</v>
      </c>
      <c r="J71" s="87">
        <v>476.54698533999999</v>
      </c>
      <c r="K71" s="87">
        <v>563.19189176999998</v>
      </c>
      <c r="L71" s="87">
        <v>649.83679819999998</v>
      </c>
    </row>
    <row r="72" spans="1:12" ht="12.75" customHeight="1" x14ac:dyDescent="0.2">
      <c r="A72" s="86" t="s">
        <v>153</v>
      </c>
      <c r="B72" s="86">
        <v>15</v>
      </c>
      <c r="C72" s="87">
        <v>862.49593464999998</v>
      </c>
      <c r="D72" s="87">
        <v>858.11729639999999</v>
      </c>
      <c r="E72" s="87">
        <v>0</v>
      </c>
      <c r="F72" s="87">
        <v>85.811729639999996</v>
      </c>
      <c r="G72" s="87">
        <v>214.5293241</v>
      </c>
      <c r="H72" s="87">
        <v>429.05864819999999</v>
      </c>
      <c r="I72" s="87">
        <v>0</v>
      </c>
      <c r="J72" s="87">
        <v>471.96451302000003</v>
      </c>
      <c r="K72" s="87">
        <v>557.77624265999998</v>
      </c>
      <c r="L72" s="87">
        <v>643.58797230000005</v>
      </c>
    </row>
    <row r="73" spans="1:12" ht="12.75" customHeight="1" x14ac:dyDescent="0.2">
      <c r="A73" s="86" t="s">
        <v>153</v>
      </c>
      <c r="B73" s="86">
        <v>16</v>
      </c>
      <c r="C73" s="87">
        <v>866.37113394000005</v>
      </c>
      <c r="D73" s="87">
        <v>861.90890164999996</v>
      </c>
      <c r="E73" s="87">
        <v>0</v>
      </c>
      <c r="F73" s="87">
        <v>86.190890170000003</v>
      </c>
      <c r="G73" s="87">
        <v>215.47722540999999</v>
      </c>
      <c r="H73" s="87">
        <v>430.95445082999998</v>
      </c>
      <c r="I73" s="87">
        <v>0</v>
      </c>
      <c r="J73" s="87">
        <v>474.04989590999998</v>
      </c>
      <c r="K73" s="87">
        <v>560.24078607000001</v>
      </c>
      <c r="L73" s="87">
        <v>646.43167624</v>
      </c>
    </row>
    <row r="74" spans="1:12" ht="12.75" customHeight="1" x14ac:dyDescent="0.2">
      <c r="A74" s="86" t="s">
        <v>153</v>
      </c>
      <c r="B74" s="86">
        <v>17</v>
      </c>
      <c r="C74" s="87">
        <v>870.80717894999998</v>
      </c>
      <c r="D74" s="87">
        <v>866.08167957000001</v>
      </c>
      <c r="E74" s="87">
        <v>0</v>
      </c>
      <c r="F74" s="87">
        <v>86.608167960000003</v>
      </c>
      <c r="G74" s="87">
        <v>216.52041989</v>
      </c>
      <c r="H74" s="87">
        <v>433.04083979000001</v>
      </c>
      <c r="I74" s="87">
        <v>0</v>
      </c>
      <c r="J74" s="87">
        <v>476.34492375999997</v>
      </c>
      <c r="K74" s="87">
        <v>562.95309171999997</v>
      </c>
      <c r="L74" s="87">
        <v>649.56125968000003</v>
      </c>
    </row>
    <row r="75" spans="1:12" ht="12.75" customHeight="1" x14ac:dyDescent="0.2">
      <c r="A75" s="86" t="s">
        <v>153</v>
      </c>
      <c r="B75" s="86">
        <v>18</v>
      </c>
      <c r="C75" s="87">
        <v>890.31473226000003</v>
      </c>
      <c r="D75" s="87">
        <v>885.79521411999997</v>
      </c>
      <c r="E75" s="87">
        <v>0</v>
      </c>
      <c r="F75" s="87">
        <v>88.579521409999998</v>
      </c>
      <c r="G75" s="87">
        <v>221.44880352999999</v>
      </c>
      <c r="H75" s="87">
        <v>442.89760705999998</v>
      </c>
      <c r="I75" s="87">
        <v>0</v>
      </c>
      <c r="J75" s="87">
        <v>487.18736776999998</v>
      </c>
      <c r="K75" s="87">
        <v>575.76688918000002</v>
      </c>
      <c r="L75" s="87">
        <v>664.34641059</v>
      </c>
    </row>
    <row r="76" spans="1:12" ht="12.75" customHeight="1" x14ac:dyDescent="0.2">
      <c r="A76" s="86" t="s">
        <v>153</v>
      </c>
      <c r="B76" s="86">
        <v>19</v>
      </c>
      <c r="C76" s="87">
        <v>927.36013259000003</v>
      </c>
      <c r="D76" s="87">
        <v>922.74371899000005</v>
      </c>
      <c r="E76" s="87">
        <v>0</v>
      </c>
      <c r="F76" s="87">
        <v>92.274371900000006</v>
      </c>
      <c r="G76" s="87">
        <v>230.68592975000001</v>
      </c>
      <c r="H76" s="87">
        <v>461.37185950000003</v>
      </c>
      <c r="I76" s="87">
        <v>0</v>
      </c>
      <c r="J76" s="87">
        <v>507.50904544000002</v>
      </c>
      <c r="K76" s="87">
        <v>599.78341734000003</v>
      </c>
      <c r="L76" s="87">
        <v>692.05778924000003</v>
      </c>
    </row>
    <row r="77" spans="1:12" ht="12.75" customHeight="1" x14ac:dyDescent="0.2">
      <c r="A77" s="86" t="s">
        <v>153</v>
      </c>
      <c r="B77" s="86">
        <v>20</v>
      </c>
      <c r="C77" s="87">
        <v>968.02264245000003</v>
      </c>
      <c r="D77" s="87">
        <v>963.56659663999994</v>
      </c>
      <c r="E77" s="87">
        <v>0</v>
      </c>
      <c r="F77" s="87">
        <v>96.356659660000005</v>
      </c>
      <c r="G77" s="87">
        <v>240.89164915999999</v>
      </c>
      <c r="H77" s="87">
        <v>481.78329831999997</v>
      </c>
      <c r="I77" s="87">
        <v>0</v>
      </c>
      <c r="J77" s="87">
        <v>529.96162815000002</v>
      </c>
      <c r="K77" s="87">
        <v>626.31828782000002</v>
      </c>
      <c r="L77" s="87">
        <v>722.67494748000001</v>
      </c>
    </row>
    <row r="78" spans="1:12" ht="12.75" customHeight="1" x14ac:dyDescent="0.2">
      <c r="A78" s="86" t="s">
        <v>153</v>
      </c>
      <c r="B78" s="86">
        <v>21</v>
      </c>
      <c r="C78" s="87">
        <v>969.96288476999996</v>
      </c>
      <c r="D78" s="87">
        <v>965.41337638000005</v>
      </c>
      <c r="E78" s="87">
        <v>0</v>
      </c>
      <c r="F78" s="87">
        <v>96.541337639999995</v>
      </c>
      <c r="G78" s="87">
        <v>241.35334409999999</v>
      </c>
      <c r="H78" s="87">
        <v>482.70668819000002</v>
      </c>
      <c r="I78" s="87">
        <v>0</v>
      </c>
      <c r="J78" s="87">
        <v>530.97735700999999</v>
      </c>
      <c r="K78" s="87">
        <v>627.51869465000004</v>
      </c>
      <c r="L78" s="87">
        <v>724.06003228999998</v>
      </c>
    </row>
    <row r="79" spans="1:12" ht="12.75" customHeight="1" x14ac:dyDescent="0.2">
      <c r="A79" s="86" t="s">
        <v>153</v>
      </c>
      <c r="B79" s="86">
        <v>22</v>
      </c>
      <c r="C79" s="87">
        <v>1005.12880778</v>
      </c>
      <c r="D79" s="87">
        <v>1000.1692253799999</v>
      </c>
      <c r="E79" s="87">
        <v>0</v>
      </c>
      <c r="F79" s="87">
        <v>100.01692254</v>
      </c>
      <c r="G79" s="87">
        <v>250.04230634999999</v>
      </c>
      <c r="H79" s="87">
        <v>500.08461268999997</v>
      </c>
      <c r="I79" s="87">
        <v>0</v>
      </c>
      <c r="J79" s="87">
        <v>550.09307395999997</v>
      </c>
      <c r="K79" s="87">
        <v>650.10999649999997</v>
      </c>
      <c r="L79" s="87">
        <v>750.12691903999996</v>
      </c>
    </row>
    <row r="80" spans="1:12" ht="12.75" customHeight="1" x14ac:dyDescent="0.2">
      <c r="A80" s="86" t="s">
        <v>153</v>
      </c>
      <c r="B80" s="86">
        <v>23</v>
      </c>
      <c r="C80" s="87">
        <v>1072.41335703</v>
      </c>
      <c r="D80" s="87">
        <v>1066.9230490800001</v>
      </c>
      <c r="E80" s="87">
        <v>0</v>
      </c>
      <c r="F80" s="87">
        <v>106.69230491</v>
      </c>
      <c r="G80" s="87">
        <v>266.73076227000001</v>
      </c>
      <c r="H80" s="87">
        <v>533.46152454000003</v>
      </c>
      <c r="I80" s="87">
        <v>0</v>
      </c>
      <c r="J80" s="87">
        <v>586.80767699</v>
      </c>
      <c r="K80" s="87">
        <v>693.49998189999997</v>
      </c>
      <c r="L80" s="87">
        <v>800.19228681000004</v>
      </c>
    </row>
    <row r="81" spans="1:12" ht="12.75" customHeight="1" x14ac:dyDescent="0.2">
      <c r="A81" s="86" t="s">
        <v>153</v>
      </c>
      <c r="B81" s="86">
        <v>24</v>
      </c>
      <c r="C81" s="87">
        <v>1114.1098968900001</v>
      </c>
      <c r="D81" s="87">
        <v>1107.11155405</v>
      </c>
      <c r="E81" s="87">
        <v>0</v>
      </c>
      <c r="F81" s="87">
        <v>110.71115541</v>
      </c>
      <c r="G81" s="87">
        <v>276.77788851000003</v>
      </c>
      <c r="H81" s="87">
        <v>553.55577702999994</v>
      </c>
      <c r="I81" s="87">
        <v>0</v>
      </c>
      <c r="J81" s="87">
        <v>608.91135472999997</v>
      </c>
      <c r="K81" s="87">
        <v>719.62251013000002</v>
      </c>
      <c r="L81" s="87">
        <v>830.33366553999997</v>
      </c>
    </row>
    <row r="82" spans="1:12" ht="12.75" customHeight="1" x14ac:dyDescent="0.2">
      <c r="A82" s="86" t="s">
        <v>154</v>
      </c>
      <c r="B82" s="86">
        <v>1</v>
      </c>
      <c r="C82" s="87">
        <v>1174.15053375</v>
      </c>
      <c r="D82" s="87">
        <v>1163.6165480699999</v>
      </c>
      <c r="E82" s="87">
        <v>0</v>
      </c>
      <c r="F82" s="87">
        <v>116.36165481</v>
      </c>
      <c r="G82" s="87">
        <v>290.90413702000001</v>
      </c>
      <c r="H82" s="87">
        <v>581.80827404000001</v>
      </c>
      <c r="I82" s="87">
        <v>0</v>
      </c>
      <c r="J82" s="87">
        <v>639.98910144000001</v>
      </c>
      <c r="K82" s="87">
        <v>756.35075625000002</v>
      </c>
      <c r="L82" s="87">
        <v>872.71241105000001</v>
      </c>
    </row>
    <row r="83" spans="1:12" ht="12.75" customHeight="1" x14ac:dyDescent="0.2">
      <c r="A83" s="86" t="s">
        <v>154</v>
      </c>
      <c r="B83" s="86">
        <v>2</v>
      </c>
      <c r="C83" s="87">
        <v>1261.55003597</v>
      </c>
      <c r="D83" s="87">
        <v>1249.8229389200001</v>
      </c>
      <c r="E83" s="87">
        <v>0</v>
      </c>
      <c r="F83" s="87">
        <v>124.98229388999999</v>
      </c>
      <c r="G83" s="87">
        <v>312.45573473000002</v>
      </c>
      <c r="H83" s="87">
        <v>624.91146946000003</v>
      </c>
      <c r="I83" s="87">
        <v>0</v>
      </c>
      <c r="J83" s="87">
        <v>687.40261640999995</v>
      </c>
      <c r="K83" s="87">
        <v>812.3849103</v>
      </c>
      <c r="L83" s="87">
        <v>937.36720419000005</v>
      </c>
    </row>
    <row r="84" spans="1:12" ht="12.75" customHeight="1" x14ac:dyDescent="0.2">
      <c r="A84" s="86" t="s">
        <v>154</v>
      </c>
      <c r="B84" s="86">
        <v>3</v>
      </c>
      <c r="C84" s="87">
        <v>1266.3212345899999</v>
      </c>
      <c r="D84" s="87">
        <v>1254.40192523</v>
      </c>
      <c r="E84" s="87">
        <v>0</v>
      </c>
      <c r="F84" s="87">
        <v>125.44019252</v>
      </c>
      <c r="G84" s="87">
        <v>313.60048131000002</v>
      </c>
      <c r="H84" s="87">
        <v>627.20096262000004</v>
      </c>
      <c r="I84" s="87">
        <v>0</v>
      </c>
      <c r="J84" s="87">
        <v>689.92105888000003</v>
      </c>
      <c r="K84" s="87">
        <v>815.36125140000001</v>
      </c>
      <c r="L84" s="87">
        <v>940.80144392</v>
      </c>
    </row>
    <row r="85" spans="1:12" ht="12.75" customHeight="1" x14ac:dyDescent="0.2">
      <c r="A85" s="86" t="s">
        <v>154</v>
      </c>
      <c r="B85" s="86">
        <v>4</v>
      </c>
      <c r="C85" s="87">
        <v>1263.6287320900001</v>
      </c>
      <c r="D85" s="87">
        <v>1251.7454991</v>
      </c>
      <c r="E85" s="87">
        <v>0</v>
      </c>
      <c r="F85" s="87">
        <v>125.17454991</v>
      </c>
      <c r="G85" s="87">
        <v>312.93637477999999</v>
      </c>
      <c r="H85" s="87">
        <v>625.87274954999998</v>
      </c>
      <c r="I85" s="87">
        <v>0</v>
      </c>
      <c r="J85" s="87">
        <v>688.46002451000004</v>
      </c>
      <c r="K85" s="87">
        <v>813.63457442000004</v>
      </c>
      <c r="L85" s="87">
        <v>938.80912433000003</v>
      </c>
    </row>
    <row r="86" spans="1:12" ht="12.75" customHeight="1" x14ac:dyDescent="0.2">
      <c r="A86" s="86" t="s">
        <v>154</v>
      </c>
      <c r="B86" s="86">
        <v>5</v>
      </c>
      <c r="C86" s="87">
        <v>1261.89253639</v>
      </c>
      <c r="D86" s="87">
        <v>1249.74454341</v>
      </c>
      <c r="E86" s="87">
        <v>0</v>
      </c>
      <c r="F86" s="87">
        <v>124.97445433999999</v>
      </c>
      <c r="G86" s="87">
        <v>312.43613585000003</v>
      </c>
      <c r="H86" s="87">
        <v>624.87227170999995</v>
      </c>
      <c r="I86" s="87">
        <v>0</v>
      </c>
      <c r="J86" s="87">
        <v>687.35949888000005</v>
      </c>
      <c r="K86" s="87">
        <v>812.33395322000001</v>
      </c>
      <c r="L86" s="87">
        <v>937.30840755999998</v>
      </c>
    </row>
    <row r="87" spans="1:12" ht="12.75" customHeight="1" x14ac:dyDescent="0.2">
      <c r="A87" s="86" t="s">
        <v>154</v>
      </c>
      <c r="B87" s="86">
        <v>6</v>
      </c>
      <c r="C87" s="87">
        <v>1264.38833333</v>
      </c>
      <c r="D87" s="87">
        <v>1252.63963186</v>
      </c>
      <c r="E87" s="87">
        <v>0</v>
      </c>
      <c r="F87" s="87">
        <v>125.26396319</v>
      </c>
      <c r="G87" s="87">
        <v>313.15990797000001</v>
      </c>
      <c r="H87" s="87">
        <v>626.31981593</v>
      </c>
      <c r="I87" s="87">
        <v>0</v>
      </c>
      <c r="J87" s="87">
        <v>688.95179752000001</v>
      </c>
      <c r="K87" s="87">
        <v>814.21576071000004</v>
      </c>
      <c r="L87" s="87">
        <v>939.47972389999995</v>
      </c>
    </row>
    <row r="88" spans="1:12" ht="12.75" customHeight="1" x14ac:dyDescent="0.2">
      <c r="A88" s="86" t="s">
        <v>154</v>
      </c>
      <c r="B88" s="86">
        <v>7</v>
      </c>
      <c r="C88" s="87">
        <v>1255.77396402</v>
      </c>
      <c r="D88" s="87">
        <v>1243.8193077799999</v>
      </c>
      <c r="E88" s="87">
        <v>0</v>
      </c>
      <c r="F88" s="87">
        <v>124.38193078</v>
      </c>
      <c r="G88" s="87">
        <v>310.95482694999998</v>
      </c>
      <c r="H88" s="87">
        <v>621.90965388999996</v>
      </c>
      <c r="I88" s="87">
        <v>0</v>
      </c>
      <c r="J88" s="87">
        <v>684.10061928000005</v>
      </c>
      <c r="K88" s="87">
        <v>808.48255005999999</v>
      </c>
      <c r="L88" s="87">
        <v>932.86448084000006</v>
      </c>
    </row>
    <row r="89" spans="1:12" ht="12.75" customHeight="1" x14ac:dyDescent="0.2">
      <c r="A89" s="86" t="s">
        <v>154</v>
      </c>
      <c r="B89" s="86">
        <v>8</v>
      </c>
      <c r="C89" s="87">
        <v>1157.43316392</v>
      </c>
      <c r="D89" s="87">
        <v>1147.79273459</v>
      </c>
      <c r="E89" s="87">
        <v>0</v>
      </c>
      <c r="F89" s="87">
        <v>114.77927346</v>
      </c>
      <c r="G89" s="87">
        <v>286.94818364999998</v>
      </c>
      <c r="H89" s="87">
        <v>573.89636729999995</v>
      </c>
      <c r="I89" s="87">
        <v>0</v>
      </c>
      <c r="J89" s="87">
        <v>631.28600401999995</v>
      </c>
      <c r="K89" s="87">
        <v>746.06527747999996</v>
      </c>
      <c r="L89" s="87">
        <v>860.84455093999998</v>
      </c>
    </row>
    <row r="90" spans="1:12" ht="12.75" customHeight="1" x14ac:dyDescent="0.2">
      <c r="A90" s="86" t="s">
        <v>154</v>
      </c>
      <c r="B90" s="86">
        <v>9</v>
      </c>
      <c r="C90" s="87">
        <v>1061.9864399200001</v>
      </c>
      <c r="D90" s="87">
        <v>1056.37189564</v>
      </c>
      <c r="E90" s="87">
        <v>0</v>
      </c>
      <c r="F90" s="87">
        <v>105.63718956</v>
      </c>
      <c r="G90" s="87">
        <v>264.09297391000001</v>
      </c>
      <c r="H90" s="87">
        <v>528.18594782000002</v>
      </c>
      <c r="I90" s="87">
        <v>0</v>
      </c>
      <c r="J90" s="87">
        <v>581.00454260000004</v>
      </c>
      <c r="K90" s="87">
        <v>686.64173216999995</v>
      </c>
      <c r="L90" s="87">
        <v>792.27892172999998</v>
      </c>
    </row>
    <row r="91" spans="1:12" ht="12.75" customHeight="1" x14ac:dyDescent="0.2">
      <c r="A91" s="86" t="s">
        <v>154</v>
      </c>
      <c r="B91" s="86">
        <v>10</v>
      </c>
      <c r="C91" s="87">
        <v>981.05286024999998</v>
      </c>
      <c r="D91" s="87">
        <v>976.21616367000001</v>
      </c>
      <c r="E91" s="87">
        <v>0</v>
      </c>
      <c r="F91" s="87">
        <v>97.621616369999998</v>
      </c>
      <c r="G91" s="87">
        <v>244.05404092000001</v>
      </c>
      <c r="H91" s="87">
        <v>488.10808184000001</v>
      </c>
      <c r="I91" s="87">
        <v>0</v>
      </c>
      <c r="J91" s="87">
        <v>536.91889002000005</v>
      </c>
      <c r="K91" s="87">
        <v>634.54050639000002</v>
      </c>
      <c r="L91" s="87">
        <v>732.16212274999998</v>
      </c>
    </row>
    <row r="92" spans="1:12" ht="12.75" customHeight="1" x14ac:dyDescent="0.2">
      <c r="A92" s="86" t="s">
        <v>154</v>
      </c>
      <c r="B92" s="86">
        <v>11</v>
      </c>
      <c r="C92" s="87">
        <v>896.90212505</v>
      </c>
      <c r="D92" s="87">
        <v>892.70386298000005</v>
      </c>
      <c r="E92" s="87">
        <v>0</v>
      </c>
      <c r="F92" s="87">
        <v>89.270386299999998</v>
      </c>
      <c r="G92" s="87">
        <v>223.17596574999999</v>
      </c>
      <c r="H92" s="87">
        <v>446.35193149000003</v>
      </c>
      <c r="I92" s="87">
        <v>0</v>
      </c>
      <c r="J92" s="87">
        <v>490.98712463999999</v>
      </c>
      <c r="K92" s="87">
        <v>580.25751093999997</v>
      </c>
      <c r="L92" s="87">
        <v>669.52789724000002</v>
      </c>
    </row>
    <row r="93" spans="1:12" ht="12.75" customHeight="1" x14ac:dyDescent="0.2">
      <c r="A93" s="86" t="s">
        <v>154</v>
      </c>
      <c r="B93" s="86">
        <v>12</v>
      </c>
      <c r="C93" s="87">
        <v>886.03926917000001</v>
      </c>
      <c r="D93" s="87">
        <v>881.94615080000005</v>
      </c>
      <c r="E93" s="87">
        <v>0</v>
      </c>
      <c r="F93" s="87">
        <v>88.194615080000005</v>
      </c>
      <c r="G93" s="87">
        <v>220.48653770000001</v>
      </c>
      <c r="H93" s="87">
        <v>440.97307540000003</v>
      </c>
      <c r="I93" s="87">
        <v>0</v>
      </c>
      <c r="J93" s="87">
        <v>485.07038294</v>
      </c>
      <c r="K93" s="87">
        <v>573.26499802000001</v>
      </c>
      <c r="L93" s="87">
        <v>661.45961309999996</v>
      </c>
    </row>
    <row r="94" spans="1:12" ht="12.75" customHeight="1" x14ac:dyDescent="0.2">
      <c r="A94" s="86" t="s">
        <v>154</v>
      </c>
      <c r="B94" s="86">
        <v>13</v>
      </c>
      <c r="C94" s="87">
        <v>878.15829311000005</v>
      </c>
      <c r="D94" s="87">
        <v>874.00227998000003</v>
      </c>
      <c r="E94" s="87">
        <v>0</v>
      </c>
      <c r="F94" s="87">
        <v>87.400227999999998</v>
      </c>
      <c r="G94" s="87">
        <v>218.50057000000001</v>
      </c>
      <c r="H94" s="87">
        <v>437.00113999000001</v>
      </c>
      <c r="I94" s="87">
        <v>0</v>
      </c>
      <c r="J94" s="87">
        <v>480.70125399</v>
      </c>
      <c r="K94" s="87">
        <v>568.10148199000002</v>
      </c>
      <c r="L94" s="87">
        <v>655.50170998999999</v>
      </c>
    </row>
    <row r="95" spans="1:12" ht="12.75" customHeight="1" x14ac:dyDescent="0.2">
      <c r="A95" s="86" t="s">
        <v>154</v>
      </c>
      <c r="B95" s="86">
        <v>14</v>
      </c>
      <c r="C95" s="87">
        <v>876.54112512999995</v>
      </c>
      <c r="D95" s="87">
        <v>872.35755920999998</v>
      </c>
      <c r="E95" s="87">
        <v>0</v>
      </c>
      <c r="F95" s="87">
        <v>87.235755920000003</v>
      </c>
      <c r="G95" s="87">
        <v>218.08938979999999</v>
      </c>
      <c r="H95" s="87">
        <v>436.17877960999999</v>
      </c>
      <c r="I95" s="87">
        <v>0</v>
      </c>
      <c r="J95" s="87">
        <v>479.79665756999998</v>
      </c>
      <c r="K95" s="87">
        <v>567.03241348999995</v>
      </c>
      <c r="L95" s="87">
        <v>654.26816941000004</v>
      </c>
    </row>
    <row r="96" spans="1:12" ht="12.75" customHeight="1" x14ac:dyDescent="0.2">
      <c r="A96" s="86" t="s">
        <v>154</v>
      </c>
      <c r="B96" s="86">
        <v>15</v>
      </c>
      <c r="C96" s="87">
        <v>872.63466138000001</v>
      </c>
      <c r="D96" s="87">
        <v>868.32856076999997</v>
      </c>
      <c r="E96" s="87">
        <v>0</v>
      </c>
      <c r="F96" s="87">
        <v>86.832856079999999</v>
      </c>
      <c r="G96" s="87">
        <v>217.08214018999999</v>
      </c>
      <c r="H96" s="87">
        <v>434.16428038999999</v>
      </c>
      <c r="I96" s="87">
        <v>0</v>
      </c>
      <c r="J96" s="87">
        <v>477.58070842000001</v>
      </c>
      <c r="K96" s="87">
        <v>564.41356450000001</v>
      </c>
      <c r="L96" s="87">
        <v>651.24642057999995</v>
      </c>
    </row>
    <row r="97" spans="1:12" ht="12.75" customHeight="1" x14ac:dyDescent="0.2">
      <c r="A97" s="86" t="s">
        <v>154</v>
      </c>
      <c r="B97" s="86">
        <v>16</v>
      </c>
      <c r="C97" s="87">
        <v>871.60690445</v>
      </c>
      <c r="D97" s="87">
        <v>867.31564575000004</v>
      </c>
      <c r="E97" s="87">
        <v>0</v>
      </c>
      <c r="F97" s="87">
        <v>86.731564579999997</v>
      </c>
      <c r="G97" s="87">
        <v>216.82891144000001</v>
      </c>
      <c r="H97" s="87">
        <v>433.65782288000003</v>
      </c>
      <c r="I97" s="87">
        <v>0</v>
      </c>
      <c r="J97" s="87">
        <v>477.02360515999999</v>
      </c>
      <c r="K97" s="87">
        <v>563.75516974000004</v>
      </c>
      <c r="L97" s="87">
        <v>650.48673430999997</v>
      </c>
    </row>
    <row r="98" spans="1:12" ht="12.75" customHeight="1" x14ac:dyDescent="0.2">
      <c r="A98" s="86" t="s">
        <v>154</v>
      </c>
      <c r="B98" s="86">
        <v>17</v>
      </c>
      <c r="C98" s="87">
        <v>873.37621353999998</v>
      </c>
      <c r="D98" s="87">
        <v>869.13351467999996</v>
      </c>
      <c r="E98" s="87">
        <v>0</v>
      </c>
      <c r="F98" s="87">
        <v>86.913351469999995</v>
      </c>
      <c r="G98" s="87">
        <v>217.28337866999999</v>
      </c>
      <c r="H98" s="87">
        <v>434.56675733999998</v>
      </c>
      <c r="I98" s="87">
        <v>0</v>
      </c>
      <c r="J98" s="87">
        <v>478.02343307000001</v>
      </c>
      <c r="K98" s="87">
        <v>564.93678453999996</v>
      </c>
      <c r="L98" s="87">
        <v>651.85013601000003</v>
      </c>
    </row>
    <row r="99" spans="1:12" ht="12.75" customHeight="1" x14ac:dyDescent="0.2">
      <c r="A99" s="86" t="s">
        <v>154</v>
      </c>
      <c r="B99" s="86">
        <v>18</v>
      </c>
      <c r="C99" s="87">
        <v>893.92651075000003</v>
      </c>
      <c r="D99" s="87">
        <v>889.50156517000005</v>
      </c>
      <c r="E99" s="87">
        <v>0</v>
      </c>
      <c r="F99" s="87">
        <v>88.950156519999993</v>
      </c>
      <c r="G99" s="87">
        <v>222.37539129000001</v>
      </c>
      <c r="H99" s="87">
        <v>444.75078258999997</v>
      </c>
      <c r="I99" s="87">
        <v>0</v>
      </c>
      <c r="J99" s="87">
        <v>489.22586084</v>
      </c>
      <c r="K99" s="87">
        <v>578.17601735999995</v>
      </c>
      <c r="L99" s="87">
        <v>667.12617388000001</v>
      </c>
    </row>
    <row r="100" spans="1:12" ht="12.75" customHeight="1" x14ac:dyDescent="0.2">
      <c r="A100" s="86" t="s">
        <v>154</v>
      </c>
      <c r="B100" s="86">
        <v>19</v>
      </c>
      <c r="C100" s="87">
        <v>947.81294788000002</v>
      </c>
      <c r="D100" s="87">
        <v>943.02336283</v>
      </c>
      <c r="E100" s="87">
        <v>0</v>
      </c>
      <c r="F100" s="87">
        <v>94.302336280000006</v>
      </c>
      <c r="G100" s="87">
        <v>235.75584071</v>
      </c>
      <c r="H100" s="87">
        <v>471.51168142</v>
      </c>
      <c r="I100" s="87">
        <v>0</v>
      </c>
      <c r="J100" s="87">
        <v>518.66284956000004</v>
      </c>
      <c r="K100" s="87">
        <v>612.96518584</v>
      </c>
      <c r="L100" s="87">
        <v>707.26752211999997</v>
      </c>
    </row>
    <row r="101" spans="1:12" ht="12.75" customHeight="1" x14ac:dyDescent="0.2">
      <c r="A101" s="86" t="s">
        <v>154</v>
      </c>
      <c r="B101" s="86">
        <v>20</v>
      </c>
      <c r="C101" s="87">
        <v>1016.1110091199999</v>
      </c>
      <c r="D101" s="87">
        <v>1011.21608554</v>
      </c>
      <c r="E101" s="87">
        <v>0</v>
      </c>
      <c r="F101" s="87">
        <v>101.12160855</v>
      </c>
      <c r="G101" s="87">
        <v>252.80402139</v>
      </c>
      <c r="H101" s="87">
        <v>505.60804277</v>
      </c>
      <c r="I101" s="87">
        <v>0</v>
      </c>
      <c r="J101" s="87">
        <v>556.16884704999995</v>
      </c>
      <c r="K101" s="87">
        <v>657.29045559999997</v>
      </c>
      <c r="L101" s="87">
        <v>758.41206416</v>
      </c>
    </row>
    <row r="102" spans="1:12" ht="12.75" customHeight="1" x14ac:dyDescent="0.2">
      <c r="A102" s="86" t="s">
        <v>154</v>
      </c>
      <c r="B102" s="86">
        <v>21</v>
      </c>
      <c r="C102" s="87">
        <v>987.53408645000002</v>
      </c>
      <c r="D102" s="87">
        <v>982.73007696000002</v>
      </c>
      <c r="E102" s="87">
        <v>0</v>
      </c>
      <c r="F102" s="87">
        <v>98.273007699999994</v>
      </c>
      <c r="G102" s="87">
        <v>245.68251924</v>
      </c>
      <c r="H102" s="87">
        <v>491.36503848000001</v>
      </c>
      <c r="I102" s="87">
        <v>0</v>
      </c>
      <c r="J102" s="87">
        <v>540.50154233000001</v>
      </c>
      <c r="K102" s="87">
        <v>638.77455001999999</v>
      </c>
      <c r="L102" s="87">
        <v>737.04755771999999</v>
      </c>
    </row>
    <row r="103" spans="1:12" ht="12.75" customHeight="1" x14ac:dyDescent="0.2">
      <c r="A103" s="86" t="s">
        <v>154</v>
      </c>
      <c r="B103" s="86">
        <v>22</v>
      </c>
      <c r="C103" s="87">
        <v>1012.5393728</v>
      </c>
      <c r="D103" s="87">
        <v>1007.6183895</v>
      </c>
      <c r="E103" s="87">
        <v>0</v>
      </c>
      <c r="F103" s="87">
        <v>100.76183895</v>
      </c>
      <c r="G103" s="87">
        <v>251.90459738000001</v>
      </c>
      <c r="H103" s="87">
        <v>503.80919475000002</v>
      </c>
      <c r="I103" s="87">
        <v>0</v>
      </c>
      <c r="J103" s="87">
        <v>554.19011422999995</v>
      </c>
      <c r="K103" s="87">
        <v>654.95195318000003</v>
      </c>
      <c r="L103" s="87">
        <v>755.71379213</v>
      </c>
    </row>
    <row r="104" spans="1:12" ht="12.75" customHeight="1" x14ac:dyDescent="0.2">
      <c r="A104" s="86" t="s">
        <v>154</v>
      </c>
      <c r="B104" s="86">
        <v>23</v>
      </c>
      <c r="C104" s="87">
        <v>1079.5823436400001</v>
      </c>
      <c r="D104" s="87">
        <v>1074.3974828099999</v>
      </c>
      <c r="E104" s="87">
        <v>0</v>
      </c>
      <c r="F104" s="87">
        <v>107.43974828</v>
      </c>
      <c r="G104" s="87">
        <v>268.59937070000001</v>
      </c>
      <c r="H104" s="87">
        <v>537.19874141000003</v>
      </c>
      <c r="I104" s="87">
        <v>0</v>
      </c>
      <c r="J104" s="87">
        <v>590.91861555000003</v>
      </c>
      <c r="K104" s="87">
        <v>698.35836383000003</v>
      </c>
      <c r="L104" s="87">
        <v>805.79811211000003</v>
      </c>
    </row>
    <row r="105" spans="1:12" ht="12.75" customHeight="1" x14ac:dyDescent="0.2">
      <c r="A105" s="86" t="s">
        <v>154</v>
      </c>
      <c r="B105" s="86">
        <v>24</v>
      </c>
      <c r="C105" s="87">
        <v>1122.59737825</v>
      </c>
      <c r="D105" s="87">
        <v>1117.3972534500001</v>
      </c>
      <c r="E105" s="87">
        <v>0</v>
      </c>
      <c r="F105" s="87">
        <v>111.73972535</v>
      </c>
      <c r="G105" s="87">
        <v>279.34931336</v>
      </c>
      <c r="H105" s="87">
        <v>558.69862673</v>
      </c>
      <c r="I105" s="87">
        <v>0</v>
      </c>
      <c r="J105" s="87">
        <v>614.56848939999998</v>
      </c>
      <c r="K105" s="87">
        <v>726.30821474000004</v>
      </c>
      <c r="L105" s="87">
        <v>838.04794009</v>
      </c>
    </row>
    <row r="106" spans="1:12" ht="12.75" customHeight="1" x14ac:dyDescent="0.2">
      <c r="A106" s="86" t="s">
        <v>155</v>
      </c>
      <c r="B106" s="86">
        <v>1</v>
      </c>
      <c r="C106" s="87">
        <v>1174.58907499</v>
      </c>
      <c r="D106" s="87">
        <v>1169.0465956400001</v>
      </c>
      <c r="E106" s="87">
        <v>0</v>
      </c>
      <c r="F106" s="87">
        <v>116.90465956</v>
      </c>
      <c r="G106" s="87">
        <v>292.26164891000002</v>
      </c>
      <c r="H106" s="87">
        <v>584.52329782000004</v>
      </c>
      <c r="I106" s="87">
        <v>0</v>
      </c>
      <c r="J106" s="87">
        <v>642.97562760000005</v>
      </c>
      <c r="K106" s="87">
        <v>759.88028716999997</v>
      </c>
      <c r="L106" s="87">
        <v>876.78494673</v>
      </c>
    </row>
    <row r="107" spans="1:12" ht="12.75" customHeight="1" x14ac:dyDescent="0.2">
      <c r="A107" s="86" t="s">
        <v>155</v>
      </c>
      <c r="B107" s="86">
        <v>2</v>
      </c>
      <c r="C107" s="87">
        <v>1207.3428572099999</v>
      </c>
      <c r="D107" s="87">
        <v>1201.5695906799999</v>
      </c>
      <c r="E107" s="87">
        <v>0</v>
      </c>
      <c r="F107" s="87">
        <v>120.15695907</v>
      </c>
      <c r="G107" s="87">
        <v>300.39239766999998</v>
      </c>
      <c r="H107" s="87">
        <v>600.78479533999996</v>
      </c>
      <c r="I107" s="87">
        <v>0</v>
      </c>
      <c r="J107" s="87">
        <v>660.86327487000005</v>
      </c>
      <c r="K107" s="87">
        <v>781.02023394000003</v>
      </c>
      <c r="L107" s="87">
        <v>901.17719301</v>
      </c>
    </row>
    <row r="108" spans="1:12" ht="12.75" customHeight="1" x14ac:dyDescent="0.2">
      <c r="A108" s="86" t="s">
        <v>155</v>
      </c>
      <c r="B108" s="86">
        <v>3</v>
      </c>
      <c r="C108" s="87">
        <v>1242.39755496</v>
      </c>
      <c r="D108" s="87">
        <v>1236.4175185199999</v>
      </c>
      <c r="E108" s="87">
        <v>0</v>
      </c>
      <c r="F108" s="87">
        <v>123.64175185000001</v>
      </c>
      <c r="G108" s="87">
        <v>309.10437962999998</v>
      </c>
      <c r="H108" s="87">
        <v>618.20875925999997</v>
      </c>
      <c r="I108" s="87">
        <v>0</v>
      </c>
      <c r="J108" s="87">
        <v>680.02963519000002</v>
      </c>
      <c r="K108" s="87">
        <v>803.67138704000001</v>
      </c>
      <c r="L108" s="87">
        <v>927.31313889</v>
      </c>
    </row>
    <row r="109" spans="1:12" ht="12.75" customHeight="1" x14ac:dyDescent="0.2">
      <c r="A109" s="86" t="s">
        <v>155</v>
      </c>
      <c r="B109" s="86">
        <v>4</v>
      </c>
      <c r="C109" s="87">
        <v>1249.0305841899999</v>
      </c>
      <c r="D109" s="87">
        <v>1242.7765176600001</v>
      </c>
      <c r="E109" s="87">
        <v>0</v>
      </c>
      <c r="F109" s="87">
        <v>124.27765177000001</v>
      </c>
      <c r="G109" s="87">
        <v>310.69412942000002</v>
      </c>
      <c r="H109" s="87">
        <v>621.38825883000004</v>
      </c>
      <c r="I109" s="87">
        <v>0</v>
      </c>
      <c r="J109" s="87">
        <v>683.52708471000005</v>
      </c>
      <c r="K109" s="87">
        <v>807.80473647999997</v>
      </c>
      <c r="L109" s="87">
        <v>932.08238825000001</v>
      </c>
    </row>
    <row r="110" spans="1:12" ht="12.75" customHeight="1" x14ac:dyDescent="0.2">
      <c r="A110" s="86" t="s">
        <v>155</v>
      </c>
      <c r="B110" s="86">
        <v>5</v>
      </c>
      <c r="C110" s="87">
        <v>1244.25519285</v>
      </c>
      <c r="D110" s="87">
        <v>1238.1848709200001</v>
      </c>
      <c r="E110" s="87">
        <v>0</v>
      </c>
      <c r="F110" s="87">
        <v>123.81848709</v>
      </c>
      <c r="G110" s="87">
        <v>309.54621773000002</v>
      </c>
      <c r="H110" s="87">
        <v>619.09243546000005</v>
      </c>
      <c r="I110" s="87">
        <v>0</v>
      </c>
      <c r="J110" s="87">
        <v>681.00167900999998</v>
      </c>
      <c r="K110" s="87">
        <v>804.82016610000005</v>
      </c>
      <c r="L110" s="87">
        <v>928.63865319000001</v>
      </c>
    </row>
    <row r="111" spans="1:12" ht="12.75" customHeight="1" x14ac:dyDescent="0.2">
      <c r="A111" s="86" t="s">
        <v>155</v>
      </c>
      <c r="B111" s="86">
        <v>6</v>
      </c>
      <c r="C111" s="87">
        <v>1233.26864131</v>
      </c>
      <c r="D111" s="87">
        <v>1227.09726907</v>
      </c>
      <c r="E111" s="87">
        <v>0</v>
      </c>
      <c r="F111" s="87">
        <v>122.70972691</v>
      </c>
      <c r="G111" s="87">
        <v>306.77431726999998</v>
      </c>
      <c r="H111" s="87">
        <v>613.54863453999997</v>
      </c>
      <c r="I111" s="87">
        <v>0</v>
      </c>
      <c r="J111" s="87">
        <v>674.90349799000001</v>
      </c>
      <c r="K111" s="87">
        <v>797.61322489999998</v>
      </c>
      <c r="L111" s="87">
        <v>920.32295180000006</v>
      </c>
    </row>
    <row r="112" spans="1:12" ht="12.75" customHeight="1" x14ac:dyDescent="0.2">
      <c r="A112" s="86" t="s">
        <v>155</v>
      </c>
      <c r="B112" s="86">
        <v>7</v>
      </c>
      <c r="C112" s="87">
        <v>1189.8862729</v>
      </c>
      <c r="D112" s="87">
        <v>1184.3265325499999</v>
      </c>
      <c r="E112" s="87">
        <v>0</v>
      </c>
      <c r="F112" s="87">
        <v>118.43265326</v>
      </c>
      <c r="G112" s="87">
        <v>296.08163314000001</v>
      </c>
      <c r="H112" s="87">
        <v>592.16326628000002</v>
      </c>
      <c r="I112" s="87">
        <v>0</v>
      </c>
      <c r="J112" s="87">
        <v>651.37959290000003</v>
      </c>
      <c r="K112" s="87">
        <v>769.81224615999997</v>
      </c>
      <c r="L112" s="87">
        <v>888.24489941000002</v>
      </c>
    </row>
    <row r="113" spans="1:12" ht="12.75" customHeight="1" x14ac:dyDescent="0.2">
      <c r="A113" s="86" t="s">
        <v>155</v>
      </c>
      <c r="B113" s="86">
        <v>8</v>
      </c>
      <c r="C113" s="87">
        <v>1111.57524547</v>
      </c>
      <c r="D113" s="87">
        <v>1106.4010932900001</v>
      </c>
      <c r="E113" s="87">
        <v>0</v>
      </c>
      <c r="F113" s="87">
        <v>110.64010933</v>
      </c>
      <c r="G113" s="87">
        <v>276.60027331999999</v>
      </c>
      <c r="H113" s="87">
        <v>553.20054664999998</v>
      </c>
      <c r="I113" s="87">
        <v>0</v>
      </c>
      <c r="J113" s="87">
        <v>608.52060130999996</v>
      </c>
      <c r="K113" s="87">
        <v>719.16071064000005</v>
      </c>
      <c r="L113" s="87">
        <v>829.80081997000002</v>
      </c>
    </row>
    <row r="114" spans="1:12" ht="12.75" customHeight="1" x14ac:dyDescent="0.2">
      <c r="A114" s="86" t="s">
        <v>155</v>
      </c>
      <c r="B114" s="86">
        <v>9</v>
      </c>
      <c r="C114" s="87">
        <v>1079.6166897999999</v>
      </c>
      <c r="D114" s="87">
        <v>1074.24132108</v>
      </c>
      <c r="E114" s="87">
        <v>0</v>
      </c>
      <c r="F114" s="87">
        <v>107.42413211</v>
      </c>
      <c r="G114" s="87">
        <v>268.56033027000001</v>
      </c>
      <c r="H114" s="87">
        <v>537.12066054000002</v>
      </c>
      <c r="I114" s="87">
        <v>0</v>
      </c>
      <c r="J114" s="87">
        <v>590.83272658999999</v>
      </c>
      <c r="K114" s="87">
        <v>698.25685869999995</v>
      </c>
      <c r="L114" s="87">
        <v>805.68099081000003</v>
      </c>
    </row>
    <row r="115" spans="1:12" ht="12.75" customHeight="1" x14ac:dyDescent="0.2">
      <c r="A115" s="86" t="s">
        <v>155</v>
      </c>
      <c r="B115" s="86">
        <v>10</v>
      </c>
      <c r="C115" s="87">
        <v>973.82840900999997</v>
      </c>
      <c r="D115" s="87">
        <v>969.09163263000005</v>
      </c>
      <c r="E115" s="87">
        <v>0</v>
      </c>
      <c r="F115" s="87">
        <v>96.90916326</v>
      </c>
      <c r="G115" s="87">
        <v>242.27290815999999</v>
      </c>
      <c r="H115" s="87">
        <v>484.54581631999997</v>
      </c>
      <c r="I115" s="87">
        <v>0</v>
      </c>
      <c r="J115" s="87">
        <v>533.00039794999998</v>
      </c>
      <c r="K115" s="87">
        <v>629.90956120999999</v>
      </c>
      <c r="L115" s="87">
        <v>726.81872447000001</v>
      </c>
    </row>
    <row r="116" spans="1:12" ht="12.75" customHeight="1" x14ac:dyDescent="0.2">
      <c r="A116" s="86" t="s">
        <v>155</v>
      </c>
      <c r="B116" s="86">
        <v>11</v>
      </c>
      <c r="C116" s="87">
        <v>917.58792975999995</v>
      </c>
      <c r="D116" s="87">
        <v>911.35155573999998</v>
      </c>
      <c r="E116" s="87">
        <v>0</v>
      </c>
      <c r="F116" s="87">
        <v>91.135155569999995</v>
      </c>
      <c r="G116" s="87">
        <v>227.83788894</v>
      </c>
      <c r="H116" s="87">
        <v>455.67577786999999</v>
      </c>
      <c r="I116" s="87">
        <v>0</v>
      </c>
      <c r="J116" s="87">
        <v>501.24335566000002</v>
      </c>
      <c r="K116" s="87">
        <v>592.37851122999996</v>
      </c>
      <c r="L116" s="87">
        <v>683.51366681000002</v>
      </c>
    </row>
    <row r="117" spans="1:12" ht="12.75" customHeight="1" x14ac:dyDescent="0.2">
      <c r="A117" s="86" t="s">
        <v>155</v>
      </c>
      <c r="B117" s="86">
        <v>12</v>
      </c>
      <c r="C117" s="87">
        <v>892.25281286999996</v>
      </c>
      <c r="D117" s="87">
        <v>885.74702758000001</v>
      </c>
      <c r="E117" s="87">
        <v>0</v>
      </c>
      <c r="F117" s="87">
        <v>88.574702759999994</v>
      </c>
      <c r="G117" s="87">
        <v>221.43675690000001</v>
      </c>
      <c r="H117" s="87">
        <v>442.87351379</v>
      </c>
      <c r="I117" s="87">
        <v>0</v>
      </c>
      <c r="J117" s="87">
        <v>487.16086517000002</v>
      </c>
      <c r="K117" s="87">
        <v>575.73556793</v>
      </c>
      <c r="L117" s="87">
        <v>664.31027069000004</v>
      </c>
    </row>
    <row r="118" spans="1:12" ht="12.75" customHeight="1" x14ac:dyDescent="0.2">
      <c r="A118" s="86" t="s">
        <v>155</v>
      </c>
      <c r="B118" s="86">
        <v>13</v>
      </c>
      <c r="C118" s="87">
        <v>950.58908811000003</v>
      </c>
      <c r="D118" s="87">
        <v>943.87212319000002</v>
      </c>
      <c r="E118" s="87">
        <v>0</v>
      </c>
      <c r="F118" s="87">
        <v>94.387212320000003</v>
      </c>
      <c r="G118" s="87">
        <v>235.96803080000001</v>
      </c>
      <c r="H118" s="87">
        <v>471.93606160000002</v>
      </c>
      <c r="I118" s="87">
        <v>0</v>
      </c>
      <c r="J118" s="87">
        <v>519.12966774999995</v>
      </c>
      <c r="K118" s="87">
        <v>613.51688006999996</v>
      </c>
      <c r="L118" s="87">
        <v>707.90409238999996</v>
      </c>
    </row>
    <row r="119" spans="1:12" ht="12.75" customHeight="1" x14ac:dyDescent="0.2">
      <c r="A119" s="86" t="s">
        <v>155</v>
      </c>
      <c r="B119" s="86">
        <v>14</v>
      </c>
      <c r="C119" s="87">
        <v>955.96657281</v>
      </c>
      <c r="D119" s="87">
        <v>950.90702915999998</v>
      </c>
      <c r="E119" s="87">
        <v>0</v>
      </c>
      <c r="F119" s="87">
        <v>95.090702919999998</v>
      </c>
      <c r="G119" s="87">
        <v>237.72675728999999</v>
      </c>
      <c r="H119" s="87">
        <v>475.45351457999999</v>
      </c>
      <c r="I119" s="87">
        <v>0</v>
      </c>
      <c r="J119" s="87">
        <v>522.99886604000005</v>
      </c>
      <c r="K119" s="87">
        <v>618.08956894999994</v>
      </c>
      <c r="L119" s="87">
        <v>713.18027186999996</v>
      </c>
    </row>
    <row r="120" spans="1:12" ht="12.75" customHeight="1" x14ac:dyDescent="0.2">
      <c r="A120" s="86" t="s">
        <v>155</v>
      </c>
      <c r="B120" s="86">
        <v>15</v>
      </c>
      <c r="C120" s="87">
        <v>964.45167315000003</v>
      </c>
      <c r="D120" s="87">
        <v>959.46973980999996</v>
      </c>
      <c r="E120" s="87">
        <v>0</v>
      </c>
      <c r="F120" s="87">
        <v>95.946973979999996</v>
      </c>
      <c r="G120" s="87">
        <v>239.86743494999999</v>
      </c>
      <c r="H120" s="87">
        <v>479.73486990999999</v>
      </c>
      <c r="I120" s="87">
        <v>0</v>
      </c>
      <c r="J120" s="87">
        <v>527.70835690000001</v>
      </c>
      <c r="K120" s="87">
        <v>623.65533087999995</v>
      </c>
      <c r="L120" s="87">
        <v>719.60230486</v>
      </c>
    </row>
    <row r="121" spans="1:12" ht="12.75" customHeight="1" x14ac:dyDescent="0.2">
      <c r="A121" s="86" t="s">
        <v>155</v>
      </c>
      <c r="B121" s="86">
        <v>16</v>
      </c>
      <c r="C121" s="87">
        <v>965.71967049</v>
      </c>
      <c r="D121" s="87">
        <v>960.89422307999996</v>
      </c>
      <c r="E121" s="87">
        <v>0</v>
      </c>
      <c r="F121" s="87">
        <v>96.089422310000003</v>
      </c>
      <c r="G121" s="87">
        <v>240.22355576999999</v>
      </c>
      <c r="H121" s="87">
        <v>480.44711153999998</v>
      </c>
      <c r="I121" s="87">
        <v>0</v>
      </c>
      <c r="J121" s="87">
        <v>528.49182269000005</v>
      </c>
      <c r="K121" s="87">
        <v>624.58124499999997</v>
      </c>
      <c r="L121" s="87">
        <v>720.67066731</v>
      </c>
    </row>
    <row r="122" spans="1:12" ht="12.75" customHeight="1" x14ac:dyDescent="0.2">
      <c r="A122" s="86" t="s">
        <v>155</v>
      </c>
      <c r="B122" s="86">
        <v>17</v>
      </c>
      <c r="C122" s="87">
        <v>970.82686856999999</v>
      </c>
      <c r="D122" s="87">
        <v>966.30439091000005</v>
      </c>
      <c r="E122" s="87">
        <v>0</v>
      </c>
      <c r="F122" s="87">
        <v>96.630439089999996</v>
      </c>
      <c r="G122" s="87">
        <v>241.57609772999999</v>
      </c>
      <c r="H122" s="87">
        <v>483.15219545999997</v>
      </c>
      <c r="I122" s="87">
        <v>0</v>
      </c>
      <c r="J122" s="87">
        <v>531.46741499999996</v>
      </c>
      <c r="K122" s="87">
        <v>628.09785409000006</v>
      </c>
      <c r="L122" s="87">
        <v>724.72829318000004</v>
      </c>
    </row>
    <row r="123" spans="1:12" ht="12.75" customHeight="1" x14ac:dyDescent="0.2">
      <c r="A123" s="86" t="s">
        <v>155</v>
      </c>
      <c r="B123" s="86">
        <v>18</v>
      </c>
      <c r="C123" s="87">
        <v>894.31228302</v>
      </c>
      <c r="D123" s="87">
        <v>889.85245075</v>
      </c>
      <c r="E123" s="87">
        <v>0</v>
      </c>
      <c r="F123" s="87">
        <v>88.985245079999999</v>
      </c>
      <c r="G123" s="87">
        <v>222.46311269</v>
      </c>
      <c r="H123" s="87">
        <v>444.92622538000001</v>
      </c>
      <c r="I123" s="87">
        <v>0</v>
      </c>
      <c r="J123" s="87">
        <v>489.41884791000001</v>
      </c>
      <c r="K123" s="87">
        <v>578.40409298999998</v>
      </c>
      <c r="L123" s="87">
        <v>667.38933806</v>
      </c>
    </row>
    <row r="124" spans="1:12" ht="12.75" customHeight="1" x14ac:dyDescent="0.2">
      <c r="A124" s="86" t="s">
        <v>155</v>
      </c>
      <c r="B124" s="86">
        <v>19</v>
      </c>
      <c r="C124" s="87">
        <v>896.53023235000001</v>
      </c>
      <c r="D124" s="87">
        <v>892.41978344999995</v>
      </c>
      <c r="E124" s="87">
        <v>0</v>
      </c>
      <c r="F124" s="87">
        <v>89.241978349999997</v>
      </c>
      <c r="G124" s="87">
        <v>223.10494585999999</v>
      </c>
      <c r="H124" s="87">
        <v>446.20989172999998</v>
      </c>
      <c r="I124" s="87">
        <v>0</v>
      </c>
      <c r="J124" s="87">
        <v>490.83088090000001</v>
      </c>
      <c r="K124" s="87">
        <v>580.07285923999996</v>
      </c>
      <c r="L124" s="87">
        <v>669.31483759000002</v>
      </c>
    </row>
    <row r="125" spans="1:12" ht="12.75" customHeight="1" x14ac:dyDescent="0.2">
      <c r="A125" s="86" t="s">
        <v>155</v>
      </c>
      <c r="B125" s="86">
        <v>20</v>
      </c>
      <c r="C125" s="87">
        <v>880.33461852999994</v>
      </c>
      <c r="D125" s="87">
        <v>876.39531285999999</v>
      </c>
      <c r="E125" s="87">
        <v>0</v>
      </c>
      <c r="F125" s="87">
        <v>87.639531289999994</v>
      </c>
      <c r="G125" s="87">
        <v>219.09882822</v>
      </c>
      <c r="H125" s="87">
        <v>438.19765642999999</v>
      </c>
      <c r="I125" s="87">
        <v>0</v>
      </c>
      <c r="J125" s="87">
        <v>482.01742207000001</v>
      </c>
      <c r="K125" s="87">
        <v>569.65695335999999</v>
      </c>
      <c r="L125" s="87">
        <v>657.29648465000002</v>
      </c>
    </row>
    <row r="126" spans="1:12" ht="12.75" customHeight="1" x14ac:dyDescent="0.2">
      <c r="A126" s="86" t="s">
        <v>155</v>
      </c>
      <c r="B126" s="86">
        <v>21</v>
      </c>
      <c r="C126" s="87">
        <v>880.45562636</v>
      </c>
      <c r="D126" s="87">
        <v>876.40648283999997</v>
      </c>
      <c r="E126" s="87">
        <v>0</v>
      </c>
      <c r="F126" s="87">
        <v>87.640648279999994</v>
      </c>
      <c r="G126" s="87">
        <v>219.10162070999999</v>
      </c>
      <c r="H126" s="87">
        <v>438.20324141999998</v>
      </c>
      <c r="I126" s="87">
        <v>0</v>
      </c>
      <c r="J126" s="87">
        <v>482.02356556000001</v>
      </c>
      <c r="K126" s="87">
        <v>569.66421385000001</v>
      </c>
      <c r="L126" s="87">
        <v>657.30486212999995</v>
      </c>
    </row>
    <row r="127" spans="1:12" ht="12.75" customHeight="1" x14ac:dyDescent="0.2">
      <c r="A127" s="86" t="s">
        <v>155</v>
      </c>
      <c r="B127" s="86">
        <v>22</v>
      </c>
      <c r="C127" s="87">
        <v>957.98160400999996</v>
      </c>
      <c r="D127" s="87">
        <v>953.26371033999999</v>
      </c>
      <c r="E127" s="87">
        <v>0</v>
      </c>
      <c r="F127" s="87">
        <v>95.326371030000004</v>
      </c>
      <c r="G127" s="87">
        <v>238.31592759</v>
      </c>
      <c r="H127" s="87">
        <v>476.63185516999999</v>
      </c>
      <c r="I127" s="87">
        <v>0</v>
      </c>
      <c r="J127" s="87">
        <v>524.29504068999995</v>
      </c>
      <c r="K127" s="87">
        <v>619.62141171999997</v>
      </c>
      <c r="L127" s="87">
        <v>714.94778276</v>
      </c>
    </row>
    <row r="128" spans="1:12" ht="12.75" customHeight="1" x14ac:dyDescent="0.2">
      <c r="A128" s="86" t="s">
        <v>155</v>
      </c>
      <c r="B128" s="86">
        <v>23</v>
      </c>
      <c r="C128" s="87">
        <v>1041.4566435300001</v>
      </c>
      <c r="D128" s="87">
        <v>1036.38681561</v>
      </c>
      <c r="E128" s="87">
        <v>0</v>
      </c>
      <c r="F128" s="87">
        <v>103.63868155999999</v>
      </c>
      <c r="G128" s="87">
        <v>259.09670390000002</v>
      </c>
      <c r="H128" s="87">
        <v>518.19340781000005</v>
      </c>
      <c r="I128" s="87">
        <v>0</v>
      </c>
      <c r="J128" s="87">
        <v>570.01274859</v>
      </c>
      <c r="K128" s="87">
        <v>673.65143015000001</v>
      </c>
      <c r="L128" s="87">
        <v>777.29011171000002</v>
      </c>
    </row>
    <row r="129" spans="1:12" ht="12.75" customHeight="1" x14ac:dyDescent="0.2">
      <c r="A129" s="86" t="s">
        <v>155</v>
      </c>
      <c r="B129" s="86">
        <v>24</v>
      </c>
      <c r="C129" s="87">
        <v>1093.6075759600001</v>
      </c>
      <c r="D129" s="87">
        <v>1088.50494772</v>
      </c>
      <c r="E129" s="87">
        <v>0</v>
      </c>
      <c r="F129" s="87">
        <v>108.85049477</v>
      </c>
      <c r="G129" s="87">
        <v>272.12623693</v>
      </c>
      <c r="H129" s="87">
        <v>544.25247386000001</v>
      </c>
      <c r="I129" s="87">
        <v>0</v>
      </c>
      <c r="J129" s="87">
        <v>598.67772124999999</v>
      </c>
      <c r="K129" s="87">
        <v>707.52821601999995</v>
      </c>
      <c r="L129" s="87">
        <v>816.37871079000001</v>
      </c>
    </row>
    <row r="130" spans="1:12" ht="12.75" customHeight="1" x14ac:dyDescent="0.2">
      <c r="A130" s="86" t="s">
        <v>156</v>
      </c>
      <c r="B130" s="86">
        <v>1</v>
      </c>
      <c r="C130" s="87">
        <v>1166.2164329</v>
      </c>
      <c r="D130" s="87">
        <v>1160.85287346</v>
      </c>
      <c r="E130" s="87">
        <v>0</v>
      </c>
      <c r="F130" s="87">
        <v>116.08528735</v>
      </c>
      <c r="G130" s="87">
        <v>290.21321836999999</v>
      </c>
      <c r="H130" s="87">
        <v>580.42643672999998</v>
      </c>
      <c r="I130" s="87">
        <v>0</v>
      </c>
      <c r="J130" s="87">
        <v>638.46908040000005</v>
      </c>
      <c r="K130" s="87">
        <v>754.55436774999998</v>
      </c>
      <c r="L130" s="87">
        <v>870.63965510000003</v>
      </c>
    </row>
    <row r="131" spans="1:12" ht="12.75" customHeight="1" x14ac:dyDescent="0.2">
      <c r="A131" s="86" t="s">
        <v>156</v>
      </c>
      <c r="B131" s="86">
        <v>2</v>
      </c>
      <c r="C131" s="87">
        <v>1205.9207735800001</v>
      </c>
      <c r="D131" s="87">
        <v>1200.3555623699999</v>
      </c>
      <c r="E131" s="87">
        <v>0</v>
      </c>
      <c r="F131" s="87">
        <v>120.03555624000001</v>
      </c>
      <c r="G131" s="87">
        <v>300.08889059000001</v>
      </c>
      <c r="H131" s="87">
        <v>600.17778119000002</v>
      </c>
      <c r="I131" s="87">
        <v>0</v>
      </c>
      <c r="J131" s="87">
        <v>660.19555930000001</v>
      </c>
      <c r="K131" s="87">
        <v>780.23111554000002</v>
      </c>
      <c r="L131" s="87">
        <v>900.26667178000002</v>
      </c>
    </row>
    <row r="132" spans="1:12" ht="12.75" customHeight="1" x14ac:dyDescent="0.2">
      <c r="A132" s="86" t="s">
        <v>156</v>
      </c>
      <c r="B132" s="86">
        <v>3</v>
      </c>
      <c r="C132" s="87">
        <v>1249.9141362</v>
      </c>
      <c r="D132" s="87">
        <v>1244.23875572</v>
      </c>
      <c r="E132" s="87">
        <v>0</v>
      </c>
      <c r="F132" s="87">
        <v>124.42387557000001</v>
      </c>
      <c r="G132" s="87">
        <v>311.05968892999999</v>
      </c>
      <c r="H132" s="87">
        <v>622.11937785999999</v>
      </c>
      <c r="I132" s="87">
        <v>0</v>
      </c>
      <c r="J132" s="87">
        <v>684.33131564999996</v>
      </c>
      <c r="K132" s="87">
        <v>808.75519122000003</v>
      </c>
      <c r="L132" s="87">
        <v>933.17906678999998</v>
      </c>
    </row>
    <row r="133" spans="1:12" ht="12.75" customHeight="1" x14ac:dyDescent="0.2">
      <c r="A133" s="86" t="s">
        <v>156</v>
      </c>
      <c r="B133" s="86">
        <v>4</v>
      </c>
      <c r="C133" s="87">
        <v>1266.41525914</v>
      </c>
      <c r="D133" s="87">
        <v>1260.68071895</v>
      </c>
      <c r="E133" s="87">
        <v>0</v>
      </c>
      <c r="F133" s="87">
        <v>126.06807190000001</v>
      </c>
      <c r="G133" s="87">
        <v>315.17017973999998</v>
      </c>
      <c r="H133" s="87">
        <v>630.34035947999996</v>
      </c>
      <c r="I133" s="87">
        <v>0</v>
      </c>
      <c r="J133" s="87">
        <v>693.37439542000004</v>
      </c>
      <c r="K133" s="87">
        <v>819.44246731999999</v>
      </c>
      <c r="L133" s="87">
        <v>945.51053921000005</v>
      </c>
    </row>
    <row r="134" spans="1:12" ht="12.75" customHeight="1" x14ac:dyDescent="0.2">
      <c r="A134" s="86" t="s">
        <v>156</v>
      </c>
      <c r="B134" s="86">
        <v>5</v>
      </c>
      <c r="C134" s="87">
        <v>1257.93697761</v>
      </c>
      <c r="D134" s="87">
        <v>1252.1065132399999</v>
      </c>
      <c r="E134" s="87">
        <v>0</v>
      </c>
      <c r="F134" s="87">
        <v>125.21065132</v>
      </c>
      <c r="G134" s="87">
        <v>313.02662830999998</v>
      </c>
      <c r="H134" s="87">
        <v>626.05325661999996</v>
      </c>
      <c r="I134" s="87">
        <v>0</v>
      </c>
      <c r="J134" s="87">
        <v>688.65858228000002</v>
      </c>
      <c r="K134" s="87">
        <v>813.86923361000004</v>
      </c>
      <c r="L134" s="87">
        <v>939.07988493000005</v>
      </c>
    </row>
    <row r="135" spans="1:12" ht="12.75" customHeight="1" x14ac:dyDescent="0.2">
      <c r="A135" s="86" t="s">
        <v>156</v>
      </c>
      <c r="B135" s="86">
        <v>6</v>
      </c>
      <c r="C135" s="87">
        <v>1241.37985056</v>
      </c>
      <c r="D135" s="87">
        <v>1234.80888925</v>
      </c>
      <c r="E135" s="87">
        <v>0</v>
      </c>
      <c r="F135" s="87">
        <v>123.48088893000001</v>
      </c>
      <c r="G135" s="87">
        <v>308.70222231000002</v>
      </c>
      <c r="H135" s="87">
        <v>617.40444462999994</v>
      </c>
      <c r="I135" s="87">
        <v>0</v>
      </c>
      <c r="J135" s="87">
        <v>679.14488908999999</v>
      </c>
      <c r="K135" s="87">
        <v>802.62577800999998</v>
      </c>
      <c r="L135" s="87">
        <v>926.10666693999997</v>
      </c>
    </row>
    <row r="136" spans="1:12" ht="12.75" customHeight="1" x14ac:dyDescent="0.2">
      <c r="A136" s="86" t="s">
        <v>156</v>
      </c>
      <c r="B136" s="86">
        <v>7</v>
      </c>
      <c r="C136" s="87">
        <v>1168.7398801100001</v>
      </c>
      <c r="D136" s="87">
        <v>1162.4659627999999</v>
      </c>
      <c r="E136" s="87">
        <v>0</v>
      </c>
      <c r="F136" s="87">
        <v>116.24659628000001</v>
      </c>
      <c r="G136" s="87">
        <v>290.61649069999999</v>
      </c>
      <c r="H136" s="87">
        <v>581.23298139999997</v>
      </c>
      <c r="I136" s="87">
        <v>0</v>
      </c>
      <c r="J136" s="87">
        <v>639.35627953999995</v>
      </c>
      <c r="K136" s="87">
        <v>755.60287582000001</v>
      </c>
      <c r="L136" s="87">
        <v>871.84947209999996</v>
      </c>
    </row>
    <row r="137" spans="1:12" ht="12.75" customHeight="1" x14ac:dyDescent="0.2">
      <c r="A137" s="86" t="s">
        <v>156</v>
      </c>
      <c r="B137" s="86">
        <v>8</v>
      </c>
      <c r="C137" s="87">
        <v>1136.5017392699999</v>
      </c>
      <c r="D137" s="87">
        <v>1130.7778877200001</v>
      </c>
      <c r="E137" s="87">
        <v>0</v>
      </c>
      <c r="F137" s="87">
        <v>113.07778877</v>
      </c>
      <c r="G137" s="87">
        <v>282.69447193000002</v>
      </c>
      <c r="H137" s="87">
        <v>565.38894386000004</v>
      </c>
      <c r="I137" s="87">
        <v>0</v>
      </c>
      <c r="J137" s="87">
        <v>621.92783825000004</v>
      </c>
      <c r="K137" s="87">
        <v>735.00562702000002</v>
      </c>
      <c r="L137" s="87">
        <v>848.08341579</v>
      </c>
    </row>
    <row r="138" spans="1:12" ht="12.75" customHeight="1" x14ac:dyDescent="0.2">
      <c r="A138" s="86" t="s">
        <v>156</v>
      </c>
      <c r="B138" s="86">
        <v>9</v>
      </c>
      <c r="C138" s="87">
        <v>1077.36537176</v>
      </c>
      <c r="D138" s="87">
        <v>1071.2636563599999</v>
      </c>
      <c r="E138" s="87">
        <v>0</v>
      </c>
      <c r="F138" s="87">
        <v>107.12636564</v>
      </c>
      <c r="G138" s="87">
        <v>267.81591408999998</v>
      </c>
      <c r="H138" s="87">
        <v>535.63182817999996</v>
      </c>
      <c r="I138" s="87">
        <v>0</v>
      </c>
      <c r="J138" s="87">
        <v>589.19501100000002</v>
      </c>
      <c r="K138" s="87">
        <v>696.32137663000003</v>
      </c>
      <c r="L138" s="87">
        <v>803.44774227000005</v>
      </c>
    </row>
    <row r="139" spans="1:12" ht="12.75" customHeight="1" x14ac:dyDescent="0.2">
      <c r="A139" s="86" t="s">
        <v>156</v>
      </c>
      <c r="B139" s="86">
        <v>10</v>
      </c>
      <c r="C139" s="87">
        <v>1010.27714897</v>
      </c>
      <c r="D139" s="87">
        <v>1002.68140642</v>
      </c>
      <c r="E139" s="87">
        <v>0</v>
      </c>
      <c r="F139" s="87">
        <v>100.26814064</v>
      </c>
      <c r="G139" s="87">
        <v>250.67035161000001</v>
      </c>
      <c r="H139" s="87">
        <v>501.34070321000002</v>
      </c>
      <c r="I139" s="87">
        <v>0</v>
      </c>
      <c r="J139" s="87">
        <v>551.47477352999999</v>
      </c>
      <c r="K139" s="87">
        <v>651.74291416999995</v>
      </c>
      <c r="L139" s="87">
        <v>752.01105482000003</v>
      </c>
    </row>
    <row r="140" spans="1:12" ht="12.75" customHeight="1" x14ac:dyDescent="0.2">
      <c r="A140" s="86" t="s">
        <v>156</v>
      </c>
      <c r="B140" s="86">
        <v>11</v>
      </c>
      <c r="C140" s="87">
        <v>945.26464829999998</v>
      </c>
      <c r="D140" s="87">
        <v>937.22328338</v>
      </c>
      <c r="E140" s="87">
        <v>0</v>
      </c>
      <c r="F140" s="87">
        <v>93.722328340000004</v>
      </c>
      <c r="G140" s="87">
        <v>234.30582085</v>
      </c>
      <c r="H140" s="87">
        <v>468.61164169</v>
      </c>
      <c r="I140" s="87">
        <v>0</v>
      </c>
      <c r="J140" s="87">
        <v>515.47280585999999</v>
      </c>
      <c r="K140" s="87">
        <v>609.19513419999998</v>
      </c>
      <c r="L140" s="87">
        <v>702.91746253999997</v>
      </c>
    </row>
    <row r="141" spans="1:12" ht="12.75" customHeight="1" x14ac:dyDescent="0.2">
      <c r="A141" s="86" t="s">
        <v>156</v>
      </c>
      <c r="B141" s="86">
        <v>12</v>
      </c>
      <c r="C141" s="87">
        <v>929.75573723000002</v>
      </c>
      <c r="D141" s="87">
        <v>922.63195112999995</v>
      </c>
      <c r="E141" s="87">
        <v>0</v>
      </c>
      <c r="F141" s="87">
        <v>92.263195109999998</v>
      </c>
      <c r="G141" s="87">
        <v>230.65798778000001</v>
      </c>
      <c r="H141" s="87">
        <v>461.31597556999998</v>
      </c>
      <c r="I141" s="87">
        <v>0</v>
      </c>
      <c r="J141" s="87">
        <v>507.44757312000002</v>
      </c>
      <c r="K141" s="87">
        <v>599.71076822999999</v>
      </c>
      <c r="L141" s="87">
        <v>691.97396334999996</v>
      </c>
    </row>
    <row r="142" spans="1:12" ht="12.75" customHeight="1" x14ac:dyDescent="0.2">
      <c r="A142" s="86" t="s">
        <v>156</v>
      </c>
      <c r="B142" s="86">
        <v>13</v>
      </c>
      <c r="C142" s="87">
        <v>942.51070918999994</v>
      </c>
      <c r="D142" s="87">
        <v>937.17802682000001</v>
      </c>
      <c r="E142" s="87">
        <v>0</v>
      </c>
      <c r="F142" s="87">
        <v>93.717802680000005</v>
      </c>
      <c r="G142" s="87">
        <v>234.29450671000001</v>
      </c>
      <c r="H142" s="87">
        <v>468.58901341000001</v>
      </c>
      <c r="I142" s="87">
        <v>0</v>
      </c>
      <c r="J142" s="87">
        <v>515.44791475</v>
      </c>
      <c r="K142" s="87">
        <v>609.16571742999997</v>
      </c>
      <c r="L142" s="87">
        <v>702.88352011999996</v>
      </c>
    </row>
    <row r="143" spans="1:12" ht="12.75" customHeight="1" x14ac:dyDescent="0.2">
      <c r="A143" s="86" t="s">
        <v>156</v>
      </c>
      <c r="B143" s="86">
        <v>14</v>
      </c>
      <c r="C143" s="87">
        <v>951.56316365999999</v>
      </c>
      <c r="D143" s="87">
        <v>946.42705903000001</v>
      </c>
      <c r="E143" s="87">
        <v>0</v>
      </c>
      <c r="F143" s="87">
        <v>94.642705899999996</v>
      </c>
      <c r="G143" s="87">
        <v>236.60676476</v>
      </c>
      <c r="H143" s="87">
        <v>473.21352952000001</v>
      </c>
      <c r="I143" s="87">
        <v>0</v>
      </c>
      <c r="J143" s="87">
        <v>520.53488246999996</v>
      </c>
      <c r="K143" s="87">
        <v>615.17758836999997</v>
      </c>
      <c r="L143" s="87">
        <v>709.82029426999998</v>
      </c>
    </row>
    <row r="144" spans="1:12" ht="12.75" customHeight="1" x14ac:dyDescent="0.2">
      <c r="A144" s="86" t="s">
        <v>156</v>
      </c>
      <c r="B144" s="86">
        <v>15</v>
      </c>
      <c r="C144" s="87">
        <v>959.61663400999998</v>
      </c>
      <c r="D144" s="87">
        <v>954.46778581000001</v>
      </c>
      <c r="E144" s="87">
        <v>0</v>
      </c>
      <c r="F144" s="87">
        <v>95.44677858</v>
      </c>
      <c r="G144" s="87">
        <v>238.61694645</v>
      </c>
      <c r="H144" s="87">
        <v>477.23389291000001</v>
      </c>
      <c r="I144" s="87">
        <v>0</v>
      </c>
      <c r="J144" s="87">
        <v>524.95728220000001</v>
      </c>
      <c r="K144" s="87">
        <v>620.40406078000001</v>
      </c>
      <c r="L144" s="87">
        <v>715.85083936000001</v>
      </c>
    </row>
    <row r="145" spans="1:12" ht="12.75" customHeight="1" x14ac:dyDescent="0.2">
      <c r="A145" s="86" t="s">
        <v>156</v>
      </c>
      <c r="B145" s="86">
        <v>16</v>
      </c>
      <c r="C145" s="87">
        <v>966.40345152999998</v>
      </c>
      <c r="D145" s="87">
        <v>960.89930450999998</v>
      </c>
      <c r="E145" s="87">
        <v>0</v>
      </c>
      <c r="F145" s="87">
        <v>96.089930449999997</v>
      </c>
      <c r="G145" s="87">
        <v>240.22482613</v>
      </c>
      <c r="H145" s="87">
        <v>480.44965225999999</v>
      </c>
      <c r="I145" s="87">
        <v>0</v>
      </c>
      <c r="J145" s="87">
        <v>528.49461747999999</v>
      </c>
      <c r="K145" s="87">
        <v>624.58454792999999</v>
      </c>
      <c r="L145" s="87">
        <v>720.67447837999998</v>
      </c>
    </row>
    <row r="146" spans="1:12" ht="12.75" customHeight="1" x14ac:dyDescent="0.2">
      <c r="A146" s="86" t="s">
        <v>156</v>
      </c>
      <c r="B146" s="86">
        <v>17</v>
      </c>
      <c r="C146" s="87">
        <v>958.07067266000001</v>
      </c>
      <c r="D146" s="87">
        <v>952.74960898999996</v>
      </c>
      <c r="E146" s="87">
        <v>0</v>
      </c>
      <c r="F146" s="87">
        <v>95.274960899999996</v>
      </c>
      <c r="G146" s="87">
        <v>238.18740224999999</v>
      </c>
      <c r="H146" s="87">
        <v>476.37480449999998</v>
      </c>
      <c r="I146" s="87">
        <v>0</v>
      </c>
      <c r="J146" s="87">
        <v>524.01228493999997</v>
      </c>
      <c r="K146" s="87">
        <v>619.28724583999997</v>
      </c>
      <c r="L146" s="87">
        <v>714.56220673999997</v>
      </c>
    </row>
    <row r="147" spans="1:12" ht="12.75" customHeight="1" x14ac:dyDescent="0.2">
      <c r="A147" s="86" t="s">
        <v>156</v>
      </c>
      <c r="B147" s="86">
        <v>18</v>
      </c>
      <c r="C147" s="87">
        <v>930.13920098000006</v>
      </c>
      <c r="D147" s="87">
        <v>925.35650489</v>
      </c>
      <c r="E147" s="87">
        <v>0</v>
      </c>
      <c r="F147" s="87">
        <v>92.535650489999995</v>
      </c>
      <c r="G147" s="87">
        <v>231.33912622</v>
      </c>
      <c r="H147" s="87">
        <v>462.67825245</v>
      </c>
      <c r="I147" s="87">
        <v>0</v>
      </c>
      <c r="J147" s="87">
        <v>508.94607768999998</v>
      </c>
      <c r="K147" s="87">
        <v>601.48172818</v>
      </c>
      <c r="L147" s="87">
        <v>694.01737866999997</v>
      </c>
    </row>
    <row r="148" spans="1:12" ht="12.75" customHeight="1" x14ac:dyDescent="0.2">
      <c r="A148" s="86" t="s">
        <v>156</v>
      </c>
      <c r="B148" s="86">
        <v>19</v>
      </c>
      <c r="C148" s="87">
        <v>895.36225272000001</v>
      </c>
      <c r="D148" s="87">
        <v>890.85937220999995</v>
      </c>
      <c r="E148" s="87">
        <v>0</v>
      </c>
      <c r="F148" s="87">
        <v>89.085937220000005</v>
      </c>
      <c r="G148" s="87">
        <v>222.71484305000001</v>
      </c>
      <c r="H148" s="87">
        <v>445.42968610999998</v>
      </c>
      <c r="I148" s="87">
        <v>0</v>
      </c>
      <c r="J148" s="87">
        <v>489.97265471999998</v>
      </c>
      <c r="K148" s="87">
        <v>579.05859194000004</v>
      </c>
      <c r="L148" s="87">
        <v>668.14452916000005</v>
      </c>
    </row>
    <row r="149" spans="1:12" ht="12.75" customHeight="1" x14ac:dyDescent="0.2">
      <c r="A149" s="86" t="s">
        <v>156</v>
      </c>
      <c r="B149" s="86">
        <v>20</v>
      </c>
      <c r="C149" s="87">
        <v>902.97179980999999</v>
      </c>
      <c r="D149" s="87">
        <v>898.42897976999996</v>
      </c>
      <c r="E149" s="87">
        <v>0</v>
      </c>
      <c r="F149" s="87">
        <v>89.842897980000004</v>
      </c>
      <c r="G149" s="87">
        <v>224.60724493999999</v>
      </c>
      <c r="H149" s="87">
        <v>449.21448988999998</v>
      </c>
      <c r="I149" s="87">
        <v>0</v>
      </c>
      <c r="J149" s="87">
        <v>494.13593887000002</v>
      </c>
      <c r="K149" s="87">
        <v>583.97883684999999</v>
      </c>
      <c r="L149" s="87">
        <v>673.82173482999997</v>
      </c>
    </row>
    <row r="150" spans="1:12" ht="12.75" customHeight="1" x14ac:dyDescent="0.2">
      <c r="A150" s="86" t="s">
        <v>156</v>
      </c>
      <c r="B150" s="86">
        <v>21</v>
      </c>
      <c r="C150" s="87">
        <v>922.12776937000001</v>
      </c>
      <c r="D150" s="87">
        <v>917.53969176999999</v>
      </c>
      <c r="E150" s="87">
        <v>0</v>
      </c>
      <c r="F150" s="87">
        <v>91.753969179999999</v>
      </c>
      <c r="G150" s="87">
        <v>229.38492294</v>
      </c>
      <c r="H150" s="87">
        <v>458.76984589</v>
      </c>
      <c r="I150" s="87">
        <v>0</v>
      </c>
      <c r="J150" s="87">
        <v>504.64683047</v>
      </c>
      <c r="K150" s="87">
        <v>596.40079964999995</v>
      </c>
      <c r="L150" s="87">
        <v>688.15476882999997</v>
      </c>
    </row>
    <row r="151" spans="1:12" ht="12.75" customHeight="1" x14ac:dyDescent="0.2">
      <c r="A151" s="86" t="s">
        <v>156</v>
      </c>
      <c r="B151" s="86">
        <v>22</v>
      </c>
      <c r="C151" s="87">
        <v>980.08446805000005</v>
      </c>
      <c r="D151" s="87">
        <v>974.93940497999995</v>
      </c>
      <c r="E151" s="87">
        <v>0</v>
      </c>
      <c r="F151" s="87">
        <v>97.493940499999994</v>
      </c>
      <c r="G151" s="87">
        <v>243.73485124999999</v>
      </c>
      <c r="H151" s="87">
        <v>487.46970248999997</v>
      </c>
      <c r="I151" s="87">
        <v>0</v>
      </c>
      <c r="J151" s="87">
        <v>536.21667274000004</v>
      </c>
      <c r="K151" s="87">
        <v>633.71061324000004</v>
      </c>
      <c r="L151" s="87">
        <v>731.20455374000005</v>
      </c>
    </row>
    <row r="152" spans="1:12" ht="12.75" customHeight="1" x14ac:dyDescent="0.2">
      <c r="A152" s="86" t="s">
        <v>156</v>
      </c>
      <c r="B152" s="86">
        <v>23</v>
      </c>
      <c r="C152" s="87">
        <v>1050.92548306</v>
      </c>
      <c r="D152" s="87">
        <v>1045.38400933</v>
      </c>
      <c r="E152" s="87">
        <v>0</v>
      </c>
      <c r="F152" s="87">
        <v>104.53840092999999</v>
      </c>
      <c r="G152" s="87">
        <v>261.34600232999998</v>
      </c>
      <c r="H152" s="87">
        <v>522.69200466999996</v>
      </c>
      <c r="I152" s="87">
        <v>0</v>
      </c>
      <c r="J152" s="87">
        <v>574.96120513000005</v>
      </c>
      <c r="K152" s="87">
        <v>679.49960606000002</v>
      </c>
      <c r="L152" s="87">
        <v>784.03800699999999</v>
      </c>
    </row>
    <row r="153" spans="1:12" ht="12.75" customHeight="1" x14ac:dyDescent="0.2">
      <c r="A153" s="86" t="s">
        <v>156</v>
      </c>
      <c r="B153" s="86">
        <v>24</v>
      </c>
      <c r="C153" s="87">
        <v>1134.37452186</v>
      </c>
      <c r="D153" s="87">
        <v>1128.42566951</v>
      </c>
      <c r="E153" s="87">
        <v>0</v>
      </c>
      <c r="F153" s="87">
        <v>112.84256695000001</v>
      </c>
      <c r="G153" s="87">
        <v>282.10641737999998</v>
      </c>
      <c r="H153" s="87">
        <v>564.21283475999996</v>
      </c>
      <c r="I153" s="87">
        <v>0</v>
      </c>
      <c r="J153" s="87">
        <v>620.63411823000001</v>
      </c>
      <c r="K153" s="87">
        <v>733.47668518</v>
      </c>
      <c r="L153" s="87">
        <v>846.31925213</v>
      </c>
    </row>
    <row r="154" spans="1:12" ht="12.75" customHeight="1" x14ac:dyDescent="0.2">
      <c r="A154" s="86" t="s">
        <v>157</v>
      </c>
      <c r="B154" s="86">
        <v>1</v>
      </c>
      <c r="C154" s="87">
        <v>1177.3023794000001</v>
      </c>
      <c r="D154" s="87">
        <v>1171.00148111</v>
      </c>
      <c r="E154" s="87">
        <v>0</v>
      </c>
      <c r="F154" s="87">
        <v>117.10014811000001</v>
      </c>
      <c r="G154" s="87">
        <v>292.75037028000003</v>
      </c>
      <c r="H154" s="87">
        <v>585.50074056000005</v>
      </c>
      <c r="I154" s="87">
        <v>0</v>
      </c>
      <c r="J154" s="87">
        <v>644.05081460999997</v>
      </c>
      <c r="K154" s="87">
        <v>761.15096272000005</v>
      </c>
      <c r="L154" s="87">
        <v>878.25111083000002</v>
      </c>
    </row>
    <row r="155" spans="1:12" ht="12.75" customHeight="1" x14ac:dyDescent="0.2">
      <c r="A155" s="86" t="s">
        <v>157</v>
      </c>
      <c r="B155" s="86">
        <v>2</v>
      </c>
      <c r="C155" s="87">
        <v>1215.27475357</v>
      </c>
      <c r="D155" s="87">
        <v>1208.83283104</v>
      </c>
      <c r="E155" s="87">
        <v>0</v>
      </c>
      <c r="F155" s="87">
        <v>120.8832831</v>
      </c>
      <c r="G155" s="87">
        <v>302.20820775999999</v>
      </c>
      <c r="H155" s="87">
        <v>604.41641551999999</v>
      </c>
      <c r="I155" s="87">
        <v>0</v>
      </c>
      <c r="J155" s="87">
        <v>664.85805706999997</v>
      </c>
      <c r="K155" s="87">
        <v>785.74134017999995</v>
      </c>
      <c r="L155" s="87">
        <v>906.62462328000004</v>
      </c>
    </row>
    <row r="156" spans="1:12" ht="12.75" customHeight="1" x14ac:dyDescent="0.2">
      <c r="A156" s="86" t="s">
        <v>157</v>
      </c>
      <c r="B156" s="86">
        <v>3</v>
      </c>
      <c r="C156" s="87">
        <v>1264.08317261</v>
      </c>
      <c r="D156" s="87">
        <v>1257.2600008300001</v>
      </c>
      <c r="E156" s="87">
        <v>0</v>
      </c>
      <c r="F156" s="87">
        <v>125.72600008000001</v>
      </c>
      <c r="G156" s="87">
        <v>314.31500020999999</v>
      </c>
      <c r="H156" s="87">
        <v>628.63000041999999</v>
      </c>
      <c r="I156" s="87">
        <v>0</v>
      </c>
      <c r="J156" s="87">
        <v>691.49300045999996</v>
      </c>
      <c r="K156" s="87">
        <v>817.21900054000002</v>
      </c>
      <c r="L156" s="87">
        <v>942.94500061999997</v>
      </c>
    </row>
    <row r="157" spans="1:12" ht="12.75" customHeight="1" x14ac:dyDescent="0.2">
      <c r="A157" s="86" t="s">
        <v>157</v>
      </c>
      <c r="B157" s="86">
        <v>4</v>
      </c>
      <c r="C157" s="87">
        <v>1274.0782759399999</v>
      </c>
      <c r="D157" s="87">
        <v>1267.3775721</v>
      </c>
      <c r="E157" s="87">
        <v>0</v>
      </c>
      <c r="F157" s="87">
        <v>126.73775721</v>
      </c>
      <c r="G157" s="87">
        <v>316.84439302999999</v>
      </c>
      <c r="H157" s="87">
        <v>633.68878604999998</v>
      </c>
      <c r="I157" s="87">
        <v>0</v>
      </c>
      <c r="J157" s="87">
        <v>697.05766466</v>
      </c>
      <c r="K157" s="87">
        <v>823.79542187000004</v>
      </c>
      <c r="L157" s="87">
        <v>950.53317907999997</v>
      </c>
    </row>
    <row r="158" spans="1:12" ht="12.75" customHeight="1" x14ac:dyDescent="0.2">
      <c r="A158" s="86" t="s">
        <v>157</v>
      </c>
      <c r="B158" s="86">
        <v>5</v>
      </c>
      <c r="C158" s="87">
        <v>1272.91586547</v>
      </c>
      <c r="D158" s="87">
        <v>1266.2683422600001</v>
      </c>
      <c r="E158" s="87">
        <v>0</v>
      </c>
      <c r="F158" s="87">
        <v>126.62683423</v>
      </c>
      <c r="G158" s="87">
        <v>316.56708557000002</v>
      </c>
      <c r="H158" s="87">
        <v>633.13417113000003</v>
      </c>
      <c r="I158" s="87">
        <v>0</v>
      </c>
      <c r="J158" s="87">
        <v>696.44758823999996</v>
      </c>
      <c r="K158" s="87">
        <v>823.07442246999994</v>
      </c>
      <c r="L158" s="87">
        <v>949.70125670000004</v>
      </c>
    </row>
    <row r="159" spans="1:12" ht="12.75" customHeight="1" x14ac:dyDescent="0.2">
      <c r="A159" s="86" t="s">
        <v>157</v>
      </c>
      <c r="B159" s="86">
        <v>6</v>
      </c>
      <c r="C159" s="87">
        <v>1255.56234584</v>
      </c>
      <c r="D159" s="87">
        <v>1248.82759951</v>
      </c>
      <c r="E159" s="87">
        <v>0</v>
      </c>
      <c r="F159" s="87">
        <v>124.88275994999999</v>
      </c>
      <c r="G159" s="87">
        <v>312.20689987999998</v>
      </c>
      <c r="H159" s="87">
        <v>624.41379975999996</v>
      </c>
      <c r="I159" s="87">
        <v>0</v>
      </c>
      <c r="J159" s="87">
        <v>686.85517973000003</v>
      </c>
      <c r="K159" s="87">
        <v>811.73793967999995</v>
      </c>
      <c r="L159" s="87">
        <v>936.62069962999999</v>
      </c>
    </row>
    <row r="160" spans="1:12" ht="12.75" customHeight="1" x14ac:dyDescent="0.2">
      <c r="A160" s="86" t="s">
        <v>157</v>
      </c>
      <c r="B160" s="86">
        <v>7</v>
      </c>
      <c r="C160" s="87">
        <v>1183.3190412599999</v>
      </c>
      <c r="D160" s="87">
        <v>1177.0033453200001</v>
      </c>
      <c r="E160" s="87">
        <v>0</v>
      </c>
      <c r="F160" s="87">
        <v>117.70033453000001</v>
      </c>
      <c r="G160" s="87">
        <v>294.25083633000003</v>
      </c>
      <c r="H160" s="87">
        <v>588.50167266000005</v>
      </c>
      <c r="I160" s="87">
        <v>0</v>
      </c>
      <c r="J160" s="87">
        <v>647.35183992999998</v>
      </c>
      <c r="K160" s="87">
        <v>765.05217445999995</v>
      </c>
      <c r="L160" s="87">
        <v>882.75250899000002</v>
      </c>
    </row>
    <row r="161" spans="1:12" ht="12.75" customHeight="1" x14ac:dyDescent="0.2">
      <c r="A161" s="86" t="s">
        <v>157</v>
      </c>
      <c r="B161" s="86">
        <v>8</v>
      </c>
      <c r="C161" s="87">
        <v>1156.74765415</v>
      </c>
      <c r="D161" s="87">
        <v>1150.5388696299999</v>
      </c>
      <c r="E161" s="87">
        <v>0</v>
      </c>
      <c r="F161" s="87">
        <v>115.05388696</v>
      </c>
      <c r="G161" s="87">
        <v>287.63471741000001</v>
      </c>
      <c r="H161" s="87">
        <v>575.26943482000001</v>
      </c>
      <c r="I161" s="87">
        <v>0</v>
      </c>
      <c r="J161" s="87">
        <v>632.79637830000001</v>
      </c>
      <c r="K161" s="87">
        <v>747.85026526000001</v>
      </c>
      <c r="L161" s="87">
        <v>862.90415222000001</v>
      </c>
    </row>
    <row r="162" spans="1:12" ht="12.75" customHeight="1" x14ac:dyDescent="0.2">
      <c r="A162" s="86" t="s">
        <v>157</v>
      </c>
      <c r="B162" s="86">
        <v>9</v>
      </c>
      <c r="C162" s="87">
        <v>1102.22171278</v>
      </c>
      <c r="D162" s="87">
        <v>1096.12313311</v>
      </c>
      <c r="E162" s="87">
        <v>0</v>
      </c>
      <c r="F162" s="87">
        <v>109.61231331</v>
      </c>
      <c r="G162" s="87">
        <v>274.03078327999998</v>
      </c>
      <c r="H162" s="87">
        <v>548.06156655999996</v>
      </c>
      <c r="I162" s="87">
        <v>0</v>
      </c>
      <c r="J162" s="87">
        <v>602.86772321000001</v>
      </c>
      <c r="K162" s="87">
        <v>712.48003652</v>
      </c>
      <c r="L162" s="87">
        <v>822.09234982999999</v>
      </c>
    </row>
    <row r="163" spans="1:12" ht="12.75" customHeight="1" x14ac:dyDescent="0.2">
      <c r="A163" s="86" t="s">
        <v>157</v>
      </c>
      <c r="B163" s="86">
        <v>10</v>
      </c>
      <c r="C163" s="87">
        <v>1066.95494224</v>
      </c>
      <c r="D163" s="87">
        <v>1060.2456682100001</v>
      </c>
      <c r="E163" s="87">
        <v>0</v>
      </c>
      <c r="F163" s="87">
        <v>106.02456682</v>
      </c>
      <c r="G163" s="87">
        <v>265.06141704999999</v>
      </c>
      <c r="H163" s="87">
        <v>530.12283410999999</v>
      </c>
      <c r="I163" s="87">
        <v>0</v>
      </c>
      <c r="J163" s="87">
        <v>583.13511751999999</v>
      </c>
      <c r="K163" s="87">
        <v>689.15968434000001</v>
      </c>
      <c r="L163" s="87">
        <v>795.18425116000003</v>
      </c>
    </row>
    <row r="164" spans="1:12" ht="12.75" customHeight="1" x14ac:dyDescent="0.2">
      <c r="A164" s="86" t="s">
        <v>157</v>
      </c>
      <c r="B164" s="86">
        <v>11</v>
      </c>
      <c r="C164" s="87">
        <v>1004.82840564</v>
      </c>
      <c r="D164" s="87">
        <v>996.95284442000002</v>
      </c>
      <c r="E164" s="87">
        <v>0</v>
      </c>
      <c r="F164" s="87">
        <v>99.695284439999995</v>
      </c>
      <c r="G164" s="87">
        <v>249.23821111000001</v>
      </c>
      <c r="H164" s="87">
        <v>498.47642221000001</v>
      </c>
      <c r="I164" s="87">
        <v>0</v>
      </c>
      <c r="J164" s="87">
        <v>548.32406443000002</v>
      </c>
      <c r="K164" s="87">
        <v>648.01934887000004</v>
      </c>
      <c r="L164" s="87">
        <v>747.71463331999996</v>
      </c>
    </row>
    <row r="165" spans="1:12" ht="12.75" customHeight="1" x14ac:dyDescent="0.2">
      <c r="A165" s="86" t="s">
        <v>157</v>
      </c>
      <c r="B165" s="86">
        <v>12</v>
      </c>
      <c r="C165" s="87">
        <v>997.90515922999998</v>
      </c>
      <c r="D165" s="87">
        <v>990.22788634999995</v>
      </c>
      <c r="E165" s="87">
        <v>0</v>
      </c>
      <c r="F165" s="87">
        <v>99.022788640000002</v>
      </c>
      <c r="G165" s="87">
        <v>247.55697158999999</v>
      </c>
      <c r="H165" s="87">
        <v>495.11394317999998</v>
      </c>
      <c r="I165" s="87">
        <v>0</v>
      </c>
      <c r="J165" s="87">
        <v>544.62533748999999</v>
      </c>
      <c r="K165" s="87">
        <v>643.64812613000004</v>
      </c>
      <c r="L165" s="87">
        <v>742.67091475999996</v>
      </c>
    </row>
    <row r="166" spans="1:12" ht="12.75" customHeight="1" x14ac:dyDescent="0.2">
      <c r="A166" s="86" t="s">
        <v>157</v>
      </c>
      <c r="B166" s="86">
        <v>13</v>
      </c>
      <c r="C166" s="87">
        <v>995.67141909999998</v>
      </c>
      <c r="D166" s="87">
        <v>987.20925923000004</v>
      </c>
      <c r="E166" s="87">
        <v>0</v>
      </c>
      <c r="F166" s="87">
        <v>98.720925919999999</v>
      </c>
      <c r="G166" s="87">
        <v>246.80231481000001</v>
      </c>
      <c r="H166" s="87">
        <v>493.60462962000003</v>
      </c>
      <c r="I166" s="87">
        <v>0</v>
      </c>
      <c r="J166" s="87">
        <v>542.96509258000003</v>
      </c>
      <c r="K166" s="87">
        <v>641.68601850000005</v>
      </c>
      <c r="L166" s="87">
        <v>740.40694441999995</v>
      </c>
    </row>
    <row r="167" spans="1:12" ht="12.75" customHeight="1" x14ac:dyDescent="0.2">
      <c r="A167" s="86" t="s">
        <v>157</v>
      </c>
      <c r="B167" s="86">
        <v>14</v>
      </c>
      <c r="C167" s="87">
        <v>995.54257016999998</v>
      </c>
      <c r="D167" s="87">
        <v>987.12600054999996</v>
      </c>
      <c r="E167" s="87">
        <v>0</v>
      </c>
      <c r="F167" s="87">
        <v>98.71260006</v>
      </c>
      <c r="G167" s="87">
        <v>246.78150013999999</v>
      </c>
      <c r="H167" s="87">
        <v>493.56300027999998</v>
      </c>
      <c r="I167" s="87">
        <v>0</v>
      </c>
      <c r="J167" s="87">
        <v>542.91930030000003</v>
      </c>
      <c r="K167" s="87">
        <v>641.63190036000003</v>
      </c>
      <c r="L167" s="87">
        <v>740.34450041000002</v>
      </c>
    </row>
    <row r="168" spans="1:12" ht="12.75" customHeight="1" x14ac:dyDescent="0.2">
      <c r="A168" s="86" t="s">
        <v>157</v>
      </c>
      <c r="B168" s="86">
        <v>15</v>
      </c>
      <c r="C168" s="87">
        <v>1005.40850396</v>
      </c>
      <c r="D168" s="87">
        <v>996.29767847999995</v>
      </c>
      <c r="E168" s="87">
        <v>0</v>
      </c>
      <c r="F168" s="87">
        <v>99.629767849999993</v>
      </c>
      <c r="G168" s="87">
        <v>249.07441961999999</v>
      </c>
      <c r="H168" s="87">
        <v>498.14883923999997</v>
      </c>
      <c r="I168" s="87">
        <v>0</v>
      </c>
      <c r="J168" s="87">
        <v>547.96372315999997</v>
      </c>
      <c r="K168" s="87">
        <v>647.59349100999998</v>
      </c>
      <c r="L168" s="87">
        <v>747.22325885999999</v>
      </c>
    </row>
    <row r="169" spans="1:12" ht="12.75" customHeight="1" x14ac:dyDescent="0.2">
      <c r="A169" s="86" t="s">
        <v>157</v>
      </c>
      <c r="B169" s="86">
        <v>16</v>
      </c>
      <c r="C169" s="87">
        <v>1009.52752717</v>
      </c>
      <c r="D169" s="87">
        <v>999.77038603000005</v>
      </c>
      <c r="E169" s="87">
        <v>0</v>
      </c>
      <c r="F169" s="87">
        <v>99.9770386</v>
      </c>
      <c r="G169" s="87">
        <v>249.94259650999999</v>
      </c>
      <c r="H169" s="87">
        <v>499.88519301999997</v>
      </c>
      <c r="I169" s="87">
        <v>0</v>
      </c>
      <c r="J169" s="87">
        <v>549.87371231999998</v>
      </c>
      <c r="K169" s="87">
        <v>649.85075092</v>
      </c>
      <c r="L169" s="87">
        <v>749.82778952000001</v>
      </c>
    </row>
    <row r="170" spans="1:12" ht="12.75" customHeight="1" x14ac:dyDescent="0.2">
      <c r="A170" s="86" t="s">
        <v>157</v>
      </c>
      <c r="B170" s="86">
        <v>17</v>
      </c>
      <c r="C170" s="87">
        <v>1008.62655961</v>
      </c>
      <c r="D170" s="87">
        <v>999.78798509000001</v>
      </c>
      <c r="E170" s="87">
        <v>0</v>
      </c>
      <c r="F170" s="87">
        <v>99.978798510000004</v>
      </c>
      <c r="G170" s="87">
        <v>249.94699627</v>
      </c>
      <c r="H170" s="87">
        <v>499.89399255000001</v>
      </c>
      <c r="I170" s="87">
        <v>0</v>
      </c>
      <c r="J170" s="87">
        <v>549.88339180000003</v>
      </c>
      <c r="K170" s="87">
        <v>649.86219030999996</v>
      </c>
      <c r="L170" s="87">
        <v>749.84098882000001</v>
      </c>
    </row>
    <row r="171" spans="1:12" ht="12.75" customHeight="1" x14ac:dyDescent="0.2">
      <c r="A171" s="86" t="s">
        <v>157</v>
      </c>
      <c r="B171" s="86">
        <v>18</v>
      </c>
      <c r="C171" s="87">
        <v>983.33745212999997</v>
      </c>
      <c r="D171" s="87">
        <v>973.51539547000004</v>
      </c>
      <c r="E171" s="87">
        <v>0</v>
      </c>
      <c r="F171" s="87">
        <v>97.351539549999998</v>
      </c>
      <c r="G171" s="87">
        <v>243.37884887000001</v>
      </c>
      <c r="H171" s="87">
        <v>486.75769774000003</v>
      </c>
      <c r="I171" s="87">
        <v>0</v>
      </c>
      <c r="J171" s="87">
        <v>535.43346751000001</v>
      </c>
      <c r="K171" s="87">
        <v>632.78500706</v>
      </c>
      <c r="L171" s="87">
        <v>730.13654659999997</v>
      </c>
    </row>
    <row r="172" spans="1:12" ht="12.75" customHeight="1" x14ac:dyDescent="0.2">
      <c r="A172" s="86" t="s">
        <v>157</v>
      </c>
      <c r="B172" s="86">
        <v>19</v>
      </c>
      <c r="C172" s="87">
        <v>951.52018498999996</v>
      </c>
      <c r="D172" s="87">
        <v>941.96186798999997</v>
      </c>
      <c r="E172" s="87">
        <v>0</v>
      </c>
      <c r="F172" s="87">
        <v>94.196186800000007</v>
      </c>
      <c r="G172" s="87">
        <v>235.490467</v>
      </c>
      <c r="H172" s="87">
        <v>470.98093399999999</v>
      </c>
      <c r="I172" s="87">
        <v>0</v>
      </c>
      <c r="J172" s="87">
        <v>518.07902738999996</v>
      </c>
      <c r="K172" s="87">
        <v>612.27521419000004</v>
      </c>
      <c r="L172" s="87">
        <v>706.47140099000001</v>
      </c>
    </row>
    <row r="173" spans="1:12" ht="12.75" customHeight="1" x14ac:dyDescent="0.2">
      <c r="A173" s="86" t="s">
        <v>157</v>
      </c>
      <c r="B173" s="86">
        <v>20</v>
      </c>
      <c r="C173" s="87">
        <v>955.86822696000002</v>
      </c>
      <c r="D173" s="87">
        <v>946.09359481000001</v>
      </c>
      <c r="E173" s="87">
        <v>0</v>
      </c>
      <c r="F173" s="87">
        <v>94.609359479999995</v>
      </c>
      <c r="G173" s="87">
        <v>236.5233987</v>
      </c>
      <c r="H173" s="87">
        <v>473.04679741000001</v>
      </c>
      <c r="I173" s="87">
        <v>0</v>
      </c>
      <c r="J173" s="87">
        <v>520.35147715000005</v>
      </c>
      <c r="K173" s="87">
        <v>614.96083663000002</v>
      </c>
      <c r="L173" s="87">
        <v>709.57019610999998</v>
      </c>
    </row>
    <row r="174" spans="1:12" ht="12.75" customHeight="1" x14ac:dyDescent="0.2">
      <c r="A174" s="86" t="s">
        <v>157</v>
      </c>
      <c r="B174" s="86">
        <v>21</v>
      </c>
      <c r="C174" s="87">
        <v>970.34221161999994</v>
      </c>
      <c r="D174" s="87">
        <v>960.15389091999998</v>
      </c>
      <c r="E174" s="87">
        <v>0</v>
      </c>
      <c r="F174" s="87">
        <v>96.015389089999999</v>
      </c>
      <c r="G174" s="87">
        <v>240.03847273</v>
      </c>
      <c r="H174" s="87">
        <v>480.07694545999999</v>
      </c>
      <c r="I174" s="87">
        <v>0</v>
      </c>
      <c r="J174" s="87">
        <v>528.08464001000004</v>
      </c>
      <c r="K174" s="87">
        <v>624.10002910000003</v>
      </c>
      <c r="L174" s="87">
        <v>720.11541819000001</v>
      </c>
    </row>
    <row r="175" spans="1:12" ht="12.75" customHeight="1" x14ac:dyDescent="0.2">
      <c r="A175" s="86" t="s">
        <v>157</v>
      </c>
      <c r="B175" s="86">
        <v>22</v>
      </c>
      <c r="C175" s="87">
        <v>1028.20113851</v>
      </c>
      <c r="D175" s="87">
        <v>1017.66928406</v>
      </c>
      <c r="E175" s="87">
        <v>0</v>
      </c>
      <c r="F175" s="87">
        <v>101.76692841000001</v>
      </c>
      <c r="G175" s="87">
        <v>254.41732102</v>
      </c>
      <c r="H175" s="87">
        <v>508.83464203</v>
      </c>
      <c r="I175" s="87">
        <v>0</v>
      </c>
      <c r="J175" s="87">
        <v>559.71810622999999</v>
      </c>
      <c r="K175" s="87">
        <v>661.48503463999998</v>
      </c>
      <c r="L175" s="87">
        <v>763.25196304999997</v>
      </c>
    </row>
    <row r="176" spans="1:12" ht="12.75" customHeight="1" x14ac:dyDescent="0.2">
      <c r="A176" s="86" t="s">
        <v>157</v>
      </c>
      <c r="B176" s="86">
        <v>23</v>
      </c>
      <c r="C176" s="87">
        <v>1106.2436575500001</v>
      </c>
      <c r="D176" s="87">
        <v>1095.38413934</v>
      </c>
      <c r="E176" s="87">
        <v>0</v>
      </c>
      <c r="F176" s="87">
        <v>109.53841393</v>
      </c>
      <c r="G176" s="87">
        <v>273.84603484000002</v>
      </c>
      <c r="H176" s="87">
        <v>547.69206967000002</v>
      </c>
      <c r="I176" s="87">
        <v>0</v>
      </c>
      <c r="J176" s="87">
        <v>602.46127664000005</v>
      </c>
      <c r="K176" s="87">
        <v>711.99969056999998</v>
      </c>
      <c r="L176" s="87">
        <v>821.53810451000004</v>
      </c>
    </row>
    <row r="177" spans="1:12" ht="12.75" customHeight="1" x14ac:dyDescent="0.2">
      <c r="A177" s="86" t="s">
        <v>157</v>
      </c>
      <c r="B177" s="86">
        <v>24</v>
      </c>
      <c r="C177" s="87">
        <v>1175.66081235</v>
      </c>
      <c r="D177" s="87">
        <v>1163.97324456</v>
      </c>
      <c r="E177" s="87">
        <v>0</v>
      </c>
      <c r="F177" s="87">
        <v>116.39732445999999</v>
      </c>
      <c r="G177" s="87">
        <v>290.99331114</v>
      </c>
      <c r="H177" s="87">
        <v>581.98662228000001</v>
      </c>
      <c r="I177" s="87">
        <v>0</v>
      </c>
      <c r="J177" s="87">
        <v>640.18528450999997</v>
      </c>
      <c r="K177" s="87">
        <v>756.58260896000002</v>
      </c>
      <c r="L177" s="87">
        <v>872.97993341999995</v>
      </c>
    </row>
    <row r="178" spans="1:12" ht="12.75" customHeight="1" x14ac:dyDescent="0.2">
      <c r="A178" s="86" t="s">
        <v>158</v>
      </c>
      <c r="B178" s="86">
        <v>1</v>
      </c>
      <c r="C178" s="87">
        <v>1196.7088874399999</v>
      </c>
      <c r="D178" s="87">
        <v>1190.4479965800001</v>
      </c>
      <c r="E178" s="87">
        <v>0</v>
      </c>
      <c r="F178" s="87">
        <v>119.04479966</v>
      </c>
      <c r="G178" s="87">
        <v>297.61199914999997</v>
      </c>
      <c r="H178" s="87">
        <v>595.22399829000005</v>
      </c>
      <c r="I178" s="87">
        <v>0</v>
      </c>
      <c r="J178" s="87">
        <v>654.74639811999998</v>
      </c>
      <c r="K178" s="87">
        <v>773.79119777999995</v>
      </c>
      <c r="L178" s="87">
        <v>892.83599744000003</v>
      </c>
    </row>
    <row r="179" spans="1:12" ht="12.75" customHeight="1" x14ac:dyDescent="0.2">
      <c r="A179" s="86" t="s">
        <v>158</v>
      </c>
      <c r="B179" s="86">
        <v>2</v>
      </c>
      <c r="C179" s="87">
        <v>1255.9543872199999</v>
      </c>
      <c r="D179" s="87">
        <v>1249.5821219300001</v>
      </c>
      <c r="E179" s="87">
        <v>0</v>
      </c>
      <c r="F179" s="87">
        <v>124.95821219</v>
      </c>
      <c r="G179" s="87">
        <v>312.39553047999999</v>
      </c>
      <c r="H179" s="87">
        <v>624.79106096999999</v>
      </c>
      <c r="I179" s="87">
        <v>0</v>
      </c>
      <c r="J179" s="87">
        <v>687.27016705999995</v>
      </c>
      <c r="K179" s="87">
        <v>812.22837924999999</v>
      </c>
      <c r="L179" s="87">
        <v>937.18659145000004</v>
      </c>
    </row>
    <row r="180" spans="1:12" ht="12.75" customHeight="1" x14ac:dyDescent="0.2">
      <c r="A180" s="86" t="s">
        <v>158</v>
      </c>
      <c r="B180" s="86">
        <v>3</v>
      </c>
      <c r="C180" s="87">
        <v>1288.1638162199999</v>
      </c>
      <c r="D180" s="87">
        <v>1281.3228264899999</v>
      </c>
      <c r="E180" s="87">
        <v>0</v>
      </c>
      <c r="F180" s="87">
        <v>128.13228265000001</v>
      </c>
      <c r="G180" s="87">
        <v>320.33070662</v>
      </c>
      <c r="H180" s="87">
        <v>640.66141325000001</v>
      </c>
      <c r="I180" s="87">
        <v>0</v>
      </c>
      <c r="J180" s="87">
        <v>704.72755457000005</v>
      </c>
      <c r="K180" s="87">
        <v>832.85983722000003</v>
      </c>
      <c r="L180" s="87">
        <v>960.99211987000001</v>
      </c>
    </row>
    <row r="181" spans="1:12" ht="12.75" customHeight="1" x14ac:dyDescent="0.2">
      <c r="A181" s="86" t="s">
        <v>158</v>
      </c>
      <c r="B181" s="86">
        <v>4</v>
      </c>
      <c r="C181" s="87">
        <v>1297.72770343</v>
      </c>
      <c r="D181" s="87">
        <v>1291.0237343900001</v>
      </c>
      <c r="E181" s="87">
        <v>0</v>
      </c>
      <c r="F181" s="87">
        <v>129.10237344000001</v>
      </c>
      <c r="G181" s="87">
        <v>322.75593359999999</v>
      </c>
      <c r="H181" s="87">
        <v>645.51186719999998</v>
      </c>
      <c r="I181" s="87">
        <v>0</v>
      </c>
      <c r="J181" s="87">
        <v>710.06305391000001</v>
      </c>
      <c r="K181" s="87">
        <v>839.16542734999996</v>
      </c>
      <c r="L181" s="87">
        <v>968.26780079000002</v>
      </c>
    </row>
    <row r="182" spans="1:12" ht="12.75" customHeight="1" x14ac:dyDescent="0.2">
      <c r="A182" s="86" t="s">
        <v>158</v>
      </c>
      <c r="B182" s="86">
        <v>5</v>
      </c>
      <c r="C182" s="87">
        <v>1299.5655808399999</v>
      </c>
      <c r="D182" s="87">
        <v>1293.0382744599999</v>
      </c>
      <c r="E182" s="87">
        <v>0</v>
      </c>
      <c r="F182" s="87">
        <v>129.30382745</v>
      </c>
      <c r="G182" s="87">
        <v>323.25956861999998</v>
      </c>
      <c r="H182" s="87">
        <v>646.51913722999996</v>
      </c>
      <c r="I182" s="87">
        <v>0</v>
      </c>
      <c r="J182" s="87">
        <v>711.17105094999999</v>
      </c>
      <c r="K182" s="87">
        <v>840.47487839999997</v>
      </c>
      <c r="L182" s="87">
        <v>969.77870585000005</v>
      </c>
    </row>
    <row r="183" spans="1:12" ht="12.75" customHeight="1" x14ac:dyDescent="0.2">
      <c r="A183" s="86" t="s">
        <v>158</v>
      </c>
      <c r="B183" s="86">
        <v>6</v>
      </c>
      <c r="C183" s="87">
        <v>1295.1896920700001</v>
      </c>
      <c r="D183" s="87">
        <v>1288.5051747699999</v>
      </c>
      <c r="E183" s="87">
        <v>0</v>
      </c>
      <c r="F183" s="87">
        <v>128.85051748000001</v>
      </c>
      <c r="G183" s="87">
        <v>322.12629369000001</v>
      </c>
      <c r="H183" s="87">
        <v>644.25258739000003</v>
      </c>
      <c r="I183" s="87">
        <v>0</v>
      </c>
      <c r="J183" s="87">
        <v>708.67784612000003</v>
      </c>
      <c r="K183" s="87">
        <v>837.52836360000003</v>
      </c>
      <c r="L183" s="87">
        <v>966.37888108000004</v>
      </c>
    </row>
    <row r="184" spans="1:12" ht="12.75" customHeight="1" x14ac:dyDescent="0.2">
      <c r="A184" s="86" t="s">
        <v>158</v>
      </c>
      <c r="B184" s="86">
        <v>7</v>
      </c>
      <c r="C184" s="87">
        <v>1238.2117892599999</v>
      </c>
      <c r="D184" s="87">
        <v>1231.9177509000001</v>
      </c>
      <c r="E184" s="87">
        <v>0</v>
      </c>
      <c r="F184" s="87">
        <v>123.19177508999999</v>
      </c>
      <c r="G184" s="87">
        <v>307.97943772999997</v>
      </c>
      <c r="H184" s="87">
        <v>615.95887545000005</v>
      </c>
      <c r="I184" s="87">
        <v>0</v>
      </c>
      <c r="J184" s="87">
        <v>677.55476299999998</v>
      </c>
      <c r="K184" s="87">
        <v>800.74653808999994</v>
      </c>
      <c r="L184" s="87">
        <v>923.93831318000002</v>
      </c>
    </row>
    <row r="185" spans="1:12" ht="12.75" customHeight="1" x14ac:dyDescent="0.2">
      <c r="A185" s="86" t="s">
        <v>158</v>
      </c>
      <c r="B185" s="86">
        <v>8</v>
      </c>
      <c r="C185" s="87">
        <v>1172.7382308000001</v>
      </c>
      <c r="D185" s="87">
        <v>1166.7172763900001</v>
      </c>
      <c r="E185" s="87">
        <v>0</v>
      </c>
      <c r="F185" s="87">
        <v>116.67172764</v>
      </c>
      <c r="G185" s="87">
        <v>291.67931909999999</v>
      </c>
      <c r="H185" s="87">
        <v>583.35863819999997</v>
      </c>
      <c r="I185" s="87">
        <v>0</v>
      </c>
      <c r="J185" s="87">
        <v>641.69450200999995</v>
      </c>
      <c r="K185" s="87">
        <v>758.36622965000004</v>
      </c>
      <c r="L185" s="87">
        <v>875.03795729000001</v>
      </c>
    </row>
    <row r="186" spans="1:12" ht="12.75" customHeight="1" x14ac:dyDescent="0.2">
      <c r="A186" s="86" t="s">
        <v>158</v>
      </c>
      <c r="B186" s="86">
        <v>9</v>
      </c>
      <c r="C186" s="87">
        <v>1114.61115623</v>
      </c>
      <c r="D186" s="87">
        <v>1108.6385759299999</v>
      </c>
      <c r="E186" s="87">
        <v>0</v>
      </c>
      <c r="F186" s="87">
        <v>110.86385758999999</v>
      </c>
      <c r="G186" s="87">
        <v>277.15964398</v>
      </c>
      <c r="H186" s="87">
        <v>554.31928797</v>
      </c>
      <c r="I186" s="87">
        <v>0</v>
      </c>
      <c r="J186" s="87">
        <v>609.75121676000003</v>
      </c>
      <c r="K186" s="87">
        <v>720.61507434999999</v>
      </c>
      <c r="L186" s="87">
        <v>831.47893194999995</v>
      </c>
    </row>
    <row r="187" spans="1:12" ht="12.75" customHeight="1" x14ac:dyDescent="0.2">
      <c r="A187" s="86" t="s">
        <v>158</v>
      </c>
      <c r="B187" s="86">
        <v>10</v>
      </c>
      <c r="C187" s="87">
        <v>1048.31231082</v>
      </c>
      <c r="D187" s="87">
        <v>1042.9747342400001</v>
      </c>
      <c r="E187" s="87">
        <v>0</v>
      </c>
      <c r="F187" s="87">
        <v>104.29747342</v>
      </c>
      <c r="G187" s="87">
        <v>260.74368356000002</v>
      </c>
      <c r="H187" s="87">
        <v>521.48736712000004</v>
      </c>
      <c r="I187" s="87">
        <v>0</v>
      </c>
      <c r="J187" s="87">
        <v>573.63610383000002</v>
      </c>
      <c r="K187" s="87">
        <v>677.93357725999999</v>
      </c>
      <c r="L187" s="87">
        <v>782.23105067999995</v>
      </c>
    </row>
    <row r="188" spans="1:12" ht="12.75" customHeight="1" x14ac:dyDescent="0.2">
      <c r="A188" s="86" t="s">
        <v>158</v>
      </c>
      <c r="B188" s="86">
        <v>11</v>
      </c>
      <c r="C188" s="87">
        <v>970.55293013999994</v>
      </c>
      <c r="D188" s="87">
        <v>965.62439739000001</v>
      </c>
      <c r="E188" s="87">
        <v>0</v>
      </c>
      <c r="F188" s="87">
        <v>96.562439740000002</v>
      </c>
      <c r="G188" s="87">
        <v>241.40609935000001</v>
      </c>
      <c r="H188" s="87">
        <v>482.81219870000001</v>
      </c>
      <c r="I188" s="87">
        <v>0</v>
      </c>
      <c r="J188" s="87">
        <v>531.09341856000003</v>
      </c>
      <c r="K188" s="87">
        <v>627.65585829999998</v>
      </c>
      <c r="L188" s="87">
        <v>724.21829804000004</v>
      </c>
    </row>
    <row r="189" spans="1:12" ht="12.75" customHeight="1" x14ac:dyDescent="0.2">
      <c r="A189" s="86" t="s">
        <v>158</v>
      </c>
      <c r="B189" s="86">
        <v>12</v>
      </c>
      <c r="C189" s="87">
        <v>960.61974834</v>
      </c>
      <c r="D189" s="87">
        <v>955.90129590000004</v>
      </c>
      <c r="E189" s="87">
        <v>0</v>
      </c>
      <c r="F189" s="87">
        <v>95.590129590000004</v>
      </c>
      <c r="G189" s="87">
        <v>238.97532398000001</v>
      </c>
      <c r="H189" s="87">
        <v>477.95064795000002</v>
      </c>
      <c r="I189" s="87">
        <v>0</v>
      </c>
      <c r="J189" s="87">
        <v>525.74571275000005</v>
      </c>
      <c r="K189" s="87">
        <v>621.33584234</v>
      </c>
      <c r="L189" s="87">
        <v>716.92597192999995</v>
      </c>
    </row>
    <row r="190" spans="1:12" ht="12.75" customHeight="1" x14ac:dyDescent="0.2">
      <c r="A190" s="86" t="s">
        <v>158</v>
      </c>
      <c r="B190" s="86">
        <v>13</v>
      </c>
      <c r="C190" s="87">
        <v>984.60320887</v>
      </c>
      <c r="D190" s="87">
        <v>979.68124816</v>
      </c>
      <c r="E190" s="87">
        <v>0</v>
      </c>
      <c r="F190" s="87">
        <v>97.96812482</v>
      </c>
      <c r="G190" s="87">
        <v>244.92031204</v>
      </c>
      <c r="H190" s="87">
        <v>489.84062408</v>
      </c>
      <c r="I190" s="87">
        <v>0</v>
      </c>
      <c r="J190" s="87">
        <v>538.82468648999998</v>
      </c>
      <c r="K190" s="87">
        <v>636.79281130000004</v>
      </c>
      <c r="L190" s="87">
        <v>734.76093612</v>
      </c>
    </row>
    <row r="191" spans="1:12" ht="12.75" customHeight="1" x14ac:dyDescent="0.2">
      <c r="A191" s="86" t="s">
        <v>158</v>
      </c>
      <c r="B191" s="86">
        <v>14</v>
      </c>
      <c r="C191" s="87">
        <v>993.51532138000005</v>
      </c>
      <c r="D191" s="87">
        <v>988.52791539999998</v>
      </c>
      <c r="E191" s="87">
        <v>0</v>
      </c>
      <c r="F191" s="87">
        <v>98.852791539999998</v>
      </c>
      <c r="G191" s="87">
        <v>247.13197885</v>
      </c>
      <c r="H191" s="87">
        <v>494.26395769999999</v>
      </c>
      <c r="I191" s="87">
        <v>0</v>
      </c>
      <c r="J191" s="87">
        <v>543.69035346999999</v>
      </c>
      <c r="K191" s="87">
        <v>642.54314500999999</v>
      </c>
      <c r="L191" s="87">
        <v>741.39593654999999</v>
      </c>
    </row>
    <row r="192" spans="1:12" ht="12.75" customHeight="1" x14ac:dyDescent="0.2">
      <c r="A192" s="86" t="s">
        <v>158</v>
      </c>
      <c r="B192" s="86">
        <v>15</v>
      </c>
      <c r="C192" s="87">
        <v>1005.1294117800001</v>
      </c>
      <c r="D192" s="87">
        <v>999.95714372999998</v>
      </c>
      <c r="E192" s="87">
        <v>0</v>
      </c>
      <c r="F192" s="87">
        <v>99.995714370000002</v>
      </c>
      <c r="G192" s="87">
        <v>249.98928592999999</v>
      </c>
      <c r="H192" s="87">
        <v>499.97857187</v>
      </c>
      <c r="I192" s="87">
        <v>0</v>
      </c>
      <c r="J192" s="87">
        <v>549.97642904999998</v>
      </c>
      <c r="K192" s="87">
        <v>649.97214341999995</v>
      </c>
      <c r="L192" s="87">
        <v>749.96785780000005</v>
      </c>
    </row>
    <row r="193" spans="1:12" ht="12.75" customHeight="1" x14ac:dyDescent="0.2">
      <c r="A193" s="86" t="s">
        <v>158</v>
      </c>
      <c r="B193" s="86">
        <v>16</v>
      </c>
      <c r="C193" s="87">
        <v>1008.62643581</v>
      </c>
      <c r="D193" s="87">
        <v>1003.34808622</v>
      </c>
      <c r="E193" s="87">
        <v>0</v>
      </c>
      <c r="F193" s="87">
        <v>100.33480862</v>
      </c>
      <c r="G193" s="87">
        <v>250.83702156000001</v>
      </c>
      <c r="H193" s="87">
        <v>501.67404311000001</v>
      </c>
      <c r="I193" s="87">
        <v>0</v>
      </c>
      <c r="J193" s="87">
        <v>551.84144742000001</v>
      </c>
      <c r="K193" s="87">
        <v>652.17625604</v>
      </c>
      <c r="L193" s="87">
        <v>752.51106467</v>
      </c>
    </row>
    <row r="194" spans="1:12" ht="12.75" customHeight="1" x14ac:dyDescent="0.2">
      <c r="A194" s="86" t="s">
        <v>158</v>
      </c>
      <c r="B194" s="86">
        <v>17</v>
      </c>
      <c r="C194" s="87">
        <v>1002.8129775899999</v>
      </c>
      <c r="D194" s="87">
        <v>998.21743346000005</v>
      </c>
      <c r="E194" s="87">
        <v>0</v>
      </c>
      <c r="F194" s="87">
        <v>99.821743350000006</v>
      </c>
      <c r="G194" s="87">
        <v>249.55435836999999</v>
      </c>
      <c r="H194" s="87">
        <v>499.10871673000003</v>
      </c>
      <c r="I194" s="87">
        <v>0</v>
      </c>
      <c r="J194" s="87">
        <v>549.01958839999998</v>
      </c>
      <c r="K194" s="87">
        <v>648.84133174999999</v>
      </c>
      <c r="L194" s="87">
        <v>748.66307510000001</v>
      </c>
    </row>
    <row r="195" spans="1:12" ht="12.75" customHeight="1" x14ac:dyDescent="0.2">
      <c r="A195" s="86" t="s">
        <v>158</v>
      </c>
      <c r="B195" s="86">
        <v>18</v>
      </c>
      <c r="C195" s="87">
        <v>974.51035485</v>
      </c>
      <c r="D195" s="87">
        <v>967.66011070000002</v>
      </c>
      <c r="E195" s="87">
        <v>0</v>
      </c>
      <c r="F195" s="87">
        <v>96.766011070000005</v>
      </c>
      <c r="G195" s="87">
        <v>241.91502768000001</v>
      </c>
      <c r="H195" s="87">
        <v>483.83005535000001</v>
      </c>
      <c r="I195" s="87">
        <v>0</v>
      </c>
      <c r="J195" s="87">
        <v>532.21306088999995</v>
      </c>
      <c r="K195" s="87">
        <v>628.97907196000006</v>
      </c>
      <c r="L195" s="87">
        <v>725.74508303000005</v>
      </c>
    </row>
    <row r="196" spans="1:12" ht="12.75" customHeight="1" x14ac:dyDescent="0.2">
      <c r="A196" s="86" t="s">
        <v>158</v>
      </c>
      <c r="B196" s="86">
        <v>19</v>
      </c>
      <c r="C196" s="87">
        <v>943.15412600000002</v>
      </c>
      <c r="D196" s="87">
        <v>937.08747277999998</v>
      </c>
      <c r="E196" s="87">
        <v>0</v>
      </c>
      <c r="F196" s="87">
        <v>93.708747279999997</v>
      </c>
      <c r="G196" s="87">
        <v>234.2718682</v>
      </c>
      <c r="H196" s="87">
        <v>468.54373638999999</v>
      </c>
      <c r="I196" s="87">
        <v>0</v>
      </c>
      <c r="J196" s="87">
        <v>515.39811003</v>
      </c>
      <c r="K196" s="87">
        <v>609.10685731000001</v>
      </c>
      <c r="L196" s="87">
        <v>702.81560459000002</v>
      </c>
    </row>
    <row r="197" spans="1:12" ht="12.75" customHeight="1" x14ac:dyDescent="0.2">
      <c r="A197" s="86" t="s">
        <v>158</v>
      </c>
      <c r="B197" s="86">
        <v>20</v>
      </c>
      <c r="C197" s="87">
        <v>944.59818874999996</v>
      </c>
      <c r="D197" s="87">
        <v>938.85271279000006</v>
      </c>
      <c r="E197" s="87">
        <v>0</v>
      </c>
      <c r="F197" s="87">
        <v>93.885271279999998</v>
      </c>
      <c r="G197" s="87">
        <v>234.71317819999999</v>
      </c>
      <c r="H197" s="87">
        <v>469.42635639999997</v>
      </c>
      <c r="I197" s="87">
        <v>0</v>
      </c>
      <c r="J197" s="87">
        <v>516.36899202999996</v>
      </c>
      <c r="K197" s="87">
        <v>610.25426331000006</v>
      </c>
      <c r="L197" s="87">
        <v>704.13953459000004</v>
      </c>
    </row>
    <row r="198" spans="1:12" ht="12.75" customHeight="1" x14ac:dyDescent="0.2">
      <c r="A198" s="86" t="s">
        <v>158</v>
      </c>
      <c r="B198" s="86">
        <v>21</v>
      </c>
      <c r="C198" s="87">
        <v>959.40611248000005</v>
      </c>
      <c r="D198" s="87">
        <v>954.02277707999997</v>
      </c>
      <c r="E198" s="87">
        <v>0</v>
      </c>
      <c r="F198" s="87">
        <v>95.402277710000007</v>
      </c>
      <c r="G198" s="87">
        <v>238.50569426999999</v>
      </c>
      <c r="H198" s="87">
        <v>477.01138853999998</v>
      </c>
      <c r="I198" s="87">
        <v>0</v>
      </c>
      <c r="J198" s="87">
        <v>524.71252738999999</v>
      </c>
      <c r="K198" s="87">
        <v>620.11480510000001</v>
      </c>
      <c r="L198" s="87">
        <v>715.51708281000003</v>
      </c>
    </row>
    <row r="199" spans="1:12" ht="12.75" customHeight="1" x14ac:dyDescent="0.2">
      <c r="A199" s="86" t="s">
        <v>158</v>
      </c>
      <c r="B199" s="86">
        <v>22</v>
      </c>
      <c r="C199" s="87">
        <v>1017.26749767</v>
      </c>
      <c r="D199" s="87">
        <v>1011.70805603</v>
      </c>
      <c r="E199" s="87">
        <v>0</v>
      </c>
      <c r="F199" s="87">
        <v>101.17080559999999</v>
      </c>
      <c r="G199" s="87">
        <v>252.92701400999999</v>
      </c>
      <c r="H199" s="87">
        <v>505.85402801999999</v>
      </c>
      <c r="I199" s="87">
        <v>0</v>
      </c>
      <c r="J199" s="87">
        <v>556.43943081999998</v>
      </c>
      <c r="K199" s="87">
        <v>657.61023641999998</v>
      </c>
      <c r="L199" s="87">
        <v>758.78104201999997</v>
      </c>
    </row>
    <row r="200" spans="1:12" ht="12.75" customHeight="1" x14ac:dyDescent="0.2">
      <c r="A200" s="86" t="s">
        <v>158</v>
      </c>
      <c r="B200" s="86">
        <v>23</v>
      </c>
      <c r="C200" s="87">
        <v>1100.5656404199999</v>
      </c>
      <c r="D200" s="87">
        <v>1094.4938749600001</v>
      </c>
      <c r="E200" s="87">
        <v>0</v>
      </c>
      <c r="F200" s="87">
        <v>109.4493875</v>
      </c>
      <c r="G200" s="87">
        <v>273.62346874000002</v>
      </c>
      <c r="H200" s="87">
        <v>547.24693748000004</v>
      </c>
      <c r="I200" s="87">
        <v>0</v>
      </c>
      <c r="J200" s="87">
        <v>601.97163122999996</v>
      </c>
      <c r="K200" s="87">
        <v>711.42101872000001</v>
      </c>
      <c r="L200" s="87">
        <v>820.87040621999995</v>
      </c>
    </row>
    <row r="201" spans="1:12" ht="12.75" customHeight="1" x14ac:dyDescent="0.2">
      <c r="A201" s="86" t="s">
        <v>158</v>
      </c>
      <c r="B201" s="86">
        <v>24</v>
      </c>
      <c r="C201" s="87">
        <v>1181.8739427099999</v>
      </c>
      <c r="D201" s="87">
        <v>1174.1898292000001</v>
      </c>
      <c r="E201" s="87">
        <v>0</v>
      </c>
      <c r="F201" s="87">
        <v>117.41898292</v>
      </c>
      <c r="G201" s="87">
        <v>293.54745730000002</v>
      </c>
      <c r="H201" s="87">
        <v>587.09491460000004</v>
      </c>
      <c r="I201" s="87">
        <v>0</v>
      </c>
      <c r="J201" s="87">
        <v>645.80440606000002</v>
      </c>
      <c r="K201" s="87">
        <v>763.22338897999998</v>
      </c>
      <c r="L201" s="87">
        <v>880.64237189999994</v>
      </c>
    </row>
    <row r="202" spans="1:12" ht="12.75" customHeight="1" x14ac:dyDescent="0.2">
      <c r="A202" s="86" t="s">
        <v>159</v>
      </c>
      <c r="B202" s="86">
        <v>1</v>
      </c>
      <c r="C202" s="87">
        <v>1148.776175</v>
      </c>
      <c r="D202" s="87">
        <v>1140.4968844800001</v>
      </c>
      <c r="E202" s="87">
        <v>0</v>
      </c>
      <c r="F202" s="87">
        <v>114.04968845</v>
      </c>
      <c r="G202" s="87">
        <v>285.12422112000002</v>
      </c>
      <c r="H202" s="87">
        <v>570.24844224000003</v>
      </c>
      <c r="I202" s="87">
        <v>0</v>
      </c>
      <c r="J202" s="87">
        <v>627.27328646000001</v>
      </c>
      <c r="K202" s="87">
        <v>741.32297490999997</v>
      </c>
      <c r="L202" s="87">
        <v>855.37266336000005</v>
      </c>
    </row>
    <row r="203" spans="1:12" ht="12.75" customHeight="1" x14ac:dyDescent="0.2">
      <c r="A203" s="86" t="s">
        <v>159</v>
      </c>
      <c r="B203" s="86">
        <v>2</v>
      </c>
      <c r="C203" s="87">
        <v>1202.0096169599999</v>
      </c>
      <c r="D203" s="87">
        <v>1191.01688352</v>
      </c>
      <c r="E203" s="87">
        <v>0</v>
      </c>
      <c r="F203" s="87">
        <v>119.10168835</v>
      </c>
      <c r="G203" s="87">
        <v>297.75422087999999</v>
      </c>
      <c r="H203" s="87">
        <v>595.50844175999998</v>
      </c>
      <c r="I203" s="87">
        <v>0</v>
      </c>
      <c r="J203" s="87">
        <v>655.05928594</v>
      </c>
      <c r="K203" s="87">
        <v>774.16097429000001</v>
      </c>
      <c r="L203" s="87">
        <v>893.26266264000003</v>
      </c>
    </row>
    <row r="204" spans="1:12" ht="12.75" customHeight="1" x14ac:dyDescent="0.2">
      <c r="A204" s="86" t="s">
        <v>159</v>
      </c>
      <c r="B204" s="86">
        <v>3</v>
      </c>
      <c r="C204" s="87">
        <v>1244.53747696</v>
      </c>
      <c r="D204" s="87">
        <v>1232.8574841</v>
      </c>
      <c r="E204" s="87">
        <v>0</v>
      </c>
      <c r="F204" s="87">
        <v>123.28574841</v>
      </c>
      <c r="G204" s="87">
        <v>308.21437103</v>
      </c>
      <c r="H204" s="87">
        <v>616.42874204999998</v>
      </c>
      <c r="I204" s="87">
        <v>0</v>
      </c>
      <c r="J204" s="87">
        <v>678.07161626000004</v>
      </c>
      <c r="K204" s="87">
        <v>801.35736467000004</v>
      </c>
      <c r="L204" s="87">
        <v>924.64311308000003</v>
      </c>
    </row>
    <row r="205" spans="1:12" ht="12.75" customHeight="1" x14ac:dyDescent="0.2">
      <c r="A205" s="86" t="s">
        <v>159</v>
      </c>
      <c r="B205" s="86">
        <v>4</v>
      </c>
      <c r="C205" s="87">
        <v>1260.0813381099999</v>
      </c>
      <c r="D205" s="87">
        <v>1248.3585127199999</v>
      </c>
      <c r="E205" s="87">
        <v>0</v>
      </c>
      <c r="F205" s="87">
        <v>124.83585127000001</v>
      </c>
      <c r="G205" s="87">
        <v>312.08962817999998</v>
      </c>
      <c r="H205" s="87">
        <v>624.17925635999995</v>
      </c>
      <c r="I205" s="87">
        <v>0</v>
      </c>
      <c r="J205" s="87">
        <v>686.59718199999998</v>
      </c>
      <c r="K205" s="87">
        <v>811.43303327000001</v>
      </c>
      <c r="L205" s="87">
        <v>936.26888454000004</v>
      </c>
    </row>
    <row r="206" spans="1:12" ht="12.75" customHeight="1" x14ac:dyDescent="0.2">
      <c r="A206" s="86" t="s">
        <v>159</v>
      </c>
      <c r="B206" s="86">
        <v>5</v>
      </c>
      <c r="C206" s="87">
        <v>1279.60287464</v>
      </c>
      <c r="D206" s="87">
        <v>1267.7365027400001</v>
      </c>
      <c r="E206" s="87">
        <v>0</v>
      </c>
      <c r="F206" s="87">
        <v>126.77365027</v>
      </c>
      <c r="G206" s="87">
        <v>316.93412568999997</v>
      </c>
      <c r="H206" s="87">
        <v>633.86825137000005</v>
      </c>
      <c r="I206" s="87">
        <v>0</v>
      </c>
      <c r="J206" s="87">
        <v>697.25507650999998</v>
      </c>
      <c r="K206" s="87">
        <v>824.02872678000006</v>
      </c>
      <c r="L206" s="87">
        <v>950.80237706000003</v>
      </c>
    </row>
    <row r="207" spans="1:12" ht="12.75" customHeight="1" x14ac:dyDescent="0.2">
      <c r="A207" s="86" t="s">
        <v>159</v>
      </c>
      <c r="B207" s="86">
        <v>6</v>
      </c>
      <c r="C207" s="87">
        <v>1265.4920960899999</v>
      </c>
      <c r="D207" s="87">
        <v>1253.4475480799999</v>
      </c>
      <c r="E207" s="87">
        <v>0</v>
      </c>
      <c r="F207" s="87">
        <v>125.34475481</v>
      </c>
      <c r="G207" s="87">
        <v>313.36188701999998</v>
      </c>
      <c r="H207" s="87">
        <v>626.72377403999997</v>
      </c>
      <c r="I207" s="87">
        <v>0</v>
      </c>
      <c r="J207" s="87">
        <v>689.39615144000004</v>
      </c>
      <c r="K207" s="87">
        <v>814.74090624999997</v>
      </c>
      <c r="L207" s="87">
        <v>940.08566106000001</v>
      </c>
    </row>
    <row r="208" spans="1:12" ht="12.75" customHeight="1" x14ac:dyDescent="0.2">
      <c r="A208" s="86" t="s">
        <v>159</v>
      </c>
      <c r="B208" s="86">
        <v>7</v>
      </c>
      <c r="C208" s="87">
        <v>1206.4711835400001</v>
      </c>
      <c r="D208" s="87">
        <v>1194.7352002800001</v>
      </c>
      <c r="E208" s="87">
        <v>0</v>
      </c>
      <c r="F208" s="87">
        <v>119.47352003</v>
      </c>
      <c r="G208" s="87">
        <v>298.68380007000002</v>
      </c>
      <c r="H208" s="87">
        <v>597.36760014000004</v>
      </c>
      <c r="I208" s="87">
        <v>0</v>
      </c>
      <c r="J208" s="87">
        <v>657.10436015000005</v>
      </c>
      <c r="K208" s="87">
        <v>776.57788017999997</v>
      </c>
      <c r="L208" s="87">
        <v>896.05140021</v>
      </c>
    </row>
    <row r="209" spans="1:12" ht="12.75" customHeight="1" x14ac:dyDescent="0.2">
      <c r="A209" s="86" t="s">
        <v>159</v>
      </c>
      <c r="B209" s="86">
        <v>8</v>
      </c>
      <c r="C209" s="87">
        <v>1114.0528970800001</v>
      </c>
      <c r="D209" s="87">
        <v>1103.33485032</v>
      </c>
      <c r="E209" s="87">
        <v>0</v>
      </c>
      <c r="F209" s="87">
        <v>110.33348503000001</v>
      </c>
      <c r="G209" s="87">
        <v>275.83371258</v>
      </c>
      <c r="H209" s="87">
        <v>551.66742515999999</v>
      </c>
      <c r="I209" s="87">
        <v>0</v>
      </c>
      <c r="J209" s="87">
        <v>606.83416767999995</v>
      </c>
      <c r="K209" s="87">
        <v>717.16765270999997</v>
      </c>
      <c r="L209" s="87">
        <v>827.50113773999999</v>
      </c>
    </row>
    <row r="210" spans="1:12" ht="12.75" customHeight="1" x14ac:dyDescent="0.2">
      <c r="A210" s="86" t="s">
        <v>159</v>
      </c>
      <c r="B210" s="86">
        <v>9</v>
      </c>
      <c r="C210" s="87">
        <v>1055.4036818899999</v>
      </c>
      <c r="D210" s="87">
        <v>1049.1634367900001</v>
      </c>
      <c r="E210" s="87">
        <v>0</v>
      </c>
      <c r="F210" s="87">
        <v>104.91634368</v>
      </c>
      <c r="G210" s="87">
        <v>262.2908592</v>
      </c>
      <c r="H210" s="87">
        <v>524.5817184</v>
      </c>
      <c r="I210" s="87">
        <v>0</v>
      </c>
      <c r="J210" s="87">
        <v>577.03989022999997</v>
      </c>
      <c r="K210" s="87">
        <v>681.95623391000004</v>
      </c>
      <c r="L210" s="87">
        <v>786.87257758999999</v>
      </c>
    </row>
    <row r="211" spans="1:12" ht="12.75" customHeight="1" x14ac:dyDescent="0.2">
      <c r="A211" s="86" t="s">
        <v>159</v>
      </c>
      <c r="B211" s="86">
        <v>10</v>
      </c>
      <c r="C211" s="87">
        <v>1030.01820262</v>
      </c>
      <c r="D211" s="87">
        <v>1025.0862288999999</v>
      </c>
      <c r="E211" s="87">
        <v>0</v>
      </c>
      <c r="F211" s="87">
        <v>102.50862289</v>
      </c>
      <c r="G211" s="87">
        <v>256.27155722999998</v>
      </c>
      <c r="H211" s="87">
        <v>512.54311444999996</v>
      </c>
      <c r="I211" s="87">
        <v>0</v>
      </c>
      <c r="J211" s="87">
        <v>563.79742590000001</v>
      </c>
      <c r="K211" s="87">
        <v>666.30604878999998</v>
      </c>
      <c r="L211" s="87">
        <v>768.81467167999995</v>
      </c>
    </row>
    <row r="212" spans="1:12" ht="12.75" customHeight="1" x14ac:dyDescent="0.2">
      <c r="A212" s="86" t="s">
        <v>159</v>
      </c>
      <c r="B212" s="86">
        <v>11</v>
      </c>
      <c r="C212" s="87">
        <v>968.67587032999995</v>
      </c>
      <c r="D212" s="87">
        <v>964.12936711999998</v>
      </c>
      <c r="E212" s="87">
        <v>0</v>
      </c>
      <c r="F212" s="87">
        <v>96.412936709999997</v>
      </c>
      <c r="G212" s="87">
        <v>241.03234178</v>
      </c>
      <c r="H212" s="87">
        <v>482.06468355999999</v>
      </c>
      <c r="I212" s="87">
        <v>0</v>
      </c>
      <c r="J212" s="87">
        <v>530.27115191999997</v>
      </c>
      <c r="K212" s="87">
        <v>626.68408863000002</v>
      </c>
      <c r="L212" s="87">
        <v>723.09702533999996</v>
      </c>
    </row>
    <row r="213" spans="1:12" ht="12.75" customHeight="1" x14ac:dyDescent="0.2">
      <c r="A213" s="86" t="s">
        <v>159</v>
      </c>
      <c r="B213" s="86">
        <v>12</v>
      </c>
      <c r="C213" s="87">
        <v>965.23262876000001</v>
      </c>
      <c r="D213" s="87">
        <v>960.39864020000005</v>
      </c>
      <c r="E213" s="87">
        <v>0</v>
      </c>
      <c r="F213" s="87">
        <v>96.039864019999996</v>
      </c>
      <c r="G213" s="87">
        <v>240.09966005000001</v>
      </c>
      <c r="H213" s="87">
        <v>480.19932010000002</v>
      </c>
      <c r="I213" s="87">
        <v>0</v>
      </c>
      <c r="J213" s="87">
        <v>528.21925210999996</v>
      </c>
      <c r="K213" s="87">
        <v>624.25911613000005</v>
      </c>
      <c r="L213" s="87">
        <v>720.29898015000003</v>
      </c>
    </row>
    <row r="214" spans="1:12" ht="12.75" customHeight="1" x14ac:dyDescent="0.2">
      <c r="A214" s="86" t="s">
        <v>159</v>
      </c>
      <c r="B214" s="86">
        <v>13</v>
      </c>
      <c r="C214" s="87">
        <v>978.78773175000003</v>
      </c>
      <c r="D214" s="87">
        <v>973.99169943000004</v>
      </c>
      <c r="E214" s="87">
        <v>0</v>
      </c>
      <c r="F214" s="87">
        <v>97.399169939999993</v>
      </c>
      <c r="G214" s="87">
        <v>243.49792486000001</v>
      </c>
      <c r="H214" s="87">
        <v>486.99584972000002</v>
      </c>
      <c r="I214" s="87">
        <v>0</v>
      </c>
      <c r="J214" s="87">
        <v>535.69543468999996</v>
      </c>
      <c r="K214" s="87">
        <v>633.09460463000005</v>
      </c>
      <c r="L214" s="87">
        <v>730.49377457000003</v>
      </c>
    </row>
    <row r="215" spans="1:12" ht="12.75" customHeight="1" x14ac:dyDescent="0.2">
      <c r="A215" s="86" t="s">
        <v>159</v>
      </c>
      <c r="B215" s="86">
        <v>14</v>
      </c>
      <c r="C215" s="87">
        <v>1006.84133547</v>
      </c>
      <c r="D215" s="87">
        <v>1002.03912372</v>
      </c>
      <c r="E215" s="87">
        <v>0</v>
      </c>
      <c r="F215" s="87">
        <v>100.20391237</v>
      </c>
      <c r="G215" s="87">
        <v>250.50978093000001</v>
      </c>
      <c r="H215" s="87">
        <v>501.01956186000001</v>
      </c>
      <c r="I215" s="87">
        <v>0</v>
      </c>
      <c r="J215" s="87">
        <v>551.12151804999996</v>
      </c>
      <c r="K215" s="87">
        <v>651.32543041999998</v>
      </c>
      <c r="L215" s="87">
        <v>751.52934278999999</v>
      </c>
    </row>
    <row r="216" spans="1:12" ht="12.75" customHeight="1" x14ac:dyDescent="0.2">
      <c r="A216" s="86" t="s">
        <v>159</v>
      </c>
      <c r="B216" s="86">
        <v>15</v>
      </c>
      <c r="C216" s="87">
        <v>981.00136345999999</v>
      </c>
      <c r="D216" s="87">
        <v>976.31368624000004</v>
      </c>
      <c r="E216" s="87">
        <v>0</v>
      </c>
      <c r="F216" s="87">
        <v>97.631368620000003</v>
      </c>
      <c r="G216" s="87">
        <v>244.07842156000001</v>
      </c>
      <c r="H216" s="87">
        <v>488.15684312000002</v>
      </c>
      <c r="I216" s="87">
        <v>0</v>
      </c>
      <c r="J216" s="87">
        <v>536.97252743000001</v>
      </c>
      <c r="K216" s="87">
        <v>634.60389606000001</v>
      </c>
      <c r="L216" s="87">
        <v>732.23526468</v>
      </c>
    </row>
    <row r="217" spans="1:12" ht="12.75" customHeight="1" x14ac:dyDescent="0.2">
      <c r="A217" s="86" t="s">
        <v>159</v>
      </c>
      <c r="B217" s="86">
        <v>16</v>
      </c>
      <c r="C217" s="87">
        <v>970.59101939000004</v>
      </c>
      <c r="D217" s="87">
        <v>966.10100895000005</v>
      </c>
      <c r="E217" s="87">
        <v>0</v>
      </c>
      <c r="F217" s="87">
        <v>96.610100900000006</v>
      </c>
      <c r="G217" s="87">
        <v>241.52525223999999</v>
      </c>
      <c r="H217" s="87">
        <v>483.05050447999997</v>
      </c>
      <c r="I217" s="87">
        <v>0</v>
      </c>
      <c r="J217" s="87">
        <v>531.35555492000003</v>
      </c>
      <c r="K217" s="87">
        <v>627.96565582000005</v>
      </c>
      <c r="L217" s="87">
        <v>724.57575670999995</v>
      </c>
    </row>
    <row r="218" spans="1:12" ht="12.75" customHeight="1" x14ac:dyDescent="0.2">
      <c r="A218" s="86" t="s">
        <v>159</v>
      </c>
      <c r="B218" s="86">
        <v>17</v>
      </c>
      <c r="C218" s="87">
        <v>967.29917634000003</v>
      </c>
      <c r="D218" s="87">
        <v>962.59221284</v>
      </c>
      <c r="E218" s="87">
        <v>0</v>
      </c>
      <c r="F218" s="87">
        <v>96.259221280000006</v>
      </c>
      <c r="G218" s="87">
        <v>240.64805321</v>
      </c>
      <c r="H218" s="87">
        <v>481.29610642</v>
      </c>
      <c r="I218" s="87">
        <v>0</v>
      </c>
      <c r="J218" s="87">
        <v>529.42571706000001</v>
      </c>
      <c r="K218" s="87">
        <v>625.68493835000004</v>
      </c>
      <c r="L218" s="87">
        <v>721.94415962999994</v>
      </c>
    </row>
    <row r="219" spans="1:12" ht="12.75" customHeight="1" x14ac:dyDescent="0.2">
      <c r="A219" s="86" t="s">
        <v>159</v>
      </c>
      <c r="B219" s="86">
        <v>18</v>
      </c>
      <c r="C219" s="87">
        <v>932.07113059999995</v>
      </c>
      <c r="D219" s="87">
        <v>925.40959697999995</v>
      </c>
      <c r="E219" s="87">
        <v>0</v>
      </c>
      <c r="F219" s="87">
        <v>92.540959700000002</v>
      </c>
      <c r="G219" s="87">
        <v>231.35239924999999</v>
      </c>
      <c r="H219" s="87">
        <v>462.70479848999997</v>
      </c>
      <c r="I219" s="87">
        <v>0</v>
      </c>
      <c r="J219" s="87">
        <v>508.97527833999999</v>
      </c>
      <c r="K219" s="87">
        <v>601.51623803999996</v>
      </c>
      <c r="L219" s="87">
        <v>694.05719773999999</v>
      </c>
    </row>
    <row r="220" spans="1:12" ht="12.75" customHeight="1" x14ac:dyDescent="0.2">
      <c r="A220" s="86" t="s">
        <v>159</v>
      </c>
      <c r="B220" s="86">
        <v>19</v>
      </c>
      <c r="C220" s="87">
        <v>894.47720747999995</v>
      </c>
      <c r="D220" s="87">
        <v>888.79400983000005</v>
      </c>
      <c r="E220" s="87">
        <v>0</v>
      </c>
      <c r="F220" s="87">
        <v>88.87940098</v>
      </c>
      <c r="G220" s="87">
        <v>222.19850245999999</v>
      </c>
      <c r="H220" s="87">
        <v>444.39700491999997</v>
      </c>
      <c r="I220" s="87">
        <v>0</v>
      </c>
      <c r="J220" s="87">
        <v>488.83670540999998</v>
      </c>
      <c r="K220" s="87">
        <v>577.71610639000005</v>
      </c>
      <c r="L220" s="87">
        <v>666.59550736999995</v>
      </c>
    </row>
    <row r="221" spans="1:12" ht="12.75" customHeight="1" x14ac:dyDescent="0.2">
      <c r="A221" s="86" t="s">
        <v>159</v>
      </c>
      <c r="B221" s="86">
        <v>20</v>
      </c>
      <c r="C221" s="87">
        <v>895.12333061000004</v>
      </c>
      <c r="D221" s="87">
        <v>890.22869304000005</v>
      </c>
      <c r="E221" s="87">
        <v>0</v>
      </c>
      <c r="F221" s="87">
        <v>89.022869299999996</v>
      </c>
      <c r="G221" s="87">
        <v>222.55717326000001</v>
      </c>
      <c r="H221" s="87">
        <v>445.11434652000003</v>
      </c>
      <c r="I221" s="87">
        <v>0</v>
      </c>
      <c r="J221" s="87">
        <v>489.62578116999998</v>
      </c>
      <c r="K221" s="87">
        <v>578.64865048000001</v>
      </c>
      <c r="L221" s="87">
        <v>667.67151978000004</v>
      </c>
    </row>
    <row r="222" spans="1:12" ht="12.75" customHeight="1" x14ac:dyDescent="0.2">
      <c r="A222" s="86" t="s">
        <v>159</v>
      </c>
      <c r="B222" s="86">
        <v>21</v>
      </c>
      <c r="C222" s="87">
        <v>914.71183730999996</v>
      </c>
      <c r="D222" s="87">
        <v>909.55981217999999</v>
      </c>
      <c r="E222" s="87">
        <v>0</v>
      </c>
      <c r="F222" s="87">
        <v>90.955981219999998</v>
      </c>
      <c r="G222" s="87">
        <v>227.38995305</v>
      </c>
      <c r="H222" s="87">
        <v>454.77990609</v>
      </c>
      <c r="I222" s="87">
        <v>0</v>
      </c>
      <c r="J222" s="87">
        <v>500.2578967</v>
      </c>
      <c r="K222" s="87">
        <v>591.21387791999996</v>
      </c>
      <c r="L222" s="87">
        <v>682.16985913999997</v>
      </c>
    </row>
    <row r="223" spans="1:12" ht="12.75" customHeight="1" x14ac:dyDescent="0.2">
      <c r="A223" s="86" t="s">
        <v>159</v>
      </c>
      <c r="B223" s="86">
        <v>22</v>
      </c>
      <c r="C223" s="87">
        <v>977.37786638</v>
      </c>
      <c r="D223" s="87">
        <v>970.34601641999996</v>
      </c>
      <c r="E223" s="87">
        <v>0</v>
      </c>
      <c r="F223" s="87">
        <v>97.034601640000005</v>
      </c>
      <c r="G223" s="87">
        <v>242.58650410999999</v>
      </c>
      <c r="H223" s="87">
        <v>485.17300820999998</v>
      </c>
      <c r="I223" s="87">
        <v>0</v>
      </c>
      <c r="J223" s="87">
        <v>533.69030902999998</v>
      </c>
      <c r="K223" s="87">
        <v>630.72491066999999</v>
      </c>
      <c r="L223" s="87">
        <v>727.75951232</v>
      </c>
    </row>
    <row r="224" spans="1:12" ht="12.75" customHeight="1" x14ac:dyDescent="0.2">
      <c r="A224" s="86" t="s">
        <v>159</v>
      </c>
      <c r="B224" s="86">
        <v>23</v>
      </c>
      <c r="C224" s="87">
        <v>1055.77745869</v>
      </c>
      <c r="D224" s="87">
        <v>1049.7382189699999</v>
      </c>
      <c r="E224" s="87">
        <v>0</v>
      </c>
      <c r="F224" s="87">
        <v>104.9738219</v>
      </c>
      <c r="G224" s="87">
        <v>262.43455474000001</v>
      </c>
      <c r="H224" s="87">
        <v>524.86910949000003</v>
      </c>
      <c r="I224" s="87">
        <v>0</v>
      </c>
      <c r="J224" s="87">
        <v>577.35602042999994</v>
      </c>
      <c r="K224" s="87">
        <v>682.32984233000002</v>
      </c>
      <c r="L224" s="87">
        <v>787.30366422999998</v>
      </c>
    </row>
    <row r="225" spans="1:12" ht="12.75" customHeight="1" x14ac:dyDescent="0.2">
      <c r="A225" s="86" t="s">
        <v>159</v>
      </c>
      <c r="B225" s="86">
        <v>24</v>
      </c>
      <c r="C225" s="87">
        <v>1138.3228813400001</v>
      </c>
      <c r="D225" s="87">
        <v>1132.59814022</v>
      </c>
      <c r="E225" s="87">
        <v>0</v>
      </c>
      <c r="F225" s="87">
        <v>113.25981401999999</v>
      </c>
      <c r="G225" s="87">
        <v>283.14953506000001</v>
      </c>
      <c r="H225" s="87">
        <v>566.29907011</v>
      </c>
      <c r="I225" s="87">
        <v>0</v>
      </c>
      <c r="J225" s="87">
        <v>622.92897712000001</v>
      </c>
      <c r="K225" s="87">
        <v>736.18879114000003</v>
      </c>
      <c r="L225" s="87">
        <v>849.44860516999995</v>
      </c>
    </row>
    <row r="226" spans="1:12" ht="12.75" customHeight="1" x14ac:dyDescent="0.2">
      <c r="A226" s="86" t="s">
        <v>160</v>
      </c>
      <c r="B226" s="86">
        <v>1</v>
      </c>
      <c r="C226" s="87">
        <v>1197.70298011</v>
      </c>
      <c r="D226" s="87">
        <v>1191.4398789100001</v>
      </c>
      <c r="E226" s="87">
        <v>0</v>
      </c>
      <c r="F226" s="87">
        <v>119.14398789000001</v>
      </c>
      <c r="G226" s="87">
        <v>297.85996972999999</v>
      </c>
      <c r="H226" s="87">
        <v>595.71993945999998</v>
      </c>
      <c r="I226" s="87">
        <v>0</v>
      </c>
      <c r="J226" s="87">
        <v>655.29193339999995</v>
      </c>
      <c r="K226" s="87">
        <v>774.43592129000001</v>
      </c>
      <c r="L226" s="87">
        <v>893.57990917999996</v>
      </c>
    </row>
    <row r="227" spans="1:12" ht="12.75" customHeight="1" x14ac:dyDescent="0.2">
      <c r="A227" s="86" t="s">
        <v>160</v>
      </c>
      <c r="B227" s="86">
        <v>2</v>
      </c>
      <c r="C227" s="87">
        <v>1248.45980495</v>
      </c>
      <c r="D227" s="87">
        <v>1241.8956276500001</v>
      </c>
      <c r="E227" s="87">
        <v>0</v>
      </c>
      <c r="F227" s="87">
        <v>124.18956276999999</v>
      </c>
      <c r="G227" s="87">
        <v>310.47390690999998</v>
      </c>
      <c r="H227" s="87">
        <v>620.94781382999997</v>
      </c>
      <c r="I227" s="87">
        <v>0</v>
      </c>
      <c r="J227" s="87">
        <v>683.04259520999994</v>
      </c>
      <c r="K227" s="87">
        <v>807.23215797</v>
      </c>
      <c r="L227" s="87">
        <v>931.42172073999996</v>
      </c>
    </row>
    <row r="228" spans="1:12" ht="12.75" customHeight="1" x14ac:dyDescent="0.2">
      <c r="A228" s="86" t="s">
        <v>160</v>
      </c>
      <c r="B228" s="86">
        <v>3</v>
      </c>
      <c r="C228" s="87">
        <v>1287.15845777</v>
      </c>
      <c r="D228" s="87">
        <v>1280.1735791000001</v>
      </c>
      <c r="E228" s="87">
        <v>0</v>
      </c>
      <c r="F228" s="87">
        <v>128.01735790999999</v>
      </c>
      <c r="G228" s="87">
        <v>320.04339478000003</v>
      </c>
      <c r="H228" s="87">
        <v>640.08678955000005</v>
      </c>
      <c r="I228" s="87">
        <v>0</v>
      </c>
      <c r="J228" s="87">
        <v>704.09546851000005</v>
      </c>
      <c r="K228" s="87">
        <v>832.11282642000003</v>
      </c>
      <c r="L228" s="87">
        <v>960.13018433000002</v>
      </c>
    </row>
    <row r="229" spans="1:12" ht="12.75" customHeight="1" x14ac:dyDescent="0.2">
      <c r="A229" s="86" t="s">
        <v>160</v>
      </c>
      <c r="B229" s="86">
        <v>4</v>
      </c>
      <c r="C229" s="87">
        <v>1298.6151655799999</v>
      </c>
      <c r="D229" s="87">
        <v>1291.97269663</v>
      </c>
      <c r="E229" s="87">
        <v>0</v>
      </c>
      <c r="F229" s="87">
        <v>129.19726965999999</v>
      </c>
      <c r="G229" s="87">
        <v>322.99317416000002</v>
      </c>
      <c r="H229" s="87">
        <v>645.98634832000005</v>
      </c>
      <c r="I229" s="87">
        <v>0</v>
      </c>
      <c r="J229" s="87">
        <v>710.58498314999997</v>
      </c>
      <c r="K229" s="87">
        <v>839.78225281000005</v>
      </c>
      <c r="L229" s="87">
        <v>968.97952247000001</v>
      </c>
    </row>
    <row r="230" spans="1:12" ht="12.75" customHeight="1" x14ac:dyDescent="0.2">
      <c r="A230" s="86" t="s">
        <v>160</v>
      </c>
      <c r="B230" s="86">
        <v>5</v>
      </c>
      <c r="C230" s="87">
        <v>1300.5632492899999</v>
      </c>
      <c r="D230" s="87">
        <v>1293.7350840199999</v>
      </c>
      <c r="E230" s="87">
        <v>0</v>
      </c>
      <c r="F230" s="87">
        <v>129.37350839999999</v>
      </c>
      <c r="G230" s="87">
        <v>323.43377100999999</v>
      </c>
      <c r="H230" s="87">
        <v>646.86754200999997</v>
      </c>
      <c r="I230" s="87">
        <v>0</v>
      </c>
      <c r="J230" s="87">
        <v>711.55429620999996</v>
      </c>
      <c r="K230" s="87">
        <v>840.92780460999995</v>
      </c>
      <c r="L230" s="87">
        <v>970.30131301999995</v>
      </c>
    </row>
    <row r="231" spans="1:12" ht="12.75" customHeight="1" x14ac:dyDescent="0.2">
      <c r="A231" s="86" t="s">
        <v>160</v>
      </c>
      <c r="B231" s="86">
        <v>6</v>
      </c>
      <c r="C231" s="87">
        <v>1289.03950448</v>
      </c>
      <c r="D231" s="87">
        <v>1282.09599041</v>
      </c>
      <c r="E231" s="87">
        <v>0</v>
      </c>
      <c r="F231" s="87">
        <v>128.20959904</v>
      </c>
      <c r="G231" s="87">
        <v>320.52399759999997</v>
      </c>
      <c r="H231" s="87">
        <v>641.04799520999995</v>
      </c>
      <c r="I231" s="87">
        <v>0</v>
      </c>
      <c r="J231" s="87">
        <v>705.15279472999998</v>
      </c>
      <c r="K231" s="87">
        <v>833.36239377000004</v>
      </c>
      <c r="L231" s="87">
        <v>961.57199280999998</v>
      </c>
    </row>
    <row r="232" spans="1:12" ht="12.75" customHeight="1" x14ac:dyDescent="0.2">
      <c r="A232" s="86" t="s">
        <v>160</v>
      </c>
      <c r="B232" s="86">
        <v>7</v>
      </c>
      <c r="C232" s="87">
        <v>1256.2291137499999</v>
      </c>
      <c r="D232" s="87">
        <v>1249.4508779099999</v>
      </c>
      <c r="E232" s="87">
        <v>0</v>
      </c>
      <c r="F232" s="87">
        <v>124.94508779</v>
      </c>
      <c r="G232" s="87">
        <v>312.36271948000001</v>
      </c>
      <c r="H232" s="87">
        <v>624.72543896000002</v>
      </c>
      <c r="I232" s="87">
        <v>0</v>
      </c>
      <c r="J232" s="87">
        <v>687.19798285000002</v>
      </c>
      <c r="K232" s="87">
        <v>812.14307064000002</v>
      </c>
      <c r="L232" s="87">
        <v>937.08815843000002</v>
      </c>
    </row>
    <row r="233" spans="1:12" ht="12.75" customHeight="1" x14ac:dyDescent="0.2">
      <c r="A233" s="86" t="s">
        <v>160</v>
      </c>
      <c r="B233" s="86">
        <v>8</v>
      </c>
      <c r="C233" s="87">
        <v>1195.2852167599999</v>
      </c>
      <c r="D233" s="87">
        <v>1187.4967075899999</v>
      </c>
      <c r="E233" s="87">
        <v>0</v>
      </c>
      <c r="F233" s="87">
        <v>118.74967076</v>
      </c>
      <c r="G233" s="87">
        <v>296.87417690000001</v>
      </c>
      <c r="H233" s="87">
        <v>593.74835380000002</v>
      </c>
      <c r="I233" s="87">
        <v>0</v>
      </c>
      <c r="J233" s="87">
        <v>653.12318917000005</v>
      </c>
      <c r="K233" s="87">
        <v>771.87285993</v>
      </c>
      <c r="L233" s="87">
        <v>890.62253068999996</v>
      </c>
    </row>
    <row r="234" spans="1:12" ht="12.75" customHeight="1" x14ac:dyDescent="0.2">
      <c r="A234" s="86" t="s">
        <v>160</v>
      </c>
      <c r="B234" s="86">
        <v>9</v>
      </c>
      <c r="C234" s="87">
        <v>1114.1181790600001</v>
      </c>
      <c r="D234" s="87">
        <v>1107.10708912</v>
      </c>
      <c r="E234" s="87">
        <v>0</v>
      </c>
      <c r="F234" s="87">
        <v>110.71070890999999</v>
      </c>
      <c r="G234" s="87">
        <v>276.77677227999999</v>
      </c>
      <c r="H234" s="87">
        <v>553.55354455999998</v>
      </c>
      <c r="I234" s="87">
        <v>0</v>
      </c>
      <c r="J234" s="87">
        <v>608.90889902000004</v>
      </c>
      <c r="K234" s="87">
        <v>719.61960793000003</v>
      </c>
      <c r="L234" s="87">
        <v>830.33031684000002</v>
      </c>
    </row>
    <row r="235" spans="1:12" ht="12.75" customHeight="1" x14ac:dyDescent="0.2">
      <c r="A235" s="86" t="s">
        <v>160</v>
      </c>
      <c r="B235" s="86">
        <v>10</v>
      </c>
      <c r="C235" s="87">
        <v>1009.21281729</v>
      </c>
      <c r="D235" s="87">
        <v>1003.2455022</v>
      </c>
      <c r="E235" s="87">
        <v>0</v>
      </c>
      <c r="F235" s="87">
        <v>100.32455022000001</v>
      </c>
      <c r="G235" s="87">
        <v>250.81137555000001</v>
      </c>
      <c r="H235" s="87">
        <v>501.62275110000002</v>
      </c>
      <c r="I235" s="87">
        <v>0</v>
      </c>
      <c r="J235" s="87">
        <v>551.78502620999996</v>
      </c>
      <c r="K235" s="87">
        <v>652.10957642999995</v>
      </c>
      <c r="L235" s="87">
        <v>752.43412665000005</v>
      </c>
    </row>
    <row r="236" spans="1:12" ht="12.75" customHeight="1" x14ac:dyDescent="0.2">
      <c r="A236" s="86" t="s">
        <v>160</v>
      </c>
      <c r="B236" s="86">
        <v>11</v>
      </c>
      <c r="C236" s="87">
        <v>923.38475335999999</v>
      </c>
      <c r="D236" s="87">
        <v>917.86731024999995</v>
      </c>
      <c r="E236" s="87">
        <v>0</v>
      </c>
      <c r="F236" s="87">
        <v>91.786731029999999</v>
      </c>
      <c r="G236" s="87">
        <v>229.46682756000001</v>
      </c>
      <c r="H236" s="87">
        <v>458.93365512999998</v>
      </c>
      <c r="I236" s="87">
        <v>0</v>
      </c>
      <c r="J236" s="87">
        <v>504.82702064</v>
      </c>
      <c r="K236" s="87">
        <v>596.61375166000005</v>
      </c>
      <c r="L236" s="87">
        <v>688.40048268999999</v>
      </c>
    </row>
    <row r="237" spans="1:12" ht="12.75" customHeight="1" x14ac:dyDescent="0.2">
      <c r="A237" s="86" t="s">
        <v>160</v>
      </c>
      <c r="B237" s="86">
        <v>12</v>
      </c>
      <c r="C237" s="87">
        <v>905.46975909000003</v>
      </c>
      <c r="D237" s="87">
        <v>900.65126512999996</v>
      </c>
      <c r="E237" s="87">
        <v>0</v>
      </c>
      <c r="F237" s="87">
        <v>90.065126509999999</v>
      </c>
      <c r="G237" s="87">
        <v>225.16281627999999</v>
      </c>
      <c r="H237" s="87">
        <v>450.32563256999998</v>
      </c>
      <c r="I237" s="87">
        <v>0</v>
      </c>
      <c r="J237" s="87">
        <v>495.35819581999999</v>
      </c>
      <c r="K237" s="87">
        <v>585.42332233000002</v>
      </c>
      <c r="L237" s="87">
        <v>675.48844885000005</v>
      </c>
    </row>
    <row r="238" spans="1:12" ht="12.75" customHeight="1" x14ac:dyDescent="0.2">
      <c r="A238" s="86" t="s">
        <v>160</v>
      </c>
      <c r="B238" s="86">
        <v>13</v>
      </c>
      <c r="C238" s="87">
        <v>899.37445405999995</v>
      </c>
      <c r="D238" s="87">
        <v>894.63088900000002</v>
      </c>
      <c r="E238" s="87">
        <v>0</v>
      </c>
      <c r="F238" s="87">
        <v>89.463088900000002</v>
      </c>
      <c r="G238" s="87">
        <v>223.65772225000001</v>
      </c>
      <c r="H238" s="87">
        <v>447.31544450000001</v>
      </c>
      <c r="I238" s="87">
        <v>0</v>
      </c>
      <c r="J238" s="87">
        <v>492.04698895000001</v>
      </c>
      <c r="K238" s="87">
        <v>581.51007785000002</v>
      </c>
      <c r="L238" s="87">
        <v>670.97316675000002</v>
      </c>
    </row>
    <row r="239" spans="1:12" ht="12.75" customHeight="1" x14ac:dyDescent="0.2">
      <c r="A239" s="86" t="s">
        <v>160</v>
      </c>
      <c r="B239" s="86">
        <v>14</v>
      </c>
      <c r="C239" s="87">
        <v>894.09980040999994</v>
      </c>
      <c r="D239" s="87">
        <v>889.40801325999996</v>
      </c>
      <c r="E239" s="87">
        <v>0</v>
      </c>
      <c r="F239" s="87">
        <v>88.940801329999999</v>
      </c>
      <c r="G239" s="87">
        <v>222.35200331999999</v>
      </c>
      <c r="H239" s="87">
        <v>444.70400662999998</v>
      </c>
      <c r="I239" s="87">
        <v>0</v>
      </c>
      <c r="J239" s="87">
        <v>489.17440728999998</v>
      </c>
      <c r="K239" s="87">
        <v>578.11520861999998</v>
      </c>
      <c r="L239" s="87">
        <v>667.05600994999998</v>
      </c>
    </row>
    <row r="240" spans="1:12" ht="12.75" customHeight="1" x14ac:dyDescent="0.2">
      <c r="A240" s="86" t="s">
        <v>160</v>
      </c>
      <c r="B240" s="86">
        <v>15</v>
      </c>
      <c r="C240" s="87">
        <v>890.89092646999995</v>
      </c>
      <c r="D240" s="87">
        <v>886.21024029</v>
      </c>
      <c r="E240" s="87">
        <v>0</v>
      </c>
      <c r="F240" s="87">
        <v>88.621024030000001</v>
      </c>
      <c r="G240" s="87">
        <v>221.55256007</v>
      </c>
      <c r="H240" s="87">
        <v>443.10512015</v>
      </c>
      <c r="I240" s="87">
        <v>0</v>
      </c>
      <c r="J240" s="87">
        <v>487.41563215999997</v>
      </c>
      <c r="K240" s="87">
        <v>576.03665619000003</v>
      </c>
      <c r="L240" s="87">
        <v>664.65768021999997</v>
      </c>
    </row>
    <row r="241" spans="1:12" ht="12.75" customHeight="1" x14ac:dyDescent="0.2">
      <c r="A241" s="86" t="s">
        <v>160</v>
      </c>
      <c r="B241" s="86">
        <v>16</v>
      </c>
      <c r="C241" s="87">
        <v>892.83645218000004</v>
      </c>
      <c r="D241" s="87">
        <v>888.31276057000002</v>
      </c>
      <c r="E241" s="87">
        <v>0</v>
      </c>
      <c r="F241" s="87">
        <v>88.831276059999993</v>
      </c>
      <c r="G241" s="87">
        <v>222.07819014</v>
      </c>
      <c r="H241" s="87">
        <v>444.15638029000002</v>
      </c>
      <c r="I241" s="87">
        <v>0</v>
      </c>
      <c r="J241" s="87">
        <v>488.57201830999998</v>
      </c>
      <c r="K241" s="87">
        <v>577.40329437000003</v>
      </c>
      <c r="L241" s="87">
        <v>666.23457042999996</v>
      </c>
    </row>
    <row r="242" spans="1:12" ht="12.75" customHeight="1" x14ac:dyDescent="0.2">
      <c r="A242" s="86" t="s">
        <v>160</v>
      </c>
      <c r="B242" s="86">
        <v>17</v>
      </c>
      <c r="C242" s="87">
        <v>896.21167078999997</v>
      </c>
      <c r="D242" s="87">
        <v>891.74290226999995</v>
      </c>
      <c r="E242" s="87">
        <v>0</v>
      </c>
      <c r="F242" s="87">
        <v>89.174290229999997</v>
      </c>
      <c r="G242" s="87">
        <v>222.93572556999999</v>
      </c>
      <c r="H242" s="87">
        <v>445.87145113999998</v>
      </c>
      <c r="I242" s="87">
        <v>0</v>
      </c>
      <c r="J242" s="87">
        <v>490.45859625000003</v>
      </c>
      <c r="K242" s="87">
        <v>579.63288648000002</v>
      </c>
      <c r="L242" s="87">
        <v>668.80717670000001</v>
      </c>
    </row>
    <row r="243" spans="1:12" ht="12.75" customHeight="1" x14ac:dyDescent="0.2">
      <c r="A243" s="86" t="s">
        <v>160</v>
      </c>
      <c r="B243" s="86">
        <v>18</v>
      </c>
      <c r="C243" s="87">
        <v>905.60901432000003</v>
      </c>
      <c r="D243" s="87">
        <v>901.26153431</v>
      </c>
      <c r="E243" s="87">
        <v>0</v>
      </c>
      <c r="F243" s="87">
        <v>90.126153430000002</v>
      </c>
      <c r="G243" s="87">
        <v>225.31538358</v>
      </c>
      <c r="H243" s="87">
        <v>450.63076716</v>
      </c>
      <c r="I243" s="87">
        <v>0</v>
      </c>
      <c r="J243" s="87">
        <v>495.69384387000002</v>
      </c>
      <c r="K243" s="87">
        <v>585.81999729999995</v>
      </c>
      <c r="L243" s="87">
        <v>675.94615073</v>
      </c>
    </row>
    <row r="244" spans="1:12" ht="12.75" customHeight="1" x14ac:dyDescent="0.2">
      <c r="A244" s="86" t="s">
        <v>160</v>
      </c>
      <c r="B244" s="86">
        <v>19</v>
      </c>
      <c r="C244" s="87">
        <v>913.58386683000003</v>
      </c>
      <c r="D244" s="87">
        <v>909.17978833999996</v>
      </c>
      <c r="E244" s="87">
        <v>0</v>
      </c>
      <c r="F244" s="87">
        <v>90.917978829999996</v>
      </c>
      <c r="G244" s="87">
        <v>227.29494708999999</v>
      </c>
      <c r="H244" s="87">
        <v>454.58989416999998</v>
      </c>
      <c r="I244" s="87">
        <v>0</v>
      </c>
      <c r="J244" s="87">
        <v>500.04888359</v>
      </c>
      <c r="K244" s="87">
        <v>590.96686241999998</v>
      </c>
      <c r="L244" s="87">
        <v>681.88484126000003</v>
      </c>
    </row>
    <row r="245" spans="1:12" ht="12.75" customHeight="1" x14ac:dyDescent="0.2">
      <c r="A245" s="86" t="s">
        <v>160</v>
      </c>
      <c r="B245" s="86">
        <v>20</v>
      </c>
      <c r="C245" s="87">
        <v>909.24620501000004</v>
      </c>
      <c r="D245" s="87">
        <v>904.87868910999998</v>
      </c>
      <c r="E245" s="87">
        <v>0</v>
      </c>
      <c r="F245" s="87">
        <v>90.487868910000003</v>
      </c>
      <c r="G245" s="87">
        <v>226.21967228</v>
      </c>
      <c r="H245" s="87">
        <v>452.43934455999999</v>
      </c>
      <c r="I245" s="87">
        <v>0</v>
      </c>
      <c r="J245" s="87">
        <v>497.68327900999998</v>
      </c>
      <c r="K245" s="87">
        <v>588.17114791999995</v>
      </c>
      <c r="L245" s="87">
        <v>678.65901683000004</v>
      </c>
    </row>
    <row r="246" spans="1:12" ht="12.75" customHeight="1" x14ac:dyDescent="0.2">
      <c r="A246" s="86" t="s">
        <v>160</v>
      </c>
      <c r="B246" s="86">
        <v>21</v>
      </c>
      <c r="C246" s="87">
        <v>907.37557963999996</v>
      </c>
      <c r="D246" s="87">
        <v>902.94182050999996</v>
      </c>
      <c r="E246" s="87">
        <v>0</v>
      </c>
      <c r="F246" s="87">
        <v>90.294182050000003</v>
      </c>
      <c r="G246" s="87">
        <v>225.73545512999999</v>
      </c>
      <c r="H246" s="87">
        <v>451.47091025999998</v>
      </c>
      <c r="I246" s="87">
        <v>0</v>
      </c>
      <c r="J246" s="87">
        <v>496.61800127999999</v>
      </c>
      <c r="K246" s="87">
        <v>586.91218332999995</v>
      </c>
      <c r="L246" s="87">
        <v>677.20636537999997</v>
      </c>
    </row>
    <row r="247" spans="1:12" ht="12.75" customHeight="1" x14ac:dyDescent="0.2">
      <c r="A247" s="86" t="s">
        <v>160</v>
      </c>
      <c r="B247" s="86">
        <v>22</v>
      </c>
      <c r="C247" s="87">
        <v>1000.02662214</v>
      </c>
      <c r="D247" s="87">
        <v>995.20562796000002</v>
      </c>
      <c r="E247" s="87">
        <v>0</v>
      </c>
      <c r="F247" s="87">
        <v>99.520562799999993</v>
      </c>
      <c r="G247" s="87">
        <v>248.80140699</v>
      </c>
      <c r="H247" s="87">
        <v>497.60281398000001</v>
      </c>
      <c r="I247" s="87">
        <v>0</v>
      </c>
      <c r="J247" s="87">
        <v>547.36309538</v>
      </c>
      <c r="K247" s="87">
        <v>646.88365816999999</v>
      </c>
      <c r="L247" s="87">
        <v>746.40422096999998</v>
      </c>
    </row>
    <row r="248" spans="1:12" ht="12.75" customHeight="1" x14ac:dyDescent="0.2">
      <c r="A248" s="86" t="s">
        <v>160</v>
      </c>
      <c r="B248" s="86">
        <v>23</v>
      </c>
      <c r="C248" s="87">
        <v>1078.1165539399999</v>
      </c>
      <c r="D248" s="87">
        <v>1072.91622646</v>
      </c>
      <c r="E248" s="87">
        <v>0</v>
      </c>
      <c r="F248" s="87">
        <v>107.29162264999999</v>
      </c>
      <c r="G248" s="87">
        <v>268.22905661999999</v>
      </c>
      <c r="H248" s="87">
        <v>536.45811322999998</v>
      </c>
      <c r="I248" s="87">
        <v>0</v>
      </c>
      <c r="J248" s="87">
        <v>590.10392454999999</v>
      </c>
      <c r="K248" s="87">
        <v>697.39554720000001</v>
      </c>
      <c r="L248" s="87">
        <v>804.68716985000003</v>
      </c>
    </row>
    <row r="249" spans="1:12" ht="12.75" customHeight="1" x14ac:dyDescent="0.2">
      <c r="A249" s="86" t="s">
        <v>160</v>
      </c>
      <c r="B249" s="86">
        <v>24</v>
      </c>
      <c r="C249" s="87">
        <v>1163.4078492000001</v>
      </c>
      <c r="D249" s="87">
        <v>1157.80978645</v>
      </c>
      <c r="E249" s="87">
        <v>0</v>
      </c>
      <c r="F249" s="87">
        <v>115.78097864999999</v>
      </c>
      <c r="G249" s="87">
        <v>289.45244660999998</v>
      </c>
      <c r="H249" s="87">
        <v>578.90489322999997</v>
      </c>
      <c r="I249" s="87">
        <v>0</v>
      </c>
      <c r="J249" s="87">
        <v>636.79538255</v>
      </c>
      <c r="K249" s="87">
        <v>752.57636118999994</v>
      </c>
      <c r="L249" s="87">
        <v>868.35733984000001</v>
      </c>
    </row>
    <row r="250" spans="1:12" ht="12.75" customHeight="1" x14ac:dyDescent="0.2">
      <c r="A250" s="86" t="s">
        <v>161</v>
      </c>
      <c r="B250" s="86">
        <v>1</v>
      </c>
      <c r="C250" s="87">
        <v>1199.69576983</v>
      </c>
      <c r="D250" s="87">
        <v>1193.8578066800001</v>
      </c>
      <c r="E250" s="87">
        <v>0</v>
      </c>
      <c r="F250" s="87">
        <v>119.38578067</v>
      </c>
      <c r="G250" s="87">
        <v>298.46445167000002</v>
      </c>
      <c r="H250" s="87">
        <v>596.92890334000003</v>
      </c>
      <c r="I250" s="87">
        <v>0</v>
      </c>
      <c r="J250" s="87">
        <v>656.62179366999999</v>
      </c>
      <c r="K250" s="87">
        <v>776.00757434000002</v>
      </c>
      <c r="L250" s="87">
        <v>895.39335501000005</v>
      </c>
    </row>
    <row r="251" spans="1:12" ht="12.75" customHeight="1" x14ac:dyDescent="0.2">
      <c r="A251" s="86" t="s">
        <v>161</v>
      </c>
      <c r="B251" s="86">
        <v>2</v>
      </c>
      <c r="C251" s="87">
        <v>1177.5547826</v>
      </c>
      <c r="D251" s="87">
        <v>1171.91341932</v>
      </c>
      <c r="E251" s="87">
        <v>0</v>
      </c>
      <c r="F251" s="87">
        <v>117.19134192999999</v>
      </c>
      <c r="G251" s="87">
        <v>292.97835483</v>
      </c>
      <c r="H251" s="87">
        <v>585.95670966</v>
      </c>
      <c r="I251" s="87">
        <v>0</v>
      </c>
      <c r="J251" s="87">
        <v>644.55238063000002</v>
      </c>
      <c r="K251" s="87">
        <v>761.74372256000004</v>
      </c>
      <c r="L251" s="87">
        <v>878.93506448999995</v>
      </c>
    </row>
    <row r="252" spans="1:12" ht="12.75" customHeight="1" x14ac:dyDescent="0.2">
      <c r="A252" s="86" t="s">
        <v>161</v>
      </c>
      <c r="B252" s="86">
        <v>3</v>
      </c>
      <c r="C252" s="87">
        <v>1181.7574740499999</v>
      </c>
      <c r="D252" s="87">
        <v>1176.24747084</v>
      </c>
      <c r="E252" s="87">
        <v>0</v>
      </c>
      <c r="F252" s="87">
        <v>117.62474708000001</v>
      </c>
      <c r="G252" s="87">
        <v>294.06186771</v>
      </c>
      <c r="H252" s="87">
        <v>588.12373542</v>
      </c>
      <c r="I252" s="87">
        <v>0</v>
      </c>
      <c r="J252" s="87">
        <v>646.93610895999996</v>
      </c>
      <c r="K252" s="87">
        <v>764.56085604999998</v>
      </c>
      <c r="L252" s="87">
        <v>882.18560313</v>
      </c>
    </row>
    <row r="253" spans="1:12" ht="12.75" customHeight="1" x14ac:dyDescent="0.2">
      <c r="A253" s="86" t="s">
        <v>161</v>
      </c>
      <c r="B253" s="86">
        <v>4</v>
      </c>
      <c r="C253" s="87">
        <v>1182.3667730300001</v>
      </c>
      <c r="D253" s="87">
        <v>1176.65526899</v>
      </c>
      <c r="E253" s="87">
        <v>0</v>
      </c>
      <c r="F253" s="87">
        <v>117.6655269</v>
      </c>
      <c r="G253" s="87">
        <v>294.16381725000002</v>
      </c>
      <c r="H253" s="87">
        <v>588.32763450000004</v>
      </c>
      <c r="I253" s="87">
        <v>0</v>
      </c>
      <c r="J253" s="87">
        <v>647.16039794000005</v>
      </c>
      <c r="K253" s="87">
        <v>764.82592483999997</v>
      </c>
      <c r="L253" s="87">
        <v>882.49145174</v>
      </c>
    </row>
    <row r="254" spans="1:12" ht="12.75" customHeight="1" x14ac:dyDescent="0.2">
      <c r="A254" s="86" t="s">
        <v>161</v>
      </c>
      <c r="B254" s="86">
        <v>5</v>
      </c>
      <c r="C254" s="87">
        <v>1180.57106604</v>
      </c>
      <c r="D254" s="87">
        <v>1175.0359233900001</v>
      </c>
      <c r="E254" s="87">
        <v>0</v>
      </c>
      <c r="F254" s="87">
        <v>117.50359234</v>
      </c>
      <c r="G254" s="87">
        <v>293.75898085</v>
      </c>
      <c r="H254" s="87">
        <v>587.5179617</v>
      </c>
      <c r="I254" s="87">
        <v>0</v>
      </c>
      <c r="J254" s="87">
        <v>646.26975786000003</v>
      </c>
      <c r="K254" s="87">
        <v>763.77335019999998</v>
      </c>
      <c r="L254" s="87">
        <v>881.27694254000005</v>
      </c>
    </row>
    <row r="255" spans="1:12" ht="12.75" customHeight="1" x14ac:dyDescent="0.2">
      <c r="A255" s="86" t="s">
        <v>161</v>
      </c>
      <c r="B255" s="86">
        <v>6</v>
      </c>
      <c r="C255" s="87">
        <v>1183.00792985</v>
      </c>
      <c r="D255" s="87">
        <v>1177.4559984800001</v>
      </c>
      <c r="E255" s="87">
        <v>0</v>
      </c>
      <c r="F255" s="87">
        <v>117.74559985</v>
      </c>
      <c r="G255" s="87">
        <v>294.36399962000002</v>
      </c>
      <c r="H255" s="87">
        <v>588.72799924000003</v>
      </c>
      <c r="I255" s="87">
        <v>0</v>
      </c>
      <c r="J255" s="87">
        <v>647.60079915999995</v>
      </c>
      <c r="K255" s="87">
        <v>765.34639901000003</v>
      </c>
      <c r="L255" s="87">
        <v>883.09199885999999</v>
      </c>
    </row>
    <row r="256" spans="1:12" ht="12.75" customHeight="1" x14ac:dyDescent="0.2">
      <c r="A256" s="86" t="s">
        <v>161</v>
      </c>
      <c r="B256" s="86">
        <v>7</v>
      </c>
      <c r="C256" s="87">
        <v>1171.9117610400001</v>
      </c>
      <c r="D256" s="87">
        <v>1166.48958092</v>
      </c>
      <c r="E256" s="87">
        <v>0</v>
      </c>
      <c r="F256" s="87">
        <v>116.64895808999999</v>
      </c>
      <c r="G256" s="87">
        <v>291.62239523</v>
      </c>
      <c r="H256" s="87">
        <v>583.24479045999999</v>
      </c>
      <c r="I256" s="87">
        <v>0</v>
      </c>
      <c r="J256" s="87">
        <v>641.56926951000003</v>
      </c>
      <c r="K256" s="87">
        <v>758.21822759999998</v>
      </c>
      <c r="L256" s="87">
        <v>874.86718569000004</v>
      </c>
    </row>
    <row r="257" spans="1:12" ht="12.75" customHeight="1" x14ac:dyDescent="0.2">
      <c r="A257" s="86" t="s">
        <v>161</v>
      </c>
      <c r="B257" s="86">
        <v>8</v>
      </c>
      <c r="C257" s="87">
        <v>1135.0945083399999</v>
      </c>
      <c r="D257" s="87">
        <v>1129.75636325</v>
      </c>
      <c r="E257" s="87">
        <v>0</v>
      </c>
      <c r="F257" s="87">
        <v>112.97563633</v>
      </c>
      <c r="G257" s="87">
        <v>282.43909080999998</v>
      </c>
      <c r="H257" s="87">
        <v>564.87818162999997</v>
      </c>
      <c r="I257" s="87">
        <v>0</v>
      </c>
      <c r="J257" s="87">
        <v>621.36599979000005</v>
      </c>
      <c r="K257" s="87">
        <v>734.34163610999997</v>
      </c>
      <c r="L257" s="87">
        <v>847.31727244000001</v>
      </c>
    </row>
    <row r="258" spans="1:12" ht="12.75" customHeight="1" x14ac:dyDescent="0.2">
      <c r="A258" s="86" t="s">
        <v>161</v>
      </c>
      <c r="B258" s="86">
        <v>9</v>
      </c>
      <c r="C258" s="87">
        <v>1044.26708211</v>
      </c>
      <c r="D258" s="87">
        <v>1039.4224776799999</v>
      </c>
      <c r="E258" s="87">
        <v>0</v>
      </c>
      <c r="F258" s="87">
        <v>103.94224776999999</v>
      </c>
      <c r="G258" s="87">
        <v>259.85561941999998</v>
      </c>
      <c r="H258" s="87">
        <v>519.71123883999996</v>
      </c>
      <c r="I258" s="87">
        <v>0</v>
      </c>
      <c r="J258" s="87">
        <v>571.68236272000001</v>
      </c>
      <c r="K258" s="87">
        <v>675.62461049000001</v>
      </c>
      <c r="L258" s="87">
        <v>779.56685826</v>
      </c>
    </row>
    <row r="259" spans="1:12" ht="12.75" customHeight="1" x14ac:dyDescent="0.2">
      <c r="A259" s="86" t="s">
        <v>161</v>
      </c>
      <c r="B259" s="86">
        <v>10</v>
      </c>
      <c r="C259" s="87">
        <v>1035.98462363</v>
      </c>
      <c r="D259" s="87">
        <v>1030.8968494799999</v>
      </c>
      <c r="E259" s="87">
        <v>0</v>
      </c>
      <c r="F259" s="87">
        <v>103.08968495000001</v>
      </c>
      <c r="G259" s="87">
        <v>257.72421236999998</v>
      </c>
      <c r="H259" s="87">
        <v>515.44842473999995</v>
      </c>
      <c r="I259" s="87">
        <v>0</v>
      </c>
      <c r="J259" s="87">
        <v>566.99326721</v>
      </c>
      <c r="K259" s="87">
        <v>670.08295215999999</v>
      </c>
      <c r="L259" s="87">
        <v>773.17263710999998</v>
      </c>
    </row>
    <row r="260" spans="1:12" ht="12.75" customHeight="1" x14ac:dyDescent="0.2">
      <c r="A260" s="86" t="s">
        <v>161</v>
      </c>
      <c r="B260" s="86">
        <v>11</v>
      </c>
      <c r="C260" s="87">
        <v>931.65581324000004</v>
      </c>
      <c r="D260" s="87">
        <v>927.02176817999998</v>
      </c>
      <c r="E260" s="87">
        <v>0</v>
      </c>
      <c r="F260" s="87">
        <v>92.702176820000005</v>
      </c>
      <c r="G260" s="87">
        <v>231.75544205</v>
      </c>
      <c r="H260" s="87">
        <v>463.51088408999999</v>
      </c>
      <c r="I260" s="87">
        <v>0</v>
      </c>
      <c r="J260" s="87">
        <v>509.86197249999998</v>
      </c>
      <c r="K260" s="87">
        <v>602.56414931999996</v>
      </c>
      <c r="L260" s="87">
        <v>695.26632614000005</v>
      </c>
    </row>
    <row r="261" spans="1:12" ht="12.75" customHeight="1" x14ac:dyDescent="0.2">
      <c r="A261" s="86" t="s">
        <v>161</v>
      </c>
      <c r="B261" s="86">
        <v>12</v>
      </c>
      <c r="C261" s="87">
        <v>919.44476167000005</v>
      </c>
      <c r="D261" s="87">
        <v>914.77600830999995</v>
      </c>
      <c r="E261" s="87">
        <v>0</v>
      </c>
      <c r="F261" s="87">
        <v>91.47760083</v>
      </c>
      <c r="G261" s="87">
        <v>228.69400207999999</v>
      </c>
      <c r="H261" s="87">
        <v>457.38800415999998</v>
      </c>
      <c r="I261" s="87">
        <v>0</v>
      </c>
      <c r="J261" s="87">
        <v>503.12680456999999</v>
      </c>
      <c r="K261" s="87">
        <v>594.60440540000002</v>
      </c>
      <c r="L261" s="87">
        <v>686.08200623000005</v>
      </c>
    </row>
    <row r="262" spans="1:12" ht="12.75" customHeight="1" x14ac:dyDescent="0.2">
      <c r="A262" s="86" t="s">
        <v>161</v>
      </c>
      <c r="B262" s="86">
        <v>13</v>
      </c>
      <c r="C262" s="87">
        <v>987.23226725999996</v>
      </c>
      <c r="D262" s="87">
        <v>982.42644424000002</v>
      </c>
      <c r="E262" s="87">
        <v>0</v>
      </c>
      <c r="F262" s="87">
        <v>98.242644420000005</v>
      </c>
      <c r="G262" s="87">
        <v>245.60661106000001</v>
      </c>
      <c r="H262" s="87">
        <v>491.21322212000001</v>
      </c>
      <c r="I262" s="87">
        <v>0</v>
      </c>
      <c r="J262" s="87">
        <v>540.33454432999997</v>
      </c>
      <c r="K262" s="87">
        <v>638.57718876000001</v>
      </c>
      <c r="L262" s="87">
        <v>736.81983318000005</v>
      </c>
    </row>
    <row r="263" spans="1:12" ht="12.75" customHeight="1" x14ac:dyDescent="0.2">
      <c r="A263" s="86" t="s">
        <v>161</v>
      </c>
      <c r="B263" s="86">
        <v>14</v>
      </c>
      <c r="C263" s="87">
        <v>983.42357871000002</v>
      </c>
      <c r="D263" s="87">
        <v>978.42315846999998</v>
      </c>
      <c r="E263" s="87">
        <v>0</v>
      </c>
      <c r="F263" s="87">
        <v>97.842315850000006</v>
      </c>
      <c r="G263" s="87">
        <v>244.60578962</v>
      </c>
      <c r="H263" s="87">
        <v>489.21157923999999</v>
      </c>
      <c r="I263" s="87">
        <v>0</v>
      </c>
      <c r="J263" s="87">
        <v>538.13273716000003</v>
      </c>
      <c r="K263" s="87">
        <v>635.97505301000001</v>
      </c>
      <c r="L263" s="87">
        <v>733.81736884999998</v>
      </c>
    </row>
    <row r="264" spans="1:12" ht="12.75" customHeight="1" x14ac:dyDescent="0.2">
      <c r="A264" s="86" t="s">
        <v>161</v>
      </c>
      <c r="B264" s="86">
        <v>15</v>
      </c>
      <c r="C264" s="87">
        <v>979.18869135</v>
      </c>
      <c r="D264" s="87">
        <v>974.41559631999996</v>
      </c>
      <c r="E264" s="87">
        <v>0</v>
      </c>
      <c r="F264" s="87">
        <v>97.44155963</v>
      </c>
      <c r="G264" s="87">
        <v>243.60389907999999</v>
      </c>
      <c r="H264" s="87">
        <v>487.20779815999998</v>
      </c>
      <c r="I264" s="87">
        <v>0</v>
      </c>
      <c r="J264" s="87">
        <v>535.92857798</v>
      </c>
      <c r="K264" s="87">
        <v>633.37013761000003</v>
      </c>
      <c r="L264" s="87">
        <v>730.81169723999994</v>
      </c>
    </row>
    <row r="265" spans="1:12" ht="12.75" customHeight="1" x14ac:dyDescent="0.2">
      <c r="A265" s="86" t="s">
        <v>161</v>
      </c>
      <c r="B265" s="86">
        <v>16</v>
      </c>
      <c r="C265" s="87">
        <v>975.75747839999997</v>
      </c>
      <c r="D265" s="87">
        <v>971.26722210000003</v>
      </c>
      <c r="E265" s="87">
        <v>0</v>
      </c>
      <c r="F265" s="87">
        <v>97.126722209999997</v>
      </c>
      <c r="G265" s="87">
        <v>242.81680553000001</v>
      </c>
      <c r="H265" s="87">
        <v>485.63361105000001</v>
      </c>
      <c r="I265" s="87">
        <v>0</v>
      </c>
      <c r="J265" s="87">
        <v>534.19697215999997</v>
      </c>
      <c r="K265" s="87">
        <v>631.32369437</v>
      </c>
      <c r="L265" s="87">
        <v>728.45041658000002</v>
      </c>
    </row>
    <row r="266" spans="1:12" ht="12.75" customHeight="1" x14ac:dyDescent="0.2">
      <c r="A266" s="86" t="s">
        <v>161</v>
      </c>
      <c r="B266" s="86">
        <v>17</v>
      </c>
      <c r="C266" s="87">
        <v>981.13544019999995</v>
      </c>
      <c r="D266" s="87">
        <v>976.56762779999997</v>
      </c>
      <c r="E266" s="87">
        <v>0</v>
      </c>
      <c r="F266" s="87">
        <v>97.656762779999994</v>
      </c>
      <c r="G266" s="87">
        <v>244.14190694999999</v>
      </c>
      <c r="H266" s="87">
        <v>488.28381389999998</v>
      </c>
      <c r="I266" s="87">
        <v>0</v>
      </c>
      <c r="J266" s="87">
        <v>537.11219529000005</v>
      </c>
      <c r="K266" s="87">
        <v>634.76895807000005</v>
      </c>
      <c r="L266" s="87">
        <v>732.42572084999995</v>
      </c>
    </row>
    <row r="267" spans="1:12" ht="12.75" customHeight="1" x14ac:dyDescent="0.2">
      <c r="A267" s="86" t="s">
        <v>161</v>
      </c>
      <c r="B267" s="86">
        <v>18</v>
      </c>
      <c r="C267" s="87">
        <v>941.36685298999998</v>
      </c>
      <c r="D267" s="87">
        <v>936.87929170999996</v>
      </c>
      <c r="E267" s="87">
        <v>0</v>
      </c>
      <c r="F267" s="87">
        <v>93.687929170000004</v>
      </c>
      <c r="G267" s="87">
        <v>234.21982292999999</v>
      </c>
      <c r="H267" s="87">
        <v>468.43964585999998</v>
      </c>
      <c r="I267" s="87">
        <v>0</v>
      </c>
      <c r="J267" s="87">
        <v>515.28361043999996</v>
      </c>
      <c r="K267" s="87">
        <v>608.97153961000004</v>
      </c>
      <c r="L267" s="87">
        <v>702.65946878</v>
      </c>
    </row>
    <row r="268" spans="1:12" ht="12.75" customHeight="1" x14ac:dyDescent="0.2">
      <c r="A268" s="86" t="s">
        <v>161</v>
      </c>
      <c r="B268" s="86">
        <v>19</v>
      </c>
      <c r="C268" s="87">
        <v>896.10290293000003</v>
      </c>
      <c r="D268" s="87">
        <v>891.71961591000002</v>
      </c>
      <c r="E268" s="87">
        <v>0</v>
      </c>
      <c r="F268" s="87">
        <v>89.171961589999995</v>
      </c>
      <c r="G268" s="87">
        <v>222.92990398000001</v>
      </c>
      <c r="H268" s="87">
        <v>445.85980796000001</v>
      </c>
      <c r="I268" s="87">
        <v>0</v>
      </c>
      <c r="J268" s="87">
        <v>490.44578875000002</v>
      </c>
      <c r="K268" s="87">
        <v>579.61775034000004</v>
      </c>
      <c r="L268" s="87">
        <v>668.78971192999995</v>
      </c>
    </row>
    <row r="269" spans="1:12" ht="12.75" customHeight="1" x14ac:dyDescent="0.2">
      <c r="A269" s="86" t="s">
        <v>161</v>
      </c>
      <c r="B269" s="86">
        <v>20</v>
      </c>
      <c r="C269" s="87">
        <v>892.61390355000003</v>
      </c>
      <c r="D269" s="87">
        <v>888.38741326000002</v>
      </c>
      <c r="E269" s="87">
        <v>0</v>
      </c>
      <c r="F269" s="87">
        <v>88.838741330000005</v>
      </c>
      <c r="G269" s="87">
        <v>222.09685332000001</v>
      </c>
      <c r="H269" s="87">
        <v>444.19370663000001</v>
      </c>
      <c r="I269" s="87">
        <v>0</v>
      </c>
      <c r="J269" s="87">
        <v>488.61307728999998</v>
      </c>
      <c r="K269" s="87">
        <v>577.45181862000004</v>
      </c>
      <c r="L269" s="87">
        <v>666.29055994999999</v>
      </c>
    </row>
    <row r="270" spans="1:12" ht="12.75" customHeight="1" x14ac:dyDescent="0.2">
      <c r="A270" s="86" t="s">
        <v>161</v>
      </c>
      <c r="B270" s="86">
        <v>21</v>
      </c>
      <c r="C270" s="87">
        <v>892.95692497000005</v>
      </c>
      <c r="D270" s="87">
        <v>888.75997152000002</v>
      </c>
      <c r="E270" s="87">
        <v>0</v>
      </c>
      <c r="F270" s="87">
        <v>88.875997150000003</v>
      </c>
      <c r="G270" s="87">
        <v>222.18999288000001</v>
      </c>
      <c r="H270" s="87">
        <v>444.37998576000001</v>
      </c>
      <c r="I270" s="87">
        <v>0</v>
      </c>
      <c r="J270" s="87">
        <v>488.81798434000001</v>
      </c>
      <c r="K270" s="87">
        <v>577.69398149000006</v>
      </c>
      <c r="L270" s="87">
        <v>666.56997864000004</v>
      </c>
    </row>
    <row r="271" spans="1:12" ht="12.75" customHeight="1" x14ac:dyDescent="0.2">
      <c r="A271" s="86" t="s">
        <v>161</v>
      </c>
      <c r="B271" s="86">
        <v>22</v>
      </c>
      <c r="C271" s="87">
        <v>931.33438506000005</v>
      </c>
      <c r="D271" s="87">
        <v>926.85043488999997</v>
      </c>
      <c r="E271" s="87">
        <v>0</v>
      </c>
      <c r="F271" s="87">
        <v>92.685043489999998</v>
      </c>
      <c r="G271" s="87">
        <v>231.71260871999999</v>
      </c>
      <c r="H271" s="87">
        <v>463.42521744999999</v>
      </c>
      <c r="I271" s="87">
        <v>0</v>
      </c>
      <c r="J271" s="87">
        <v>509.76773918999999</v>
      </c>
      <c r="K271" s="87">
        <v>602.45278268000004</v>
      </c>
      <c r="L271" s="87">
        <v>695.13782617000004</v>
      </c>
    </row>
    <row r="272" spans="1:12" ht="12.75" customHeight="1" x14ac:dyDescent="0.2">
      <c r="A272" s="86" t="s">
        <v>161</v>
      </c>
      <c r="B272" s="86">
        <v>23</v>
      </c>
      <c r="C272" s="87">
        <v>1075.5152301099999</v>
      </c>
      <c r="D272" s="87">
        <v>1070.423904</v>
      </c>
      <c r="E272" s="87">
        <v>0</v>
      </c>
      <c r="F272" s="87">
        <v>107.0423904</v>
      </c>
      <c r="G272" s="87">
        <v>267.605976</v>
      </c>
      <c r="H272" s="87">
        <v>535.211952</v>
      </c>
      <c r="I272" s="87">
        <v>0</v>
      </c>
      <c r="J272" s="87">
        <v>588.73314719999996</v>
      </c>
      <c r="K272" s="87">
        <v>695.77553760000001</v>
      </c>
      <c r="L272" s="87">
        <v>802.81792800000005</v>
      </c>
    </row>
    <row r="273" spans="1:12" ht="12.75" customHeight="1" x14ac:dyDescent="0.2">
      <c r="A273" s="86" t="s">
        <v>161</v>
      </c>
      <c r="B273" s="86">
        <v>24</v>
      </c>
      <c r="C273" s="87">
        <v>1091.3374123900001</v>
      </c>
      <c r="D273" s="87">
        <v>1086.1834571500001</v>
      </c>
      <c r="E273" s="87">
        <v>0</v>
      </c>
      <c r="F273" s="87">
        <v>108.61834571999999</v>
      </c>
      <c r="G273" s="87">
        <v>271.54586429</v>
      </c>
      <c r="H273" s="87">
        <v>543.09172857999999</v>
      </c>
      <c r="I273" s="87">
        <v>0</v>
      </c>
      <c r="J273" s="87">
        <v>597.40090142999998</v>
      </c>
      <c r="K273" s="87">
        <v>706.01924714999996</v>
      </c>
      <c r="L273" s="87">
        <v>814.63759286000004</v>
      </c>
    </row>
    <row r="274" spans="1:12" ht="12.75" customHeight="1" x14ac:dyDescent="0.2">
      <c r="A274" s="86" t="s">
        <v>162</v>
      </c>
      <c r="B274" s="86">
        <v>1</v>
      </c>
      <c r="C274" s="87">
        <v>1169.21619083</v>
      </c>
      <c r="D274" s="87">
        <v>1163.6976425600001</v>
      </c>
      <c r="E274" s="87">
        <v>0</v>
      </c>
      <c r="F274" s="87">
        <v>116.36976426</v>
      </c>
      <c r="G274" s="87">
        <v>290.92441064000002</v>
      </c>
      <c r="H274" s="87">
        <v>581.84882128000004</v>
      </c>
      <c r="I274" s="87">
        <v>0</v>
      </c>
      <c r="J274" s="87">
        <v>640.03370341000004</v>
      </c>
      <c r="K274" s="87">
        <v>756.40346766000005</v>
      </c>
      <c r="L274" s="87">
        <v>872.77323191999994</v>
      </c>
    </row>
    <row r="275" spans="1:12" ht="12.75" customHeight="1" x14ac:dyDescent="0.2">
      <c r="A275" s="86" t="s">
        <v>162</v>
      </c>
      <c r="B275" s="86">
        <v>2</v>
      </c>
      <c r="C275" s="87">
        <v>1233.3953198199999</v>
      </c>
      <c r="D275" s="87">
        <v>1227.4735678300001</v>
      </c>
      <c r="E275" s="87">
        <v>0</v>
      </c>
      <c r="F275" s="87">
        <v>122.74735678</v>
      </c>
      <c r="G275" s="87">
        <v>306.86839196</v>
      </c>
      <c r="H275" s="87">
        <v>613.73678391999999</v>
      </c>
      <c r="I275" s="87">
        <v>0</v>
      </c>
      <c r="J275" s="87">
        <v>675.11046231</v>
      </c>
      <c r="K275" s="87">
        <v>797.85781909000002</v>
      </c>
      <c r="L275" s="87">
        <v>920.60517587000004</v>
      </c>
    </row>
    <row r="276" spans="1:12" ht="12.75" customHeight="1" x14ac:dyDescent="0.2">
      <c r="A276" s="86" t="s">
        <v>162</v>
      </c>
      <c r="B276" s="86">
        <v>3</v>
      </c>
      <c r="C276" s="87">
        <v>1272.6839833399999</v>
      </c>
      <c r="D276" s="87">
        <v>1266.68094724</v>
      </c>
      <c r="E276" s="87">
        <v>0</v>
      </c>
      <c r="F276" s="87">
        <v>126.66809472</v>
      </c>
      <c r="G276" s="87">
        <v>316.67023681000001</v>
      </c>
      <c r="H276" s="87">
        <v>633.34047362000001</v>
      </c>
      <c r="I276" s="87">
        <v>0</v>
      </c>
      <c r="J276" s="87">
        <v>696.67452098000001</v>
      </c>
      <c r="K276" s="87">
        <v>823.34261571000002</v>
      </c>
      <c r="L276" s="87">
        <v>950.01071043000002</v>
      </c>
    </row>
    <row r="277" spans="1:12" ht="12.75" customHeight="1" x14ac:dyDescent="0.2">
      <c r="A277" s="86" t="s">
        <v>162</v>
      </c>
      <c r="B277" s="86">
        <v>4</v>
      </c>
      <c r="C277" s="87">
        <v>1280.6832145799999</v>
      </c>
      <c r="D277" s="87">
        <v>1274.6280963500001</v>
      </c>
      <c r="E277" s="87">
        <v>0</v>
      </c>
      <c r="F277" s="87">
        <v>127.46280964</v>
      </c>
      <c r="G277" s="87">
        <v>318.65702408999999</v>
      </c>
      <c r="H277" s="87">
        <v>637.31404817999999</v>
      </c>
      <c r="I277" s="87">
        <v>0</v>
      </c>
      <c r="J277" s="87">
        <v>701.04545298999994</v>
      </c>
      <c r="K277" s="87">
        <v>828.50826262999999</v>
      </c>
      <c r="L277" s="87">
        <v>955.97107226000003</v>
      </c>
    </row>
    <row r="278" spans="1:12" ht="12.75" customHeight="1" x14ac:dyDescent="0.2">
      <c r="A278" s="86" t="s">
        <v>162</v>
      </c>
      <c r="B278" s="86">
        <v>5</v>
      </c>
      <c r="C278" s="87">
        <v>1277.9984928399999</v>
      </c>
      <c r="D278" s="87">
        <v>1271.9906915700001</v>
      </c>
      <c r="E278" s="87">
        <v>0</v>
      </c>
      <c r="F278" s="87">
        <v>127.19906915999999</v>
      </c>
      <c r="G278" s="87">
        <v>317.99767288999999</v>
      </c>
      <c r="H278" s="87">
        <v>635.99534578999999</v>
      </c>
      <c r="I278" s="87">
        <v>0</v>
      </c>
      <c r="J278" s="87">
        <v>699.59488036000005</v>
      </c>
      <c r="K278" s="87">
        <v>826.79394951999996</v>
      </c>
      <c r="L278" s="87">
        <v>953.99301867999998</v>
      </c>
    </row>
    <row r="279" spans="1:12" ht="12.75" customHeight="1" x14ac:dyDescent="0.2">
      <c r="A279" s="86" t="s">
        <v>162</v>
      </c>
      <c r="B279" s="86">
        <v>6</v>
      </c>
      <c r="C279" s="87">
        <v>1253.92655038</v>
      </c>
      <c r="D279" s="87">
        <v>1247.3476648000001</v>
      </c>
      <c r="E279" s="87">
        <v>0</v>
      </c>
      <c r="F279" s="87">
        <v>124.73476648</v>
      </c>
      <c r="G279" s="87">
        <v>311.83691620000002</v>
      </c>
      <c r="H279" s="87">
        <v>623.67383240000004</v>
      </c>
      <c r="I279" s="87">
        <v>0</v>
      </c>
      <c r="J279" s="87">
        <v>686.04121564000002</v>
      </c>
      <c r="K279" s="87">
        <v>810.77598211999998</v>
      </c>
      <c r="L279" s="87">
        <v>935.51074860000006</v>
      </c>
    </row>
    <row r="280" spans="1:12" ht="12.75" customHeight="1" x14ac:dyDescent="0.2">
      <c r="A280" s="86" t="s">
        <v>162</v>
      </c>
      <c r="B280" s="86">
        <v>7</v>
      </c>
      <c r="C280" s="87">
        <v>1211.4099216899999</v>
      </c>
      <c r="D280" s="87">
        <v>1205.1842169199999</v>
      </c>
      <c r="E280" s="87">
        <v>0</v>
      </c>
      <c r="F280" s="87">
        <v>120.51842169</v>
      </c>
      <c r="G280" s="87">
        <v>301.29605422999998</v>
      </c>
      <c r="H280" s="87">
        <v>602.59210845999996</v>
      </c>
      <c r="I280" s="87">
        <v>0</v>
      </c>
      <c r="J280" s="87">
        <v>662.85131931000001</v>
      </c>
      <c r="K280" s="87">
        <v>783.36974099999998</v>
      </c>
      <c r="L280" s="87">
        <v>903.88816268999994</v>
      </c>
    </row>
    <row r="281" spans="1:12" ht="12.75" customHeight="1" x14ac:dyDescent="0.2">
      <c r="A281" s="86" t="s">
        <v>162</v>
      </c>
      <c r="B281" s="86">
        <v>8</v>
      </c>
      <c r="C281" s="87">
        <v>1137.9806112399999</v>
      </c>
      <c r="D281" s="87">
        <v>1132.62062874</v>
      </c>
      <c r="E281" s="87">
        <v>0</v>
      </c>
      <c r="F281" s="87">
        <v>113.26206286999999</v>
      </c>
      <c r="G281" s="87">
        <v>283.15515719000001</v>
      </c>
      <c r="H281" s="87">
        <v>566.31031437000001</v>
      </c>
      <c r="I281" s="87">
        <v>0</v>
      </c>
      <c r="J281" s="87">
        <v>622.94134581000003</v>
      </c>
      <c r="K281" s="87">
        <v>736.20340868000005</v>
      </c>
      <c r="L281" s="87">
        <v>849.46547155999997</v>
      </c>
    </row>
    <row r="282" spans="1:12" ht="12.75" customHeight="1" x14ac:dyDescent="0.2">
      <c r="A282" s="86" t="s">
        <v>162</v>
      </c>
      <c r="B282" s="86">
        <v>9</v>
      </c>
      <c r="C282" s="87">
        <v>1076.90024756</v>
      </c>
      <c r="D282" s="87">
        <v>1071.86053081</v>
      </c>
      <c r="E282" s="87">
        <v>0</v>
      </c>
      <c r="F282" s="87">
        <v>107.18605307999999</v>
      </c>
      <c r="G282" s="87">
        <v>267.96513270000003</v>
      </c>
      <c r="H282" s="87">
        <v>535.93026540999995</v>
      </c>
      <c r="I282" s="87">
        <v>0</v>
      </c>
      <c r="J282" s="87">
        <v>589.52329195000004</v>
      </c>
      <c r="K282" s="87">
        <v>696.70934503000001</v>
      </c>
      <c r="L282" s="87">
        <v>803.89539810999997</v>
      </c>
    </row>
    <row r="283" spans="1:12" ht="12.75" customHeight="1" x14ac:dyDescent="0.2">
      <c r="A283" s="86" t="s">
        <v>162</v>
      </c>
      <c r="B283" s="86">
        <v>10</v>
      </c>
      <c r="C283" s="87">
        <v>998.21140281999999</v>
      </c>
      <c r="D283" s="87">
        <v>993.72315863999995</v>
      </c>
      <c r="E283" s="87">
        <v>0</v>
      </c>
      <c r="F283" s="87">
        <v>99.37231586</v>
      </c>
      <c r="G283" s="87">
        <v>248.43078965999999</v>
      </c>
      <c r="H283" s="87">
        <v>496.86157931999998</v>
      </c>
      <c r="I283" s="87">
        <v>0</v>
      </c>
      <c r="J283" s="87">
        <v>546.54773724999995</v>
      </c>
      <c r="K283" s="87">
        <v>645.92005312000003</v>
      </c>
      <c r="L283" s="87">
        <v>745.29236897999999</v>
      </c>
    </row>
    <row r="284" spans="1:12" ht="12.75" customHeight="1" x14ac:dyDescent="0.2">
      <c r="A284" s="86" t="s">
        <v>162</v>
      </c>
      <c r="B284" s="86">
        <v>11</v>
      </c>
      <c r="C284" s="87">
        <v>932.95843286000002</v>
      </c>
      <c r="D284" s="87">
        <v>928.49949634999996</v>
      </c>
      <c r="E284" s="87">
        <v>0</v>
      </c>
      <c r="F284" s="87">
        <v>92.849949640000006</v>
      </c>
      <c r="G284" s="87">
        <v>232.12487408999999</v>
      </c>
      <c r="H284" s="87">
        <v>464.24974817999998</v>
      </c>
      <c r="I284" s="87">
        <v>0</v>
      </c>
      <c r="J284" s="87">
        <v>510.67472299000002</v>
      </c>
      <c r="K284" s="87">
        <v>603.52467263000005</v>
      </c>
      <c r="L284" s="87">
        <v>696.37462226000002</v>
      </c>
    </row>
    <row r="285" spans="1:12" ht="12.75" customHeight="1" x14ac:dyDescent="0.2">
      <c r="A285" s="86" t="s">
        <v>162</v>
      </c>
      <c r="B285" s="86">
        <v>12</v>
      </c>
      <c r="C285" s="87">
        <v>918.54348207999999</v>
      </c>
      <c r="D285" s="87">
        <v>914.12420781000003</v>
      </c>
      <c r="E285" s="87">
        <v>0</v>
      </c>
      <c r="F285" s="87">
        <v>91.412420780000005</v>
      </c>
      <c r="G285" s="87">
        <v>228.53105195000001</v>
      </c>
      <c r="H285" s="87">
        <v>457.06210391000002</v>
      </c>
      <c r="I285" s="87">
        <v>0</v>
      </c>
      <c r="J285" s="87">
        <v>502.76831429999999</v>
      </c>
      <c r="K285" s="87">
        <v>594.18073507999998</v>
      </c>
      <c r="L285" s="87">
        <v>685.59315586000002</v>
      </c>
    </row>
    <row r="286" spans="1:12" ht="12.75" customHeight="1" x14ac:dyDescent="0.2">
      <c r="A286" s="86" t="s">
        <v>162</v>
      </c>
      <c r="B286" s="86">
        <v>13</v>
      </c>
      <c r="C286" s="87">
        <v>909.77504317</v>
      </c>
      <c r="D286" s="87">
        <v>905.41500600999996</v>
      </c>
      <c r="E286" s="87">
        <v>0</v>
      </c>
      <c r="F286" s="87">
        <v>90.541500600000006</v>
      </c>
      <c r="G286" s="87">
        <v>226.35375149999999</v>
      </c>
      <c r="H286" s="87">
        <v>452.70750300999998</v>
      </c>
      <c r="I286" s="87">
        <v>0</v>
      </c>
      <c r="J286" s="87">
        <v>497.97825331000001</v>
      </c>
      <c r="K286" s="87">
        <v>588.51975390999996</v>
      </c>
      <c r="L286" s="87">
        <v>679.06125451000003</v>
      </c>
    </row>
    <row r="287" spans="1:12" ht="12.75" customHeight="1" x14ac:dyDescent="0.2">
      <c r="A287" s="86" t="s">
        <v>162</v>
      </c>
      <c r="B287" s="86">
        <v>14</v>
      </c>
      <c r="C287" s="87">
        <v>933.76320626999996</v>
      </c>
      <c r="D287" s="87">
        <v>929.22588329999996</v>
      </c>
      <c r="E287" s="87">
        <v>0</v>
      </c>
      <c r="F287" s="87">
        <v>92.922588329999996</v>
      </c>
      <c r="G287" s="87">
        <v>232.30647082999999</v>
      </c>
      <c r="H287" s="87">
        <v>464.61294164999998</v>
      </c>
      <c r="I287" s="87">
        <v>0</v>
      </c>
      <c r="J287" s="87">
        <v>511.07423582000001</v>
      </c>
      <c r="K287" s="87">
        <v>603.99682414999995</v>
      </c>
      <c r="L287" s="87">
        <v>696.91941248000001</v>
      </c>
    </row>
    <row r="288" spans="1:12" ht="12.75" customHeight="1" x14ac:dyDescent="0.2">
      <c r="A288" s="86" t="s">
        <v>162</v>
      </c>
      <c r="B288" s="86">
        <v>15</v>
      </c>
      <c r="C288" s="87">
        <v>949.74143289000006</v>
      </c>
      <c r="D288" s="87">
        <v>945.11238345000004</v>
      </c>
      <c r="E288" s="87">
        <v>0</v>
      </c>
      <c r="F288" s="87">
        <v>94.511238349999999</v>
      </c>
      <c r="G288" s="87">
        <v>236.27809586000001</v>
      </c>
      <c r="H288" s="87">
        <v>472.55619173000002</v>
      </c>
      <c r="I288" s="87">
        <v>0</v>
      </c>
      <c r="J288" s="87">
        <v>519.81181089999995</v>
      </c>
      <c r="K288" s="87">
        <v>614.32304924000005</v>
      </c>
      <c r="L288" s="87">
        <v>708.83428759000003</v>
      </c>
    </row>
    <row r="289" spans="1:12" ht="12.75" customHeight="1" x14ac:dyDescent="0.2">
      <c r="A289" s="86" t="s">
        <v>162</v>
      </c>
      <c r="B289" s="86">
        <v>16</v>
      </c>
      <c r="C289" s="87">
        <v>966.82158372000004</v>
      </c>
      <c r="D289" s="87">
        <v>962.29391636000003</v>
      </c>
      <c r="E289" s="87">
        <v>0</v>
      </c>
      <c r="F289" s="87">
        <v>96.229391640000003</v>
      </c>
      <c r="G289" s="87">
        <v>240.57347909000001</v>
      </c>
      <c r="H289" s="87">
        <v>481.14695818000001</v>
      </c>
      <c r="I289" s="87">
        <v>0</v>
      </c>
      <c r="J289" s="87">
        <v>529.26165400000002</v>
      </c>
      <c r="K289" s="87">
        <v>625.49104563000003</v>
      </c>
      <c r="L289" s="87">
        <v>721.72043727000005</v>
      </c>
    </row>
    <row r="290" spans="1:12" ht="12.75" customHeight="1" x14ac:dyDescent="0.2">
      <c r="A290" s="86" t="s">
        <v>162</v>
      </c>
      <c r="B290" s="86">
        <v>17</v>
      </c>
      <c r="C290" s="87">
        <v>971.43643118</v>
      </c>
      <c r="D290" s="87">
        <v>967.02846975</v>
      </c>
      <c r="E290" s="87">
        <v>0</v>
      </c>
      <c r="F290" s="87">
        <v>96.702846980000004</v>
      </c>
      <c r="G290" s="87">
        <v>241.75711744</v>
      </c>
      <c r="H290" s="87">
        <v>483.51423488</v>
      </c>
      <c r="I290" s="87">
        <v>0</v>
      </c>
      <c r="J290" s="87">
        <v>531.86565836</v>
      </c>
      <c r="K290" s="87">
        <v>628.56850534</v>
      </c>
      <c r="L290" s="87">
        <v>725.27135231</v>
      </c>
    </row>
    <row r="291" spans="1:12" ht="12.75" customHeight="1" x14ac:dyDescent="0.2">
      <c r="A291" s="86" t="s">
        <v>162</v>
      </c>
      <c r="B291" s="86">
        <v>18</v>
      </c>
      <c r="C291" s="87">
        <v>976.39544855999998</v>
      </c>
      <c r="D291" s="87">
        <v>971.33938071</v>
      </c>
      <c r="E291" s="87">
        <v>0</v>
      </c>
      <c r="F291" s="87">
        <v>97.133938069999999</v>
      </c>
      <c r="G291" s="87">
        <v>242.83484518</v>
      </c>
      <c r="H291" s="87">
        <v>485.66969036</v>
      </c>
      <c r="I291" s="87">
        <v>0</v>
      </c>
      <c r="J291" s="87">
        <v>534.23665939</v>
      </c>
      <c r="K291" s="87">
        <v>631.37059746</v>
      </c>
      <c r="L291" s="87">
        <v>728.50453553</v>
      </c>
    </row>
    <row r="292" spans="1:12" ht="12.75" customHeight="1" x14ac:dyDescent="0.2">
      <c r="A292" s="86" t="s">
        <v>162</v>
      </c>
      <c r="B292" s="86">
        <v>19</v>
      </c>
      <c r="C292" s="87">
        <v>982.12278719000005</v>
      </c>
      <c r="D292" s="87">
        <v>977.45960760000003</v>
      </c>
      <c r="E292" s="87">
        <v>0</v>
      </c>
      <c r="F292" s="87">
        <v>97.745960760000003</v>
      </c>
      <c r="G292" s="87">
        <v>244.36490190000001</v>
      </c>
      <c r="H292" s="87">
        <v>488.72980380000001</v>
      </c>
      <c r="I292" s="87">
        <v>0</v>
      </c>
      <c r="J292" s="87">
        <v>537.60278417999996</v>
      </c>
      <c r="K292" s="87">
        <v>635.34874493999996</v>
      </c>
      <c r="L292" s="87">
        <v>733.09470569999996</v>
      </c>
    </row>
    <row r="293" spans="1:12" ht="12.75" customHeight="1" x14ac:dyDescent="0.2">
      <c r="A293" s="86" t="s">
        <v>162</v>
      </c>
      <c r="B293" s="86">
        <v>20</v>
      </c>
      <c r="C293" s="87">
        <v>977.38238787</v>
      </c>
      <c r="D293" s="87">
        <v>972.77922587</v>
      </c>
      <c r="E293" s="87">
        <v>0</v>
      </c>
      <c r="F293" s="87">
        <v>97.277922590000003</v>
      </c>
      <c r="G293" s="87">
        <v>243.19480647</v>
      </c>
      <c r="H293" s="87">
        <v>486.38961294000001</v>
      </c>
      <c r="I293" s="87">
        <v>0</v>
      </c>
      <c r="J293" s="87">
        <v>535.02857423</v>
      </c>
      <c r="K293" s="87">
        <v>632.30649682000001</v>
      </c>
      <c r="L293" s="87">
        <v>729.5844194</v>
      </c>
    </row>
    <row r="294" spans="1:12" ht="12.75" customHeight="1" x14ac:dyDescent="0.2">
      <c r="A294" s="86" t="s">
        <v>162</v>
      </c>
      <c r="B294" s="86">
        <v>21</v>
      </c>
      <c r="C294" s="87">
        <v>976.52865704999999</v>
      </c>
      <c r="D294" s="87">
        <v>971.90468533000001</v>
      </c>
      <c r="E294" s="87">
        <v>0</v>
      </c>
      <c r="F294" s="87">
        <v>97.190468530000004</v>
      </c>
      <c r="G294" s="87">
        <v>242.97617133</v>
      </c>
      <c r="H294" s="87">
        <v>485.95234267000001</v>
      </c>
      <c r="I294" s="87">
        <v>0</v>
      </c>
      <c r="J294" s="87">
        <v>534.54757692999999</v>
      </c>
      <c r="K294" s="87">
        <v>631.73804545999997</v>
      </c>
      <c r="L294" s="87">
        <v>728.92851399999995</v>
      </c>
    </row>
    <row r="295" spans="1:12" ht="12.75" customHeight="1" x14ac:dyDescent="0.2">
      <c r="A295" s="86" t="s">
        <v>162</v>
      </c>
      <c r="B295" s="86">
        <v>22</v>
      </c>
      <c r="C295" s="87">
        <v>1052.8635892699999</v>
      </c>
      <c r="D295" s="87">
        <v>1047.9195013599999</v>
      </c>
      <c r="E295" s="87">
        <v>0</v>
      </c>
      <c r="F295" s="87">
        <v>104.79195014</v>
      </c>
      <c r="G295" s="87">
        <v>261.97987533999998</v>
      </c>
      <c r="H295" s="87">
        <v>523.95975067999996</v>
      </c>
      <c r="I295" s="87">
        <v>0</v>
      </c>
      <c r="J295" s="87">
        <v>576.35572575000003</v>
      </c>
      <c r="K295" s="87">
        <v>681.14767587999995</v>
      </c>
      <c r="L295" s="87">
        <v>785.93962601999999</v>
      </c>
    </row>
    <row r="296" spans="1:12" ht="12.75" customHeight="1" x14ac:dyDescent="0.2">
      <c r="A296" s="86" t="s">
        <v>162</v>
      </c>
      <c r="B296" s="86">
        <v>23</v>
      </c>
      <c r="C296" s="87">
        <v>1133.0162737799999</v>
      </c>
      <c r="D296" s="87">
        <v>1127.7159045000001</v>
      </c>
      <c r="E296" s="87">
        <v>0</v>
      </c>
      <c r="F296" s="87">
        <v>112.77159045000001</v>
      </c>
      <c r="G296" s="87">
        <v>281.92897613000002</v>
      </c>
      <c r="H296" s="87">
        <v>563.85795225000004</v>
      </c>
      <c r="I296" s="87">
        <v>0</v>
      </c>
      <c r="J296" s="87">
        <v>620.24374748000002</v>
      </c>
      <c r="K296" s="87">
        <v>733.01533792999999</v>
      </c>
      <c r="L296" s="87">
        <v>845.78692837999995</v>
      </c>
    </row>
    <row r="297" spans="1:12" ht="12.75" customHeight="1" x14ac:dyDescent="0.2">
      <c r="A297" s="86" t="s">
        <v>162</v>
      </c>
      <c r="B297" s="86">
        <v>24</v>
      </c>
      <c r="C297" s="87">
        <v>1212.92568321</v>
      </c>
      <c r="D297" s="87">
        <v>1207.1557138999999</v>
      </c>
      <c r="E297" s="87">
        <v>0</v>
      </c>
      <c r="F297" s="87">
        <v>120.71557138999999</v>
      </c>
      <c r="G297" s="87">
        <v>301.78892847999998</v>
      </c>
      <c r="H297" s="87">
        <v>603.57785694999995</v>
      </c>
      <c r="I297" s="87">
        <v>0</v>
      </c>
      <c r="J297" s="87">
        <v>663.93564264999998</v>
      </c>
      <c r="K297" s="87">
        <v>784.65121404000001</v>
      </c>
      <c r="L297" s="87">
        <v>905.36678543000005</v>
      </c>
    </row>
    <row r="298" spans="1:12" ht="12.75" customHeight="1" x14ac:dyDescent="0.2">
      <c r="A298" s="86" t="s">
        <v>163</v>
      </c>
      <c r="B298" s="86">
        <v>1</v>
      </c>
      <c r="C298" s="87">
        <v>1259.7423201900001</v>
      </c>
      <c r="D298" s="87">
        <v>1253.85250122</v>
      </c>
      <c r="E298" s="87">
        <v>0</v>
      </c>
      <c r="F298" s="87">
        <v>125.38525011999999</v>
      </c>
      <c r="G298" s="87">
        <v>313.46312531000001</v>
      </c>
      <c r="H298" s="87">
        <v>626.92625061000001</v>
      </c>
      <c r="I298" s="87">
        <v>0</v>
      </c>
      <c r="J298" s="87">
        <v>689.61887566999997</v>
      </c>
      <c r="K298" s="87">
        <v>815.00412578999999</v>
      </c>
      <c r="L298" s="87">
        <v>940.38937592000002</v>
      </c>
    </row>
    <row r="299" spans="1:12" ht="12.75" customHeight="1" x14ac:dyDescent="0.2">
      <c r="A299" s="86" t="s">
        <v>163</v>
      </c>
      <c r="B299" s="86">
        <v>2</v>
      </c>
      <c r="C299" s="87">
        <v>1270.1286897299999</v>
      </c>
      <c r="D299" s="87">
        <v>1264.2146464299999</v>
      </c>
      <c r="E299" s="87">
        <v>0</v>
      </c>
      <c r="F299" s="87">
        <v>126.42146464</v>
      </c>
      <c r="G299" s="87">
        <v>316.05366161000001</v>
      </c>
      <c r="H299" s="87">
        <v>632.10732322000001</v>
      </c>
      <c r="I299" s="87">
        <v>0</v>
      </c>
      <c r="J299" s="87">
        <v>695.31805554000005</v>
      </c>
      <c r="K299" s="87">
        <v>821.73952018</v>
      </c>
      <c r="L299" s="87">
        <v>948.16098481999995</v>
      </c>
    </row>
    <row r="300" spans="1:12" ht="12.75" customHeight="1" x14ac:dyDescent="0.2">
      <c r="A300" s="86" t="s">
        <v>163</v>
      </c>
      <c r="B300" s="86">
        <v>3</v>
      </c>
      <c r="C300" s="87">
        <v>1288.90015038</v>
      </c>
      <c r="D300" s="87">
        <v>1281.75844676</v>
      </c>
      <c r="E300" s="87">
        <v>0</v>
      </c>
      <c r="F300" s="87">
        <v>128.17584468000001</v>
      </c>
      <c r="G300" s="87">
        <v>320.43961168999999</v>
      </c>
      <c r="H300" s="87">
        <v>640.87922337999998</v>
      </c>
      <c r="I300" s="87">
        <v>0</v>
      </c>
      <c r="J300" s="87">
        <v>704.96714571999996</v>
      </c>
      <c r="K300" s="87">
        <v>833.14299039000002</v>
      </c>
      <c r="L300" s="87">
        <v>961.31883506999998</v>
      </c>
    </row>
    <row r="301" spans="1:12" ht="12.75" customHeight="1" x14ac:dyDescent="0.2">
      <c r="A301" s="86" t="s">
        <v>163</v>
      </c>
      <c r="B301" s="86">
        <v>4</v>
      </c>
      <c r="C301" s="87">
        <v>1292.37932847</v>
      </c>
      <c r="D301" s="87">
        <v>1285.53121508</v>
      </c>
      <c r="E301" s="87">
        <v>0</v>
      </c>
      <c r="F301" s="87">
        <v>128.55312151000001</v>
      </c>
      <c r="G301" s="87">
        <v>321.38280377000001</v>
      </c>
      <c r="H301" s="87">
        <v>642.76560754000002</v>
      </c>
      <c r="I301" s="87">
        <v>0</v>
      </c>
      <c r="J301" s="87">
        <v>707.04216828999995</v>
      </c>
      <c r="K301" s="87">
        <v>835.59528980000005</v>
      </c>
      <c r="L301" s="87">
        <v>964.14841131000003</v>
      </c>
    </row>
    <row r="302" spans="1:12" ht="12.75" customHeight="1" x14ac:dyDescent="0.2">
      <c r="A302" s="86" t="s">
        <v>163</v>
      </c>
      <c r="B302" s="86">
        <v>5</v>
      </c>
      <c r="C302" s="87">
        <v>1291.85173689</v>
      </c>
      <c r="D302" s="87">
        <v>1285.57076246</v>
      </c>
      <c r="E302" s="87">
        <v>0</v>
      </c>
      <c r="F302" s="87">
        <v>128.55707624999999</v>
      </c>
      <c r="G302" s="87">
        <v>321.39269062</v>
      </c>
      <c r="H302" s="87">
        <v>642.78538122999998</v>
      </c>
      <c r="I302" s="87">
        <v>0</v>
      </c>
      <c r="J302" s="87">
        <v>707.06391934999999</v>
      </c>
      <c r="K302" s="87">
        <v>835.62099560000001</v>
      </c>
      <c r="L302" s="87">
        <v>964.17807185000004</v>
      </c>
    </row>
    <row r="303" spans="1:12" ht="12.75" customHeight="1" x14ac:dyDescent="0.2">
      <c r="A303" s="86" t="s">
        <v>163</v>
      </c>
      <c r="B303" s="86">
        <v>6</v>
      </c>
      <c r="C303" s="87">
        <v>1279.69920164</v>
      </c>
      <c r="D303" s="87">
        <v>1273.5709325</v>
      </c>
      <c r="E303" s="87">
        <v>0</v>
      </c>
      <c r="F303" s="87">
        <v>127.35709325000001</v>
      </c>
      <c r="G303" s="87">
        <v>318.39273313000001</v>
      </c>
      <c r="H303" s="87">
        <v>636.78546625000001</v>
      </c>
      <c r="I303" s="87">
        <v>0</v>
      </c>
      <c r="J303" s="87">
        <v>700.46401288000004</v>
      </c>
      <c r="K303" s="87">
        <v>827.82110612999998</v>
      </c>
      <c r="L303" s="87">
        <v>955.17819938000002</v>
      </c>
    </row>
    <row r="304" spans="1:12" ht="12.75" customHeight="1" x14ac:dyDescent="0.2">
      <c r="A304" s="86" t="s">
        <v>163</v>
      </c>
      <c r="B304" s="86">
        <v>7</v>
      </c>
      <c r="C304" s="87">
        <v>1263.2778512100001</v>
      </c>
      <c r="D304" s="87">
        <v>1256.9736215200001</v>
      </c>
      <c r="E304" s="87">
        <v>0</v>
      </c>
      <c r="F304" s="87">
        <v>125.69736215</v>
      </c>
      <c r="G304" s="87">
        <v>314.24340538000001</v>
      </c>
      <c r="H304" s="87">
        <v>628.48681076000003</v>
      </c>
      <c r="I304" s="87">
        <v>0</v>
      </c>
      <c r="J304" s="87">
        <v>691.33549184000003</v>
      </c>
      <c r="K304" s="87">
        <v>817.03285399000004</v>
      </c>
      <c r="L304" s="87">
        <v>942.73021614000004</v>
      </c>
    </row>
    <row r="305" spans="1:12" ht="12.75" customHeight="1" x14ac:dyDescent="0.2">
      <c r="A305" s="86" t="s">
        <v>163</v>
      </c>
      <c r="B305" s="86">
        <v>8</v>
      </c>
      <c r="C305" s="87">
        <v>1144.2910469999999</v>
      </c>
      <c r="D305" s="87">
        <v>1138.3001475200001</v>
      </c>
      <c r="E305" s="87">
        <v>0</v>
      </c>
      <c r="F305" s="87">
        <v>113.83001475</v>
      </c>
      <c r="G305" s="87">
        <v>284.57503688000003</v>
      </c>
      <c r="H305" s="87">
        <v>569.15007376000005</v>
      </c>
      <c r="I305" s="87">
        <v>0</v>
      </c>
      <c r="J305" s="87">
        <v>626.06508113999996</v>
      </c>
      <c r="K305" s="87">
        <v>739.89509588999999</v>
      </c>
      <c r="L305" s="87">
        <v>853.72511064000003</v>
      </c>
    </row>
    <row r="306" spans="1:12" ht="12.75" customHeight="1" x14ac:dyDescent="0.2">
      <c r="A306" s="86" t="s">
        <v>163</v>
      </c>
      <c r="B306" s="86">
        <v>9</v>
      </c>
      <c r="C306" s="87">
        <v>1084.6342293800001</v>
      </c>
      <c r="D306" s="87">
        <v>1079.0796117800001</v>
      </c>
      <c r="E306" s="87">
        <v>0</v>
      </c>
      <c r="F306" s="87">
        <v>107.90796118</v>
      </c>
      <c r="G306" s="87">
        <v>269.76990295000002</v>
      </c>
      <c r="H306" s="87">
        <v>539.53980589000003</v>
      </c>
      <c r="I306" s="87">
        <v>0</v>
      </c>
      <c r="J306" s="87">
        <v>593.49378648000004</v>
      </c>
      <c r="K306" s="87">
        <v>701.40174765999996</v>
      </c>
      <c r="L306" s="87">
        <v>809.30970883999998</v>
      </c>
    </row>
    <row r="307" spans="1:12" ht="12.75" customHeight="1" x14ac:dyDescent="0.2">
      <c r="A307" s="86" t="s">
        <v>163</v>
      </c>
      <c r="B307" s="86">
        <v>10</v>
      </c>
      <c r="C307" s="87">
        <v>1015.7608547900001</v>
      </c>
      <c r="D307" s="87">
        <v>1011.04742681</v>
      </c>
      <c r="E307" s="87">
        <v>0</v>
      </c>
      <c r="F307" s="87">
        <v>101.10474268</v>
      </c>
      <c r="G307" s="87">
        <v>252.76185670000001</v>
      </c>
      <c r="H307" s="87">
        <v>505.52371341000003</v>
      </c>
      <c r="I307" s="87">
        <v>0</v>
      </c>
      <c r="J307" s="87">
        <v>556.07608474999995</v>
      </c>
      <c r="K307" s="87">
        <v>657.18082743000002</v>
      </c>
      <c r="L307" s="87">
        <v>758.28557010999998</v>
      </c>
    </row>
    <row r="308" spans="1:12" ht="12.75" customHeight="1" x14ac:dyDescent="0.2">
      <c r="A308" s="86" t="s">
        <v>163</v>
      </c>
      <c r="B308" s="86">
        <v>11</v>
      </c>
      <c r="C308" s="87">
        <v>953.24135961000002</v>
      </c>
      <c r="D308" s="87">
        <v>947.46801277999998</v>
      </c>
      <c r="E308" s="87">
        <v>0</v>
      </c>
      <c r="F308" s="87">
        <v>94.74680128</v>
      </c>
      <c r="G308" s="87">
        <v>236.8670032</v>
      </c>
      <c r="H308" s="87">
        <v>473.73400638999999</v>
      </c>
      <c r="I308" s="87">
        <v>0</v>
      </c>
      <c r="J308" s="87">
        <v>521.10740702999999</v>
      </c>
      <c r="K308" s="87">
        <v>615.85420830999999</v>
      </c>
      <c r="L308" s="87">
        <v>710.60100958999999</v>
      </c>
    </row>
    <row r="309" spans="1:12" ht="12.75" customHeight="1" x14ac:dyDescent="0.2">
      <c r="A309" s="86" t="s">
        <v>163</v>
      </c>
      <c r="B309" s="86">
        <v>12</v>
      </c>
      <c r="C309" s="87">
        <v>942.25494731000003</v>
      </c>
      <c r="D309" s="87">
        <v>935.33568726999999</v>
      </c>
      <c r="E309" s="87">
        <v>0</v>
      </c>
      <c r="F309" s="87">
        <v>93.533568729999999</v>
      </c>
      <c r="G309" s="87">
        <v>233.83392182</v>
      </c>
      <c r="H309" s="87">
        <v>467.66784364</v>
      </c>
      <c r="I309" s="87">
        <v>0</v>
      </c>
      <c r="J309" s="87">
        <v>514.43462799999998</v>
      </c>
      <c r="K309" s="87">
        <v>607.96819673000005</v>
      </c>
      <c r="L309" s="87">
        <v>701.50176544999999</v>
      </c>
    </row>
    <row r="310" spans="1:12" ht="12.75" customHeight="1" x14ac:dyDescent="0.2">
      <c r="A310" s="86" t="s">
        <v>163</v>
      </c>
      <c r="B310" s="86">
        <v>13</v>
      </c>
      <c r="C310" s="87">
        <v>942.97480288999998</v>
      </c>
      <c r="D310" s="87">
        <v>935.86235581999995</v>
      </c>
      <c r="E310" s="87">
        <v>0</v>
      </c>
      <c r="F310" s="87">
        <v>93.586235579999993</v>
      </c>
      <c r="G310" s="87">
        <v>233.96558895999999</v>
      </c>
      <c r="H310" s="87">
        <v>467.93117790999997</v>
      </c>
      <c r="I310" s="87">
        <v>0</v>
      </c>
      <c r="J310" s="87">
        <v>514.72429569999997</v>
      </c>
      <c r="K310" s="87">
        <v>608.31053127999996</v>
      </c>
      <c r="L310" s="87">
        <v>701.89676686999996</v>
      </c>
    </row>
    <row r="311" spans="1:12" ht="12.75" customHeight="1" x14ac:dyDescent="0.2">
      <c r="A311" s="86" t="s">
        <v>163</v>
      </c>
      <c r="B311" s="86">
        <v>14</v>
      </c>
      <c r="C311" s="87">
        <v>1023.74309305</v>
      </c>
      <c r="D311" s="87">
        <v>1015.80050581</v>
      </c>
      <c r="E311" s="87">
        <v>0</v>
      </c>
      <c r="F311" s="87">
        <v>101.58005058000001</v>
      </c>
      <c r="G311" s="87">
        <v>253.95012645</v>
      </c>
      <c r="H311" s="87">
        <v>507.90025291000001</v>
      </c>
      <c r="I311" s="87">
        <v>0</v>
      </c>
      <c r="J311" s="87">
        <v>558.69027819999997</v>
      </c>
      <c r="K311" s="87">
        <v>660.27032878</v>
      </c>
      <c r="L311" s="87">
        <v>761.85037936000003</v>
      </c>
    </row>
    <row r="312" spans="1:12" ht="12.75" customHeight="1" x14ac:dyDescent="0.2">
      <c r="A312" s="86" t="s">
        <v>163</v>
      </c>
      <c r="B312" s="86">
        <v>15</v>
      </c>
      <c r="C312" s="87">
        <v>1046.42819409</v>
      </c>
      <c r="D312" s="87">
        <v>1039.47208731</v>
      </c>
      <c r="E312" s="87">
        <v>0</v>
      </c>
      <c r="F312" s="87">
        <v>103.94720873</v>
      </c>
      <c r="G312" s="87">
        <v>259.86802182999998</v>
      </c>
      <c r="H312" s="87">
        <v>519.73604365999995</v>
      </c>
      <c r="I312" s="87">
        <v>0</v>
      </c>
      <c r="J312" s="87">
        <v>571.70964802000003</v>
      </c>
      <c r="K312" s="87">
        <v>675.65685674999997</v>
      </c>
      <c r="L312" s="87">
        <v>779.60406548000003</v>
      </c>
    </row>
    <row r="313" spans="1:12" ht="12.75" customHeight="1" x14ac:dyDescent="0.2">
      <c r="A313" s="86" t="s">
        <v>163</v>
      </c>
      <c r="B313" s="86">
        <v>16</v>
      </c>
      <c r="C313" s="87">
        <v>1049.3043201099999</v>
      </c>
      <c r="D313" s="87">
        <v>1043.67734926</v>
      </c>
      <c r="E313" s="87">
        <v>0</v>
      </c>
      <c r="F313" s="87">
        <v>104.36773493</v>
      </c>
      <c r="G313" s="87">
        <v>260.91933732000001</v>
      </c>
      <c r="H313" s="87">
        <v>521.83867463000001</v>
      </c>
      <c r="I313" s="87">
        <v>0</v>
      </c>
      <c r="J313" s="87">
        <v>574.02254209</v>
      </c>
      <c r="K313" s="87">
        <v>678.39027701999998</v>
      </c>
      <c r="L313" s="87">
        <v>782.75801194999997</v>
      </c>
    </row>
    <row r="314" spans="1:12" ht="12.75" customHeight="1" x14ac:dyDescent="0.2">
      <c r="A314" s="86" t="s">
        <v>163</v>
      </c>
      <c r="B314" s="86">
        <v>17</v>
      </c>
      <c r="C314" s="87">
        <v>989.85284910999997</v>
      </c>
      <c r="D314" s="87">
        <v>985.25834834</v>
      </c>
      <c r="E314" s="87">
        <v>0</v>
      </c>
      <c r="F314" s="87">
        <v>98.525834829999994</v>
      </c>
      <c r="G314" s="87">
        <v>246.31458709</v>
      </c>
      <c r="H314" s="87">
        <v>492.62917417</v>
      </c>
      <c r="I314" s="87">
        <v>0</v>
      </c>
      <c r="J314" s="87">
        <v>541.89209158999995</v>
      </c>
      <c r="K314" s="87">
        <v>640.41792641999996</v>
      </c>
      <c r="L314" s="87">
        <v>738.94376125999997</v>
      </c>
    </row>
    <row r="315" spans="1:12" ht="12.75" customHeight="1" x14ac:dyDescent="0.2">
      <c r="A315" s="86" t="s">
        <v>163</v>
      </c>
      <c r="B315" s="86">
        <v>18</v>
      </c>
      <c r="C315" s="87">
        <v>982.52172642000005</v>
      </c>
      <c r="D315" s="87">
        <v>977.44806544999994</v>
      </c>
      <c r="E315" s="87">
        <v>0</v>
      </c>
      <c r="F315" s="87">
        <v>97.744806550000007</v>
      </c>
      <c r="G315" s="87">
        <v>244.36201636000001</v>
      </c>
      <c r="H315" s="87">
        <v>488.72403272999998</v>
      </c>
      <c r="I315" s="87">
        <v>0</v>
      </c>
      <c r="J315" s="87">
        <v>537.59643600000004</v>
      </c>
      <c r="K315" s="87">
        <v>635.34124254000005</v>
      </c>
      <c r="L315" s="87">
        <v>733.08604908999996</v>
      </c>
    </row>
    <row r="316" spans="1:12" ht="12.75" customHeight="1" x14ac:dyDescent="0.2">
      <c r="A316" s="86" t="s">
        <v>163</v>
      </c>
      <c r="B316" s="86">
        <v>19</v>
      </c>
      <c r="C316" s="87">
        <v>992.26196611</v>
      </c>
      <c r="D316" s="87">
        <v>987.06732240999997</v>
      </c>
      <c r="E316" s="87">
        <v>0</v>
      </c>
      <c r="F316" s="87">
        <v>98.706732239999994</v>
      </c>
      <c r="G316" s="87">
        <v>246.76683059999999</v>
      </c>
      <c r="H316" s="87">
        <v>493.53366120999999</v>
      </c>
      <c r="I316" s="87">
        <v>0</v>
      </c>
      <c r="J316" s="87">
        <v>542.88702733000002</v>
      </c>
      <c r="K316" s="87">
        <v>641.59375956999997</v>
      </c>
      <c r="L316" s="87">
        <v>740.30049181000004</v>
      </c>
    </row>
    <row r="317" spans="1:12" ht="12.75" customHeight="1" x14ac:dyDescent="0.2">
      <c r="A317" s="86" t="s">
        <v>163</v>
      </c>
      <c r="B317" s="86">
        <v>20</v>
      </c>
      <c r="C317" s="87">
        <v>997.64094751000005</v>
      </c>
      <c r="D317" s="87">
        <v>992.44551550000006</v>
      </c>
      <c r="E317" s="87">
        <v>0</v>
      </c>
      <c r="F317" s="87">
        <v>99.244551549999997</v>
      </c>
      <c r="G317" s="87">
        <v>248.11137887999999</v>
      </c>
      <c r="H317" s="87">
        <v>496.22275775000003</v>
      </c>
      <c r="I317" s="87">
        <v>0</v>
      </c>
      <c r="J317" s="87">
        <v>545.84503353000002</v>
      </c>
      <c r="K317" s="87">
        <v>645.08958508000001</v>
      </c>
      <c r="L317" s="87">
        <v>744.33413662999999</v>
      </c>
    </row>
    <row r="318" spans="1:12" ht="12.75" customHeight="1" x14ac:dyDescent="0.2">
      <c r="A318" s="86" t="s">
        <v>163</v>
      </c>
      <c r="B318" s="86">
        <v>21</v>
      </c>
      <c r="C318" s="87">
        <v>1003.33089267</v>
      </c>
      <c r="D318" s="87">
        <v>998.06706823000002</v>
      </c>
      <c r="E318" s="87">
        <v>0</v>
      </c>
      <c r="F318" s="87">
        <v>99.806706820000002</v>
      </c>
      <c r="G318" s="87">
        <v>249.51676706000001</v>
      </c>
      <c r="H318" s="87">
        <v>499.03353412000001</v>
      </c>
      <c r="I318" s="87">
        <v>0</v>
      </c>
      <c r="J318" s="87">
        <v>548.93688753000004</v>
      </c>
      <c r="K318" s="87">
        <v>648.74359434999997</v>
      </c>
      <c r="L318" s="87">
        <v>748.55030117000001</v>
      </c>
    </row>
    <row r="319" spans="1:12" ht="12.75" customHeight="1" x14ac:dyDescent="0.2">
      <c r="A319" s="86" t="s">
        <v>163</v>
      </c>
      <c r="B319" s="86">
        <v>22</v>
      </c>
      <c r="C319" s="87">
        <v>1048.0522235400001</v>
      </c>
      <c r="D319" s="87">
        <v>1042.4392479799999</v>
      </c>
      <c r="E319" s="87">
        <v>0</v>
      </c>
      <c r="F319" s="87">
        <v>104.2439248</v>
      </c>
      <c r="G319" s="87">
        <v>260.60981199999998</v>
      </c>
      <c r="H319" s="87">
        <v>521.21962398999995</v>
      </c>
      <c r="I319" s="87">
        <v>0</v>
      </c>
      <c r="J319" s="87">
        <v>573.34158638999997</v>
      </c>
      <c r="K319" s="87">
        <v>677.58551119000003</v>
      </c>
      <c r="L319" s="87">
        <v>781.82943598999998</v>
      </c>
    </row>
    <row r="320" spans="1:12" ht="12.75" customHeight="1" x14ac:dyDescent="0.2">
      <c r="A320" s="86" t="s">
        <v>163</v>
      </c>
      <c r="B320" s="86">
        <v>23</v>
      </c>
      <c r="C320" s="87">
        <v>1121.2241260799999</v>
      </c>
      <c r="D320" s="87">
        <v>1115.2327668299999</v>
      </c>
      <c r="E320" s="87">
        <v>0</v>
      </c>
      <c r="F320" s="87">
        <v>111.52327668</v>
      </c>
      <c r="G320" s="87">
        <v>278.80819171000002</v>
      </c>
      <c r="H320" s="87">
        <v>557.61638342000003</v>
      </c>
      <c r="I320" s="87">
        <v>0</v>
      </c>
      <c r="J320" s="87">
        <v>613.37802176000002</v>
      </c>
      <c r="K320" s="87">
        <v>724.90129844000001</v>
      </c>
      <c r="L320" s="87">
        <v>836.42457511999999</v>
      </c>
    </row>
    <row r="321" spans="1:12" ht="12.75" customHeight="1" x14ac:dyDescent="0.2">
      <c r="A321" s="86" t="s">
        <v>163</v>
      </c>
      <c r="B321" s="86">
        <v>24</v>
      </c>
      <c r="C321" s="87">
        <v>1156.4617363100001</v>
      </c>
      <c r="D321" s="87">
        <v>1150.46235832</v>
      </c>
      <c r="E321" s="87">
        <v>0</v>
      </c>
      <c r="F321" s="87">
        <v>115.04623583</v>
      </c>
      <c r="G321" s="87">
        <v>287.61558958000001</v>
      </c>
      <c r="H321" s="87">
        <v>575.23117916000001</v>
      </c>
      <c r="I321" s="87">
        <v>0</v>
      </c>
      <c r="J321" s="87">
        <v>632.75429708000001</v>
      </c>
      <c r="K321" s="87">
        <v>747.80053291000002</v>
      </c>
      <c r="L321" s="87">
        <v>862.84676874000002</v>
      </c>
    </row>
    <row r="322" spans="1:12" ht="12.75" customHeight="1" x14ac:dyDescent="0.2">
      <c r="A322" s="86" t="s">
        <v>164</v>
      </c>
      <c r="B322" s="86">
        <v>1</v>
      </c>
      <c r="C322" s="87">
        <v>1210.66432057</v>
      </c>
      <c r="D322" s="87">
        <v>1204.4722375599999</v>
      </c>
      <c r="E322" s="87">
        <v>0</v>
      </c>
      <c r="F322" s="87">
        <v>120.44722376</v>
      </c>
      <c r="G322" s="87">
        <v>301.11805938999998</v>
      </c>
      <c r="H322" s="87">
        <v>602.23611877999997</v>
      </c>
      <c r="I322" s="87">
        <v>0</v>
      </c>
      <c r="J322" s="87">
        <v>662.45973065999999</v>
      </c>
      <c r="K322" s="87">
        <v>782.90695441000003</v>
      </c>
      <c r="L322" s="87">
        <v>903.35417816999995</v>
      </c>
    </row>
    <row r="323" spans="1:12" ht="12.75" customHeight="1" x14ac:dyDescent="0.2">
      <c r="A323" s="86" t="s">
        <v>164</v>
      </c>
      <c r="B323" s="86">
        <v>2</v>
      </c>
      <c r="C323" s="87">
        <v>1272.9890890900001</v>
      </c>
      <c r="D323" s="87">
        <v>1266.32963774</v>
      </c>
      <c r="E323" s="87">
        <v>0</v>
      </c>
      <c r="F323" s="87">
        <v>126.63296377</v>
      </c>
      <c r="G323" s="87">
        <v>316.58240943999999</v>
      </c>
      <c r="H323" s="87">
        <v>633.16481886999998</v>
      </c>
      <c r="I323" s="87">
        <v>0</v>
      </c>
      <c r="J323" s="87">
        <v>696.48130075999995</v>
      </c>
      <c r="K323" s="87">
        <v>823.11426453000001</v>
      </c>
      <c r="L323" s="87">
        <v>949.74722830999997</v>
      </c>
    </row>
    <row r="324" spans="1:12" ht="12.75" customHeight="1" x14ac:dyDescent="0.2">
      <c r="A324" s="86" t="s">
        <v>164</v>
      </c>
      <c r="B324" s="86">
        <v>3</v>
      </c>
      <c r="C324" s="87">
        <v>1294.3091596300001</v>
      </c>
      <c r="D324" s="87">
        <v>1287.5930564499999</v>
      </c>
      <c r="E324" s="87">
        <v>0</v>
      </c>
      <c r="F324" s="87">
        <v>128.75930564999999</v>
      </c>
      <c r="G324" s="87">
        <v>321.89826411000001</v>
      </c>
      <c r="H324" s="87">
        <v>643.79652823000004</v>
      </c>
      <c r="I324" s="87">
        <v>0</v>
      </c>
      <c r="J324" s="87">
        <v>708.17618104999997</v>
      </c>
      <c r="K324" s="87">
        <v>836.93548668999995</v>
      </c>
      <c r="L324" s="87">
        <v>965.69479234000005</v>
      </c>
    </row>
    <row r="325" spans="1:12" ht="12.75" customHeight="1" x14ac:dyDescent="0.2">
      <c r="A325" s="86" t="s">
        <v>164</v>
      </c>
      <c r="B325" s="86">
        <v>4</v>
      </c>
      <c r="C325" s="87">
        <v>1298.1210043399999</v>
      </c>
      <c r="D325" s="87">
        <v>1291.41419877</v>
      </c>
      <c r="E325" s="87">
        <v>0</v>
      </c>
      <c r="F325" s="87">
        <v>129.14141988</v>
      </c>
      <c r="G325" s="87">
        <v>322.85354969000002</v>
      </c>
      <c r="H325" s="87">
        <v>645.70709939000005</v>
      </c>
      <c r="I325" s="87">
        <v>0</v>
      </c>
      <c r="J325" s="87">
        <v>710.27780931999996</v>
      </c>
      <c r="K325" s="87">
        <v>839.41922920000002</v>
      </c>
      <c r="L325" s="87">
        <v>968.56064907999996</v>
      </c>
    </row>
    <row r="326" spans="1:12" ht="12.75" customHeight="1" x14ac:dyDescent="0.2">
      <c r="A326" s="86" t="s">
        <v>164</v>
      </c>
      <c r="B326" s="86">
        <v>5</v>
      </c>
      <c r="C326" s="87">
        <v>1299.3749017600001</v>
      </c>
      <c r="D326" s="87">
        <v>1292.7734758399999</v>
      </c>
      <c r="E326" s="87">
        <v>0</v>
      </c>
      <c r="F326" s="87">
        <v>129.27734758</v>
      </c>
      <c r="G326" s="87">
        <v>323.19336895999999</v>
      </c>
      <c r="H326" s="87">
        <v>646.38673791999997</v>
      </c>
      <c r="I326" s="87">
        <v>0</v>
      </c>
      <c r="J326" s="87">
        <v>711.02541170999996</v>
      </c>
      <c r="K326" s="87">
        <v>840.30275930000005</v>
      </c>
      <c r="L326" s="87">
        <v>969.58010688000002</v>
      </c>
    </row>
    <row r="327" spans="1:12" ht="12.75" customHeight="1" x14ac:dyDescent="0.2">
      <c r="A327" s="86" t="s">
        <v>164</v>
      </c>
      <c r="B327" s="86">
        <v>6</v>
      </c>
      <c r="C327" s="87">
        <v>1292.88658435</v>
      </c>
      <c r="D327" s="87">
        <v>1286.27818583</v>
      </c>
      <c r="E327" s="87">
        <v>0</v>
      </c>
      <c r="F327" s="87">
        <v>128.62781858</v>
      </c>
      <c r="G327" s="87">
        <v>321.56954646000003</v>
      </c>
      <c r="H327" s="87">
        <v>643.13909292000005</v>
      </c>
      <c r="I327" s="87">
        <v>0</v>
      </c>
      <c r="J327" s="87">
        <v>707.45300221000002</v>
      </c>
      <c r="K327" s="87">
        <v>836.08082078999996</v>
      </c>
      <c r="L327" s="87">
        <v>964.70863937000001</v>
      </c>
    </row>
    <row r="328" spans="1:12" ht="12.75" customHeight="1" x14ac:dyDescent="0.2">
      <c r="A328" s="86" t="s">
        <v>164</v>
      </c>
      <c r="B328" s="86">
        <v>7</v>
      </c>
      <c r="C328" s="87">
        <v>1226.9948595400001</v>
      </c>
      <c r="D328" s="87">
        <v>1220.6293968299999</v>
      </c>
      <c r="E328" s="87">
        <v>0</v>
      </c>
      <c r="F328" s="87">
        <v>122.06293968</v>
      </c>
      <c r="G328" s="87">
        <v>305.15734921000001</v>
      </c>
      <c r="H328" s="87">
        <v>610.31469842000001</v>
      </c>
      <c r="I328" s="87">
        <v>0</v>
      </c>
      <c r="J328" s="87">
        <v>671.34616826000001</v>
      </c>
      <c r="K328" s="87">
        <v>793.40910794000001</v>
      </c>
      <c r="L328" s="87">
        <v>915.47204762000001</v>
      </c>
    </row>
    <row r="329" spans="1:12" ht="12.75" customHeight="1" x14ac:dyDescent="0.2">
      <c r="A329" s="86" t="s">
        <v>164</v>
      </c>
      <c r="B329" s="86">
        <v>8</v>
      </c>
      <c r="C329" s="87">
        <v>1141.3735961</v>
      </c>
      <c r="D329" s="87">
        <v>1135.3971874399999</v>
      </c>
      <c r="E329" s="87">
        <v>0</v>
      </c>
      <c r="F329" s="87">
        <v>113.53971874</v>
      </c>
      <c r="G329" s="87">
        <v>283.84929685999998</v>
      </c>
      <c r="H329" s="87">
        <v>567.69859371999996</v>
      </c>
      <c r="I329" s="87">
        <v>0</v>
      </c>
      <c r="J329" s="87">
        <v>624.46845309000003</v>
      </c>
      <c r="K329" s="87">
        <v>738.00817184000005</v>
      </c>
      <c r="L329" s="87">
        <v>851.54789057999994</v>
      </c>
    </row>
    <row r="330" spans="1:12" ht="12.75" customHeight="1" x14ac:dyDescent="0.2">
      <c r="A330" s="86" t="s">
        <v>164</v>
      </c>
      <c r="B330" s="86">
        <v>9</v>
      </c>
      <c r="C330" s="87">
        <v>1122.55400444</v>
      </c>
      <c r="D330" s="87">
        <v>1116.5631297499999</v>
      </c>
      <c r="E330" s="87">
        <v>0</v>
      </c>
      <c r="F330" s="87">
        <v>111.65631298</v>
      </c>
      <c r="G330" s="87">
        <v>279.14078244000001</v>
      </c>
      <c r="H330" s="87">
        <v>558.28156488000002</v>
      </c>
      <c r="I330" s="87">
        <v>0</v>
      </c>
      <c r="J330" s="87">
        <v>614.10972135999998</v>
      </c>
      <c r="K330" s="87">
        <v>725.76603434000003</v>
      </c>
      <c r="L330" s="87">
        <v>837.42234730999996</v>
      </c>
    </row>
    <row r="331" spans="1:12" ht="12.75" customHeight="1" x14ac:dyDescent="0.2">
      <c r="A331" s="86" t="s">
        <v>164</v>
      </c>
      <c r="B331" s="86">
        <v>10</v>
      </c>
      <c r="C331" s="87">
        <v>1059.00101903</v>
      </c>
      <c r="D331" s="87">
        <v>1054.7926026600001</v>
      </c>
      <c r="E331" s="87">
        <v>0</v>
      </c>
      <c r="F331" s="87">
        <v>105.47926027</v>
      </c>
      <c r="G331" s="87">
        <v>263.69815067000002</v>
      </c>
      <c r="H331" s="87">
        <v>527.39630133000003</v>
      </c>
      <c r="I331" s="87">
        <v>0</v>
      </c>
      <c r="J331" s="87">
        <v>580.13593146000005</v>
      </c>
      <c r="K331" s="87">
        <v>685.61519172999999</v>
      </c>
      <c r="L331" s="87">
        <v>791.09445200000005</v>
      </c>
    </row>
    <row r="332" spans="1:12" ht="12.75" customHeight="1" x14ac:dyDescent="0.2">
      <c r="A332" s="86" t="s">
        <v>164</v>
      </c>
      <c r="B332" s="86">
        <v>11</v>
      </c>
      <c r="C332" s="87">
        <v>1001.91359589</v>
      </c>
      <c r="D332" s="87">
        <v>997.81303413000001</v>
      </c>
      <c r="E332" s="87">
        <v>0</v>
      </c>
      <c r="F332" s="87">
        <v>99.781303410000007</v>
      </c>
      <c r="G332" s="87">
        <v>249.45325853</v>
      </c>
      <c r="H332" s="87">
        <v>498.90651707000001</v>
      </c>
      <c r="I332" s="87">
        <v>0</v>
      </c>
      <c r="J332" s="87">
        <v>548.79716876999998</v>
      </c>
      <c r="K332" s="87">
        <v>648.57847217999995</v>
      </c>
      <c r="L332" s="87">
        <v>748.35977560000003</v>
      </c>
    </row>
    <row r="333" spans="1:12" ht="12.75" customHeight="1" x14ac:dyDescent="0.2">
      <c r="A333" s="86" t="s">
        <v>164</v>
      </c>
      <c r="B333" s="86">
        <v>12</v>
      </c>
      <c r="C333" s="87">
        <v>976.78849396999999</v>
      </c>
      <c r="D333" s="87">
        <v>972.89976279999996</v>
      </c>
      <c r="E333" s="87">
        <v>0</v>
      </c>
      <c r="F333" s="87">
        <v>97.289976280000005</v>
      </c>
      <c r="G333" s="87">
        <v>243.22494069999999</v>
      </c>
      <c r="H333" s="87">
        <v>486.44988139999998</v>
      </c>
      <c r="I333" s="87">
        <v>0</v>
      </c>
      <c r="J333" s="87">
        <v>535.09486953999999</v>
      </c>
      <c r="K333" s="87">
        <v>632.38484582000001</v>
      </c>
      <c r="L333" s="87">
        <v>729.67482210000003</v>
      </c>
    </row>
    <row r="334" spans="1:12" ht="12.75" customHeight="1" x14ac:dyDescent="0.2">
      <c r="A334" s="86" t="s">
        <v>164</v>
      </c>
      <c r="B334" s="86">
        <v>13</v>
      </c>
      <c r="C334" s="87">
        <v>966.31587031000004</v>
      </c>
      <c r="D334" s="87">
        <v>962.46179444999996</v>
      </c>
      <c r="E334" s="87">
        <v>0</v>
      </c>
      <c r="F334" s="87">
        <v>96.24617945</v>
      </c>
      <c r="G334" s="87">
        <v>240.61544860999999</v>
      </c>
      <c r="H334" s="87">
        <v>481.23089722999998</v>
      </c>
      <c r="I334" s="87">
        <v>0</v>
      </c>
      <c r="J334" s="87">
        <v>529.35398695000003</v>
      </c>
      <c r="K334" s="87">
        <v>625.60016639000003</v>
      </c>
      <c r="L334" s="87">
        <v>721.84634584000003</v>
      </c>
    </row>
    <row r="335" spans="1:12" ht="12.75" customHeight="1" x14ac:dyDescent="0.2">
      <c r="A335" s="86" t="s">
        <v>164</v>
      </c>
      <c r="B335" s="86">
        <v>14</v>
      </c>
      <c r="C335" s="87">
        <v>964.87811886999998</v>
      </c>
      <c r="D335" s="87">
        <v>961.00101289999998</v>
      </c>
      <c r="E335" s="87">
        <v>0</v>
      </c>
      <c r="F335" s="87">
        <v>96.100101289999998</v>
      </c>
      <c r="G335" s="87">
        <v>240.25025323</v>
      </c>
      <c r="H335" s="87">
        <v>480.50050644999999</v>
      </c>
      <c r="I335" s="87">
        <v>0</v>
      </c>
      <c r="J335" s="87">
        <v>528.55055709999999</v>
      </c>
      <c r="K335" s="87">
        <v>624.65065838999999</v>
      </c>
      <c r="L335" s="87">
        <v>720.75075967999999</v>
      </c>
    </row>
    <row r="336" spans="1:12" ht="12.75" customHeight="1" x14ac:dyDescent="0.2">
      <c r="A336" s="86" t="s">
        <v>164</v>
      </c>
      <c r="B336" s="86">
        <v>15</v>
      </c>
      <c r="C336" s="87">
        <v>968.93836323000005</v>
      </c>
      <c r="D336" s="87">
        <v>964.99745963999999</v>
      </c>
      <c r="E336" s="87">
        <v>0</v>
      </c>
      <c r="F336" s="87">
        <v>96.499745959999998</v>
      </c>
      <c r="G336" s="87">
        <v>241.24936491</v>
      </c>
      <c r="H336" s="87">
        <v>482.49872981999999</v>
      </c>
      <c r="I336" s="87">
        <v>0</v>
      </c>
      <c r="J336" s="87">
        <v>530.74860279999996</v>
      </c>
      <c r="K336" s="87">
        <v>627.24834877000001</v>
      </c>
      <c r="L336" s="87">
        <v>723.74809473000005</v>
      </c>
    </row>
    <row r="337" spans="1:12" ht="12.75" customHeight="1" x14ac:dyDescent="0.2">
      <c r="A337" s="86" t="s">
        <v>164</v>
      </c>
      <c r="B337" s="86">
        <v>16</v>
      </c>
      <c r="C337" s="87">
        <v>971.64663809000001</v>
      </c>
      <c r="D337" s="87">
        <v>967.72985945000005</v>
      </c>
      <c r="E337" s="87">
        <v>0</v>
      </c>
      <c r="F337" s="87">
        <v>96.772985950000006</v>
      </c>
      <c r="G337" s="87">
        <v>241.93246486000001</v>
      </c>
      <c r="H337" s="87">
        <v>483.86492972999997</v>
      </c>
      <c r="I337" s="87">
        <v>0</v>
      </c>
      <c r="J337" s="87">
        <v>532.25142270000003</v>
      </c>
      <c r="K337" s="87">
        <v>629.02440864000005</v>
      </c>
      <c r="L337" s="87">
        <v>725.79739458999995</v>
      </c>
    </row>
    <row r="338" spans="1:12" ht="12.75" customHeight="1" x14ac:dyDescent="0.2">
      <c r="A338" s="86" t="s">
        <v>164</v>
      </c>
      <c r="B338" s="86">
        <v>17</v>
      </c>
      <c r="C338" s="87">
        <v>976.09957980000001</v>
      </c>
      <c r="D338" s="87">
        <v>972.20687895000003</v>
      </c>
      <c r="E338" s="87">
        <v>0</v>
      </c>
      <c r="F338" s="87">
        <v>97.220687900000001</v>
      </c>
      <c r="G338" s="87">
        <v>243.05171974000001</v>
      </c>
      <c r="H338" s="87">
        <v>486.10343948000002</v>
      </c>
      <c r="I338" s="87">
        <v>0</v>
      </c>
      <c r="J338" s="87">
        <v>534.71378342000003</v>
      </c>
      <c r="K338" s="87">
        <v>631.93447131999994</v>
      </c>
      <c r="L338" s="87">
        <v>729.15515920999997</v>
      </c>
    </row>
    <row r="339" spans="1:12" ht="12.75" customHeight="1" x14ac:dyDescent="0.2">
      <c r="A339" s="86" t="s">
        <v>164</v>
      </c>
      <c r="B339" s="86">
        <v>18</v>
      </c>
      <c r="C339" s="87">
        <v>976.84932333999996</v>
      </c>
      <c r="D339" s="87">
        <v>972.16926722000005</v>
      </c>
      <c r="E339" s="87">
        <v>0</v>
      </c>
      <c r="F339" s="87">
        <v>97.216926720000004</v>
      </c>
      <c r="G339" s="87">
        <v>243.04231680999999</v>
      </c>
      <c r="H339" s="87">
        <v>486.08463361000003</v>
      </c>
      <c r="I339" s="87">
        <v>0</v>
      </c>
      <c r="J339" s="87">
        <v>534.69309697000006</v>
      </c>
      <c r="K339" s="87">
        <v>631.91002369</v>
      </c>
      <c r="L339" s="87">
        <v>729.12695041999996</v>
      </c>
    </row>
    <row r="340" spans="1:12" ht="12.75" customHeight="1" x14ac:dyDescent="0.2">
      <c r="A340" s="86" t="s">
        <v>164</v>
      </c>
      <c r="B340" s="86">
        <v>19</v>
      </c>
      <c r="C340" s="87">
        <v>996.53479347999996</v>
      </c>
      <c r="D340" s="87">
        <v>991.36729915000001</v>
      </c>
      <c r="E340" s="87">
        <v>0</v>
      </c>
      <c r="F340" s="87">
        <v>99.136729919999993</v>
      </c>
      <c r="G340" s="87">
        <v>247.84182479</v>
      </c>
      <c r="H340" s="87">
        <v>495.68364958000001</v>
      </c>
      <c r="I340" s="87">
        <v>0</v>
      </c>
      <c r="J340" s="87">
        <v>545.25201453</v>
      </c>
      <c r="K340" s="87">
        <v>644.38874444999999</v>
      </c>
      <c r="L340" s="87">
        <v>743.52547435999998</v>
      </c>
    </row>
    <row r="341" spans="1:12" ht="12.75" customHeight="1" x14ac:dyDescent="0.2">
      <c r="A341" s="86" t="s">
        <v>164</v>
      </c>
      <c r="B341" s="86">
        <v>20</v>
      </c>
      <c r="C341" s="87">
        <v>998.93415832000005</v>
      </c>
      <c r="D341" s="87">
        <v>994.11447475</v>
      </c>
      <c r="E341" s="87">
        <v>0</v>
      </c>
      <c r="F341" s="87">
        <v>99.411447480000007</v>
      </c>
      <c r="G341" s="87">
        <v>248.52861869</v>
      </c>
      <c r="H341" s="87">
        <v>497.05723738</v>
      </c>
      <c r="I341" s="87">
        <v>0</v>
      </c>
      <c r="J341" s="87">
        <v>546.76296110999999</v>
      </c>
      <c r="K341" s="87">
        <v>646.17440858999998</v>
      </c>
      <c r="L341" s="87">
        <v>745.58585605999997</v>
      </c>
    </row>
    <row r="342" spans="1:12" ht="12.75" customHeight="1" x14ac:dyDescent="0.2">
      <c r="A342" s="86" t="s">
        <v>164</v>
      </c>
      <c r="B342" s="86">
        <v>21</v>
      </c>
      <c r="C342" s="87">
        <v>994.43774402999998</v>
      </c>
      <c r="D342" s="87">
        <v>988.67754030000003</v>
      </c>
      <c r="E342" s="87">
        <v>0</v>
      </c>
      <c r="F342" s="87">
        <v>98.86775403</v>
      </c>
      <c r="G342" s="87">
        <v>247.16938508000001</v>
      </c>
      <c r="H342" s="87">
        <v>494.33877015000002</v>
      </c>
      <c r="I342" s="87">
        <v>0</v>
      </c>
      <c r="J342" s="87">
        <v>543.77264717000003</v>
      </c>
      <c r="K342" s="87">
        <v>642.64040120000004</v>
      </c>
      <c r="L342" s="87">
        <v>741.50815523000006</v>
      </c>
    </row>
    <row r="343" spans="1:12" ht="12.75" customHeight="1" x14ac:dyDescent="0.2">
      <c r="A343" s="86" t="s">
        <v>164</v>
      </c>
      <c r="B343" s="86">
        <v>22</v>
      </c>
      <c r="C343" s="87">
        <v>1021.72049166</v>
      </c>
      <c r="D343" s="87">
        <v>1015.84253682</v>
      </c>
      <c r="E343" s="87">
        <v>0</v>
      </c>
      <c r="F343" s="87">
        <v>101.58425368</v>
      </c>
      <c r="G343" s="87">
        <v>253.96063420999999</v>
      </c>
      <c r="H343" s="87">
        <v>507.92126840999998</v>
      </c>
      <c r="I343" s="87">
        <v>0</v>
      </c>
      <c r="J343" s="87">
        <v>558.71339524999996</v>
      </c>
      <c r="K343" s="87">
        <v>660.29764893000004</v>
      </c>
      <c r="L343" s="87">
        <v>761.88190262000001</v>
      </c>
    </row>
    <row r="344" spans="1:12" ht="12.75" customHeight="1" x14ac:dyDescent="0.2">
      <c r="A344" s="86" t="s">
        <v>164</v>
      </c>
      <c r="B344" s="86">
        <v>23</v>
      </c>
      <c r="C344" s="87">
        <v>1079.8406030000001</v>
      </c>
      <c r="D344" s="87">
        <v>1074.1557342200001</v>
      </c>
      <c r="E344" s="87">
        <v>0</v>
      </c>
      <c r="F344" s="87">
        <v>107.41557342</v>
      </c>
      <c r="G344" s="87">
        <v>268.53893355999998</v>
      </c>
      <c r="H344" s="87">
        <v>537.07786711000006</v>
      </c>
      <c r="I344" s="87">
        <v>0</v>
      </c>
      <c r="J344" s="87">
        <v>590.78565381999999</v>
      </c>
      <c r="K344" s="87">
        <v>698.20122723999998</v>
      </c>
      <c r="L344" s="87">
        <v>805.61680066999998</v>
      </c>
    </row>
    <row r="345" spans="1:12" ht="12.75" customHeight="1" x14ac:dyDescent="0.2">
      <c r="A345" s="86" t="s">
        <v>164</v>
      </c>
      <c r="B345" s="86">
        <v>24</v>
      </c>
      <c r="C345" s="87">
        <v>1089.76048726</v>
      </c>
      <c r="D345" s="87">
        <v>1084.1916765999999</v>
      </c>
      <c r="E345" s="87">
        <v>0</v>
      </c>
      <c r="F345" s="87">
        <v>108.41916766</v>
      </c>
      <c r="G345" s="87">
        <v>271.04791914999998</v>
      </c>
      <c r="H345" s="87">
        <v>542.09583829999997</v>
      </c>
      <c r="I345" s="87">
        <v>0</v>
      </c>
      <c r="J345" s="87">
        <v>596.30542213000001</v>
      </c>
      <c r="K345" s="87">
        <v>704.72458978999998</v>
      </c>
      <c r="L345" s="87">
        <v>813.14375744999995</v>
      </c>
    </row>
    <row r="346" spans="1:12" ht="12.75" customHeight="1" x14ac:dyDescent="0.2">
      <c r="A346" s="86" t="s">
        <v>165</v>
      </c>
      <c r="B346" s="86">
        <v>1</v>
      </c>
      <c r="C346" s="87">
        <v>1091.4277096999999</v>
      </c>
      <c r="D346" s="87">
        <v>1085.88725619</v>
      </c>
      <c r="E346" s="87">
        <v>0</v>
      </c>
      <c r="F346" s="87">
        <v>108.58872562000001</v>
      </c>
      <c r="G346" s="87">
        <v>271.47181404999998</v>
      </c>
      <c r="H346" s="87">
        <v>542.94362809999996</v>
      </c>
      <c r="I346" s="87">
        <v>0</v>
      </c>
      <c r="J346" s="87">
        <v>597.2379909</v>
      </c>
      <c r="K346" s="87">
        <v>705.82671651999999</v>
      </c>
      <c r="L346" s="87">
        <v>814.41544213999998</v>
      </c>
    </row>
    <row r="347" spans="1:12" ht="12.75" customHeight="1" x14ac:dyDescent="0.2">
      <c r="A347" s="86" t="s">
        <v>165</v>
      </c>
      <c r="B347" s="86">
        <v>2</v>
      </c>
      <c r="C347" s="87">
        <v>1126.1571006300001</v>
      </c>
      <c r="D347" s="87">
        <v>1120.3104869599999</v>
      </c>
      <c r="E347" s="87">
        <v>0</v>
      </c>
      <c r="F347" s="87">
        <v>112.0310487</v>
      </c>
      <c r="G347" s="87">
        <v>280.07762173999998</v>
      </c>
      <c r="H347" s="87">
        <v>560.15524347999997</v>
      </c>
      <c r="I347" s="87">
        <v>0</v>
      </c>
      <c r="J347" s="87">
        <v>616.17076783000005</v>
      </c>
      <c r="K347" s="87">
        <v>728.20181651999997</v>
      </c>
      <c r="L347" s="87">
        <v>840.23286522000001</v>
      </c>
    </row>
    <row r="348" spans="1:12" ht="12.75" customHeight="1" x14ac:dyDescent="0.2">
      <c r="A348" s="86" t="s">
        <v>165</v>
      </c>
      <c r="B348" s="86">
        <v>3</v>
      </c>
      <c r="C348" s="87">
        <v>1204.3906753000001</v>
      </c>
      <c r="D348" s="87">
        <v>1198.1695111900001</v>
      </c>
      <c r="E348" s="87">
        <v>0</v>
      </c>
      <c r="F348" s="87">
        <v>119.81695112</v>
      </c>
      <c r="G348" s="87">
        <v>299.5423778</v>
      </c>
      <c r="H348" s="87">
        <v>599.08475559999999</v>
      </c>
      <c r="I348" s="87">
        <v>0</v>
      </c>
      <c r="J348" s="87">
        <v>658.99323115000004</v>
      </c>
      <c r="K348" s="87">
        <v>778.81018227000004</v>
      </c>
      <c r="L348" s="87">
        <v>898.62713339000004</v>
      </c>
    </row>
    <row r="349" spans="1:12" ht="12.75" customHeight="1" x14ac:dyDescent="0.2">
      <c r="A349" s="86" t="s">
        <v>165</v>
      </c>
      <c r="B349" s="86">
        <v>4</v>
      </c>
      <c r="C349" s="87">
        <v>1295.4278102799999</v>
      </c>
      <c r="D349" s="87">
        <v>1288.78472442</v>
      </c>
      <c r="E349" s="87">
        <v>0</v>
      </c>
      <c r="F349" s="87">
        <v>128.87847244</v>
      </c>
      <c r="G349" s="87">
        <v>322.19618111</v>
      </c>
      <c r="H349" s="87">
        <v>644.39236220999999</v>
      </c>
      <c r="I349" s="87">
        <v>0</v>
      </c>
      <c r="J349" s="87">
        <v>708.83159842999999</v>
      </c>
      <c r="K349" s="87">
        <v>837.71007086999998</v>
      </c>
      <c r="L349" s="87">
        <v>966.58854331999999</v>
      </c>
    </row>
    <row r="350" spans="1:12" ht="12.75" customHeight="1" x14ac:dyDescent="0.2">
      <c r="A350" s="86" t="s">
        <v>165</v>
      </c>
      <c r="B350" s="86">
        <v>5</v>
      </c>
      <c r="C350" s="87">
        <v>1297.0721993699999</v>
      </c>
      <c r="D350" s="87">
        <v>1290.37291301</v>
      </c>
      <c r="E350" s="87">
        <v>0</v>
      </c>
      <c r="F350" s="87">
        <v>129.03729129999999</v>
      </c>
      <c r="G350" s="87">
        <v>322.59322824999998</v>
      </c>
      <c r="H350" s="87">
        <v>645.18645650999997</v>
      </c>
      <c r="I350" s="87">
        <v>0</v>
      </c>
      <c r="J350" s="87">
        <v>709.70510216000002</v>
      </c>
      <c r="K350" s="87">
        <v>838.74239346000002</v>
      </c>
      <c r="L350" s="87">
        <v>967.77968476000001</v>
      </c>
    </row>
    <row r="351" spans="1:12" ht="12.75" customHeight="1" x14ac:dyDescent="0.2">
      <c r="A351" s="86" t="s">
        <v>165</v>
      </c>
      <c r="B351" s="86">
        <v>6</v>
      </c>
      <c r="C351" s="87">
        <v>1301.98566919</v>
      </c>
      <c r="D351" s="87">
        <v>1295.28496318</v>
      </c>
      <c r="E351" s="87">
        <v>0</v>
      </c>
      <c r="F351" s="87">
        <v>129.52849631999999</v>
      </c>
      <c r="G351" s="87">
        <v>323.8212408</v>
      </c>
      <c r="H351" s="87">
        <v>647.64248158999999</v>
      </c>
      <c r="I351" s="87">
        <v>0</v>
      </c>
      <c r="J351" s="87">
        <v>712.40672974999995</v>
      </c>
      <c r="K351" s="87">
        <v>841.93522607</v>
      </c>
      <c r="L351" s="87">
        <v>971.46372239000004</v>
      </c>
    </row>
    <row r="352" spans="1:12" ht="12.75" customHeight="1" x14ac:dyDescent="0.2">
      <c r="A352" s="86" t="s">
        <v>165</v>
      </c>
      <c r="B352" s="86">
        <v>7</v>
      </c>
      <c r="C352" s="87">
        <v>1258.8015091100001</v>
      </c>
      <c r="D352" s="87">
        <v>1252.2546541199999</v>
      </c>
      <c r="E352" s="87">
        <v>0</v>
      </c>
      <c r="F352" s="87">
        <v>125.22546541</v>
      </c>
      <c r="G352" s="87">
        <v>313.06366352999999</v>
      </c>
      <c r="H352" s="87">
        <v>626.12732705999997</v>
      </c>
      <c r="I352" s="87">
        <v>0</v>
      </c>
      <c r="J352" s="87">
        <v>688.74005977000002</v>
      </c>
      <c r="K352" s="87">
        <v>813.96552517999999</v>
      </c>
      <c r="L352" s="87">
        <v>939.19099058999996</v>
      </c>
    </row>
    <row r="353" spans="1:12" ht="12.75" customHeight="1" x14ac:dyDescent="0.2">
      <c r="A353" s="86" t="s">
        <v>165</v>
      </c>
      <c r="B353" s="86">
        <v>8</v>
      </c>
      <c r="C353" s="87">
        <v>1172.4016684600001</v>
      </c>
      <c r="D353" s="87">
        <v>1166.1032610899999</v>
      </c>
      <c r="E353" s="87">
        <v>0</v>
      </c>
      <c r="F353" s="87">
        <v>116.61032611</v>
      </c>
      <c r="G353" s="87">
        <v>291.52581527000001</v>
      </c>
      <c r="H353" s="87">
        <v>583.05163055000003</v>
      </c>
      <c r="I353" s="87">
        <v>0</v>
      </c>
      <c r="J353" s="87">
        <v>641.35679359999995</v>
      </c>
      <c r="K353" s="87">
        <v>757.96711971000002</v>
      </c>
      <c r="L353" s="87">
        <v>874.57744581999998</v>
      </c>
    </row>
    <row r="354" spans="1:12" ht="12.75" customHeight="1" x14ac:dyDescent="0.2">
      <c r="A354" s="86" t="s">
        <v>165</v>
      </c>
      <c r="B354" s="86">
        <v>9</v>
      </c>
      <c r="C354" s="87">
        <v>1111.3005027500001</v>
      </c>
      <c r="D354" s="87">
        <v>1102.87712244</v>
      </c>
      <c r="E354" s="87">
        <v>0</v>
      </c>
      <c r="F354" s="87">
        <v>110.28771224</v>
      </c>
      <c r="G354" s="87">
        <v>275.71928061</v>
      </c>
      <c r="H354" s="87">
        <v>551.43856122</v>
      </c>
      <c r="I354" s="87">
        <v>0</v>
      </c>
      <c r="J354" s="87">
        <v>606.58241734000001</v>
      </c>
      <c r="K354" s="87">
        <v>716.87012959000003</v>
      </c>
      <c r="L354" s="87">
        <v>827.15784183000005</v>
      </c>
    </row>
    <row r="355" spans="1:12" ht="12.75" customHeight="1" x14ac:dyDescent="0.2">
      <c r="A355" s="86" t="s">
        <v>165</v>
      </c>
      <c r="B355" s="86">
        <v>10</v>
      </c>
      <c r="C355" s="87">
        <v>1058.17363396</v>
      </c>
      <c r="D355" s="87">
        <v>1050.07086865</v>
      </c>
      <c r="E355" s="87">
        <v>0</v>
      </c>
      <c r="F355" s="87">
        <v>105.00708686999999</v>
      </c>
      <c r="G355" s="87">
        <v>262.51771716000002</v>
      </c>
      <c r="H355" s="87">
        <v>525.03543433000004</v>
      </c>
      <c r="I355" s="87">
        <v>0</v>
      </c>
      <c r="J355" s="87">
        <v>577.53897775999997</v>
      </c>
      <c r="K355" s="87">
        <v>682.54606462000004</v>
      </c>
      <c r="L355" s="87">
        <v>787.55315149</v>
      </c>
    </row>
    <row r="356" spans="1:12" ht="12.75" customHeight="1" x14ac:dyDescent="0.2">
      <c r="A356" s="86" t="s">
        <v>165</v>
      </c>
      <c r="B356" s="86">
        <v>11</v>
      </c>
      <c r="C356" s="87">
        <v>986.69605122999997</v>
      </c>
      <c r="D356" s="87">
        <v>978.94284192999999</v>
      </c>
      <c r="E356" s="87">
        <v>0</v>
      </c>
      <c r="F356" s="87">
        <v>97.894284189999993</v>
      </c>
      <c r="G356" s="87">
        <v>244.73571047999999</v>
      </c>
      <c r="H356" s="87">
        <v>489.47142097</v>
      </c>
      <c r="I356" s="87">
        <v>0</v>
      </c>
      <c r="J356" s="87">
        <v>538.41856306</v>
      </c>
      <c r="K356" s="87">
        <v>636.31284725</v>
      </c>
      <c r="L356" s="87">
        <v>734.20713145000002</v>
      </c>
    </row>
    <row r="357" spans="1:12" ht="12.75" customHeight="1" x14ac:dyDescent="0.2">
      <c r="A357" s="86" t="s">
        <v>165</v>
      </c>
      <c r="B357" s="86">
        <v>12</v>
      </c>
      <c r="C357" s="87">
        <v>972.13094379999995</v>
      </c>
      <c r="D357" s="87">
        <v>964.13270131000002</v>
      </c>
      <c r="E357" s="87">
        <v>0</v>
      </c>
      <c r="F357" s="87">
        <v>96.413270130000001</v>
      </c>
      <c r="G357" s="87">
        <v>241.03317533000001</v>
      </c>
      <c r="H357" s="87">
        <v>482.06635066000001</v>
      </c>
      <c r="I357" s="87">
        <v>0</v>
      </c>
      <c r="J357" s="87">
        <v>530.27298571999995</v>
      </c>
      <c r="K357" s="87">
        <v>626.68625584999995</v>
      </c>
      <c r="L357" s="87">
        <v>723.09952597999995</v>
      </c>
    </row>
    <row r="358" spans="1:12" ht="12.75" customHeight="1" x14ac:dyDescent="0.2">
      <c r="A358" s="86" t="s">
        <v>165</v>
      </c>
      <c r="B358" s="86">
        <v>13</v>
      </c>
      <c r="C358" s="87">
        <v>981.80578607999996</v>
      </c>
      <c r="D358" s="87">
        <v>974.13596889999997</v>
      </c>
      <c r="E358" s="87">
        <v>0</v>
      </c>
      <c r="F358" s="87">
        <v>97.413596889999994</v>
      </c>
      <c r="G358" s="87">
        <v>243.53399223</v>
      </c>
      <c r="H358" s="87">
        <v>487.06798444999998</v>
      </c>
      <c r="I358" s="87">
        <v>0</v>
      </c>
      <c r="J358" s="87">
        <v>535.77478289999999</v>
      </c>
      <c r="K358" s="87">
        <v>633.18837979</v>
      </c>
      <c r="L358" s="87">
        <v>730.60197668000001</v>
      </c>
    </row>
    <row r="359" spans="1:12" ht="12.75" customHeight="1" x14ac:dyDescent="0.2">
      <c r="A359" s="86" t="s">
        <v>165</v>
      </c>
      <c r="B359" s="86">
        <v>14</v>
      </c>
      <c r="C359" s="87">
        <v>978.09252435999997</v>
      </c>
      <c r="D359" s="87">
        <v>970.06861649999996</v>
      </c>
      <c r="E359" s="87">
        <v>0</v>
      </c>
      <c r="F359" s="87">
        <v>97.006861650000005</v>
      </c>
      <c r="G359" s="87">
        <v>242.51715412999999</v>
      </c>
      <c r="H359" s="87">
        <v>485.03430824999998</v>
      </c>
      <c r="I359" s="87">
        <v>0</v>
      </c>
      <c r="J359" s="87">
        <v>533.53773908000005</v>
      </c>
      <c r="K359" s="87">
        <v>630.54460072999996</v>
      </c>
      <c r="L359" s="87">
        <v>727.55146237999998</v>
      </c>
    </row>
    <row r="360" spans="1:12" ht="12.75" customHeight="1" x14ac:dyDescent="0.2">
      <c r="A360" s="86" t="s">
        <v>165</v>
      </c>
      <c r="B360" s="86">
        <v>15</v>
      </c>
      <c r="C360" s="87">
        <v>1009.5604987299999</v>
      </c>
      <c r="D360" s="87">
        <v>1001.49891655</v>
      </c>
      <c r="E360" s="87">
        <v>0</v>
      </c>
      <c r="F360" s="87">
        <v>100.14989165999999</v>
      </c>
      <c r="G360" s="87">
        <v>250.37472914</v>
      </c>
      <c r="H360" s="87">
        <v>500.74945828</v>
      </c>
      <c r="I360" s="87">
        <v>0</v>
      </c>
      <c r="J360" s="87">
        <v>550.82440410000004</v>
      </c>
      <c r="K360" s="87">
        <v>650.97429576000002</v>
      </c>
      <c r="L360" s="87">
        <v>751.12418740999999</v>
      </c>
    </row>
    <row r="361" spans="1:12" ht="12.75" customHeight="1" x14ac:dyDescent="0.2">
      <c r="A361" s="86" t="s">
        <v>165</v>
      </c>
      <c r="B361" s="86">
        <v>16</v>
      </c>
      <c r="C361" s="87">
        <v>1011.0829725</v>
      </c>
      <c r="D361" s="87">
        <v>1003.01093329</v>
      </c>
      <c r="E361" s="87">
        <v>0</v>
      </c>
      <c r="F361" s="87">
        <v>100.30109333</v>
      </c>
      <c r="G361" s="87">
        <v>250.75273332</v>
      </c>
      <c r="H361" s="87">
        <v>501.50546665000002</v>
      </c>
      <c r="I361" s="87">
        <v>0</v>
      </c>
      <c r="J361" s="87">
        <v>551.65601331000005</v>
      </c>
      <c r="K361" s="87">
        <v>651.95710664000001</v>
      </c>
      <c r="L361" s="87">
        <v>752.25819996999996</v>
      </c>
    </row>
    <row r="362" spans="1:12" ht="12.75" customHeight="1" x14ac:dyDescent="0.2">
      <c r="A362" s="86" t="s">
        <v>165</v>
      </c>
      <c r="B362" s="86">
        <v>17</v>
      </c>
      <c r="C362" s="87">
        <v>1008.0799035700001</v>
      </c>
      <c r="D362" s="87">
        <v>1000.12463933</v>
      </c>
      <c r="E362" s="87">
        <v>0</v>
      </c>
      <c r="F362" s="87">
        <v>100.01246393</v>
      </c>
      <c r="G362" s="87">
        <v>250.03115983000001</v>
      </c>
      <c r="H362" s="87">
        <v>500.06231967000002</v>
      </c>
      <c r="I362" s="87">
        <v>0</v>
      </c>
      <c r="J362" s="87">
        <v>550.06855163</v>
      </c>
      <c r="K362" s="87">
        <v>650.08101555999997</v>
      </c>
      <c r="L362" s="87">
        <v>750.09347949999994</v>
      </c>
    </row>
    <row r="363" spans="1:12" ht="12.75" customHeight="1" x14ac:dyDescent="0.2">
      <c r="A363" s="86" t="s">
        <v>165</v>
      </c>
      <c r="B363" s="86">
        <v>18</v>
      </c>
      <c r="C363" s="87">
        <v>981.86452931999997</v>
      </c>
      <c r="D363" s="87">
        <v>972.79202002</v>
      </c>
      <c r="E363" s="87">
        <v>0</v>
      </c>
      <c r="F363" s="87">
        <v>97.279201999999998</v>
      </c>
      <c r="G363" s="87">
        <v>243.19800501</v>
      </c>
      <c r="H363" s="87">
        <v>486.39601001</v>
      </c>
      <c r="I363" s="87">
        <v>0</v>
      </c>
      <c r="J363" s="87">
        <v>535.03561101000003</v>
      </c>
      <c r="K363" s="87">
        <v>632.31481300999997</v>
      </c>
      <c r="L363" s="87">
        <v>729.59401502000003</v>
      </c>
    </row>
    <row r="364" spans="1:12" ht="12.75" customHeight="1" x14ac:dyDescent="0.2">
      <c r="A364" s="86" t="s">
        <v>165</v>
      </c>
      <c r="B364" s="86">
        <v>19</v>
      </c>
      <c r="C364" s="87">
        <v>960.67474421999998</v>
      </c>
      <c r="D364" s="87">
        <v>951.40445496999996</v>
      </c>
      <c r="E364" s="87">
        <v>0</v>
      </c>
      <c r="F364" s="87">
        <v>95.140445499999998</v>
      </c>
      <c r="G364" s="87">
        <v>237.85111373999999</v>
      </c>
      <c r="H364" s="87">
        <v>475.70222748999998</v>
      </c>
      <c r="I364" s="87">
        <v>0</v>
      </c>
      <c r="J364" s="87">
        <v>523.27245023</v>
      </c>
      <c r="K364" s="87">
        <v>618.41289572999995</v>
      </c>
      <c r="L364" s="87">
        <v>713.55334123</v>
      </c>
    </row>
    <row r="365" spans="1:12" ht="12.75" customHeight="1" x14ac:dyDescent="0.2">
      <c r="A365" s="86" t="s">
        <v>165</v>
      </c>
      <c r="B365" s="86">
        <v>20</v>
      </c>
      <c r="C365" s="87">
        <v>966.29743163000001</v>
      </c>
      <c r="D365" s="87">
        <v>957.28786825999998</v>
      </c>
      <c r="E365" s="87">
        <v>0</v>
      </c>
      <c r="F365" s="87">
        <v>95.728786830000004</v>
      </c>
      <c r="G365" s="87">
        <v>239.32196707</v>
      </c>
      <c r="H365" s="87">
        <v>478.64393412999999</v>
      </c>
      <c r="I365" s="87">
        <v>0</v>
      </c>
      <c r="J365" s="87">
        <v>526.50832753999998</v>
      </c>
      <c r="K365" s="87">
        <v>622.23711436999997</v>
      </c>
      <c r="L365" s="87">
        <v>717.96590119999996</v>
      </c>
    </row>
    <row r="366" spans="1:12" ht="12.75" customHeight="1" x14ac:dyDescent="0.2">
      <c r="A366" s="86" t="s">
        <v>165</v>
      </c>
      <c r="B366" s="86">
        <v>21</v>
      </c>
      <c r="C366" s="87">
        <v>982.36351761000003</v>
      </c>
      <c r="D366" s="87">
        <v>972.95123938999996</v>
      </c>
      <c r="E366" s="87">
        <v>0</v>
      </c>
      <c r="F366" s="87">
        <v>97.295123939999996</v>
      </c>
      <c r="G366" s="87">
        <v>243.23780984999999</v>
      </c>
      <c r="H366" s="87">
        <v>486.47561969999998</v>
      </c>
      <c r="I366" s="87">
        <v>0</v>
      </c>
      <c r="J366" s="87">
        <v>535.12318166</v>
      </c>
      <c r="K366" s="87">
        <v>632.41830560000005</v>
      </c>
      <c r="L366" s="87">
        <v>729.71342953999999</v>
      </c>
    </row>
    <row r="367" spans="1:12" ht="12.75" customHeight="1" x14ac:dyDescent="0.2">
      <c r="A367" s="86" t="s">
        <v>165</v>
      </c>
      <c r="B367" s="86">
        <v>22</v>
      </c>
      <c r="C367" s="87">
        <v>1035.6522153999999</v>
      </c>
      <c r="D367" s="87">
        <v>1025.4756140300001</v>
      </c>
      <c r="E367" s="87">
        <v>0</v>
      </c>
      <c r="F367" s="87">
        <v>102.54756140000001</v>
      </c>
      <c r="G367" s="87">
        <v>256.36890351</v>
      </c>
      <c r="H367" s="87">
        <v>512.73780701999999</v>
      </c>
      <c r="I367" s="87">
        <v>0</v>
      </c>
      <c r="J367" s="87">
        <v>564.01158771999997</v>
      </c>
      <c r="K367" s="87">
        <v>666.55914912000003</v>
      </c>
      <c r="L367" s="87">
        <v>769.10671051999998</v>
      </c>
    </row>
    <row r="368" spans="1:12" ht="12.75" customHeight="1" x14ac:dyDescent="0.2">
      <c r="A368" s="86" t="s">
        <v>165</v>
      </c>
      <c r="B368" s="86">
        <v>23</v>
      </c>
      <c r="C368" s="87">
        <v>1099.0507021400001</v>
      </c>
      <c r="D368" s="87">
        <v>1088.4982650699999</v>
      </c>
      <c r="E368" s="87">
        <v>0</v>
      </c>
      <c r="F368" s="87">
        <v>108.84982651</v>
      </c>
      <c r="G368" s="87">
        <v>272.12456627</v>
      </c>
      <c r="H368" s="87">
        <v>544.24913254000001</v>
      </c>
      <c r="I368" s="87">
        <v>0</v>
      </c>
      <c r="J368" s="87">
        <v>598.67404579000004</v>
      </c>
      <c r="K368" s="87">
        <v>707.52387229999999</v>
      </c>
      <c r="L368" s="87">
        <v>816.37369880000006</v>
      </c>
    </row>
    <row r="369" spans="1:12" ht="12.75" customHeight="1" x14ac:dyDescent="0.2">
      <c r="A369" s="86" t="s">
        <v>165</v>
      </c>
      <c r="B369" s="86">
        <v>24</v>
      </c>
      <c r="C369" s="87">
        <v>1177.23509433</v>
      </c>
      <c r="D369" s="87">
        <v>1166.2204109500001</v>
      </c>
      <c r="E369" s="87">
        <v>0</v>
      </c>
      <c r="F369" s="87">
        <v>116.6220411</v>
      </c>
      <c r="G369" s="87">
        <v>291.55510274</v>
      </c>
      <c r="H369" s="87">
        <v>583.11020547999999</v>
      </c>
      <c r="I369" s="87">
        <v>0</v>
      </c>
      <c r="J369" s="87">
        <v>641.42122601999995</v>
      </c>
      <c r="K369" s="87">
        <v>758.04326712</v>
      </c>
      <c r="L369" s="87">
        <v>874.66530821000003</v>
      </c>
    </row>
    <row r="370" spans="1:12" ht="12.75" customHeight="1" x14ac:dyDescent="0.2">
      <c r="A370" s="86" t="s">
        <v>166</v>
      </c>
      <c r="B370" s="86">
        <v>1</v>
      </c>
      <c r="C370" s="87">
        <v>1201.01818209</v>
      </c>
      <c r="D370" s="87">
        <v>1189.9183671999999</v>
      </c>
      <c r="E370" s="87">
        <v>0</v>
      </c>
      <c r="F370" s="87">
        <v>118.99183671999999</v>
      </c>
      <c r="G370" s="87">
        <v>297.47959179999998</v>
      </c>
      <c r="H370" s="87">
        <v>594.95918359999996</v>
      </c>
      <c r="I370" s="87">
        <v>0</v>
      </c>
      <c r="J370" s="87">
        <v>654.45510195999998</v>
      </c>
      <c r="K370" s="87">
        <v>773.44693868000002</v>
      </c>
      <c r="L370" s="87">
        <v>892.43877540000005</v>
      </c>
    </row>
    <row r="371" spans="1:12" ht="12.75" customHeight="1" x14ac:dyDescent="0.2">
      <c r="A371" s="86" t="s">
        <v>166</v>
      </c>
      <c r="B371" s="86">
        <v>2</v>
      </c>
      <c r="C371" s="87">
        <v>1184.66686273</v>
      </c>
      <c r="D371" s="87">
        <v>1173.3367072200001</v>
      </c>
      <c r="E371" s="87">
        <v>0</v>
      </c>
      <c r="F371" s="87">
        <v>117.33367072</v>
      </c>
      <c r="G371" s="87">
        <v>293.33417680999997</v>
      </c>
      <c r="H371" s="87">
        <v>586.66835361000005</v>
      </c>
      <c r="I371" s="87">
        <v>0</v>
      </c>
      <c r="J371" s="87">
        <v>645.33518896999999</v>
      </c>
      <c r="K371" s="87">
        <v>762.66885968999998</v>
      </c>
      <c r="L371" s="87">
        <v>880.00253041999997</v>
      </c>
    </row>
    <row r="372" spans="1:12" ht="12.75" customHeight="1" x14ac:dyDescent="0.2">
      <c r="A372" s="86" t="s">
        <v>166</v>
      </c>
      <c r="B372" s="86">
        <v>3</v>
      </c>
      <c r="C372" s="87">
        <v>1151.58800868</v>
      </c>
      <c r="D372" s="87">
        <v>1140.7815277100001</v>
      </c>
      <c r="E372" s="87">
        <v>0</v>
      </c>
      <c r="F372" s="87">
        <v>114.07815277</v>
      </c>
      <c r="G372" s="87">
        <v>285.19538193</v>
      </c>
      <c r="H372" s="87">
        <v>570.39076385999999</v>
      </c>
      <c r="I372" s="87">
        <v>0</v>
      </c>
      <c r="J372" s="87">
        <v>627.42984023999998</v>
      </c>
      <c r="K372" s="87">
        <v>741.50799300999995</v>
      </c>
      <c r="L372" s="87">
        <v>855.58614578000004</v>
      </c>
    </row>
    <row r="373" spans="1:12" ht="12.75" customHeight="1" x14ac:dyDescent="0.2">
      <c r="A373" s="86" t="s">
        <v>166</v>
      </c>
      <c r="B373" s="86">
        <v>4</v>
      </c>
      <c r="C373" s="87">
        <v>1167.02561704</v>
      </c>
      <c r="D373" s="87">
        <v>1156.1836851400001</v>
      </c>
      <c r="E373" s="87">
        <v>0</v>
      </c>
      <c r="F373" s="87">
        <v>115.61836851</v>
      </c>
      <c r="G373" s="87">
        <v>289.04592129000002</v>
      </c>
      <c r="H373" s="87">
        <v>578.09184257000004</v>
      </c>
      <c r="I373" s="87">
        <v>0</v>
      </c>
      <c r="J373" s="87">
        <v>635.90102682999998</v>
      </c>
      <c r="K373" s="87">
        <v>751.51939533999996</v>
      </c>
      <c r="L373" s="87">
        <v>867.13776385999995</v>
      </c>
    </row>
    <row r="374" spans="1:12" ht="12.75" customHeight="1" x14ac:dyDescent="0.2">
      <c r="A374" s="86" t="s">
        <v>166</v>
      </c>
      <c r="B374" s="86">
        <v>5</v>
      </c>
      <c r="C374" s="87">
        <v>1254.7949902600001</v>
      </c>
      <c r="D374" s="87">
        <v>1242.3693596000001</v>
      </c>
      <c r="E374" s="87">
        <v>0</v>
      </c>
      <c r="F374" s="87">
        <v>124.23693596</v>
      </c>
      <c r="G374" s="87">
        <v>310.59233990000001</v>
      </c>
      <c r="H374" s="87">
        <v>621.18467980000003</v>
      </c>
      <c r="I374" s="87">
        <v>0</v>
      </c>
      <c r="J374" s="87">
        <v>683.30314778000002</v>
      </c>
      <c r="K374" s="87">
        <v>807.54008374</v>
      </c>
      <c r="L374" s="87">
        <v>931.77701969999998</v>
      </c>
    </row>
    <row r="375" spans="1:12" ht="12.75" customHeight="1" x14ac:dyDescent="0.2">
      <c r="A375" s="86" t="s">
        <v>166</v>
      </c>
      <c r="B375" s="86">
        <v>6</v>
      </c>
      <c r="C375" s="87">
        <v>1282.9076442</v>
      </c>
      <c r="D375" s="87">
        <v>1270.2144699400001</v>
      </c>
      <c r="E375" s="87">
        <v>0</v>
      </c>
      <c r="F375" s="87">
        <v>127.02144699</v>
      </c>
      <c r="G375" s="87">
        <v>317.55361749000002</v>
      </c>
      <c r="H375" s="87">
        <v>635.10723497000004</v>
      </c>
      <c r="I375" s="87">
        <v>0</v>
      </c>
      <c r="J375" s="87">
        <v>698.61795846999996</v>
      </c>
      <c r="K375" s="87">
        <v>825.63940546000003</v>
      </c>
      <c r="L375" s="87">
        <v>952.66085246</v>
      </c>
    </row>
    <row r="376" spans="1:12" ht="12.75" customHeight="1" x14ac:dyDescent="0.2">
      <c r="A376" s="86" t="s">
        <v>166</v>
      </c>
      <c r="B376" s="86">
        <v>7</v>
      </c>
      <c r="C376" s="87">
        <v>1229.9219283899999</v>
      </c>
      <c r="D376" s="87">
        <v>1217.5101473899999</v>
      </c>
      <c r="E376" s="87">
        <v>0</v>
      </c>
      <c r="F376" s="87">
        <v>121.75101474</v>
      </c>
      <c r="G376" s="87">
        <v>304.37753685000001</v>
      </c>
      <c r="H376" s="87">
        <v>608.75507370000003</v>
      </c>
      <c r="I376" s="87">
        <v>0</v>
      </c>
      <c r="J376" s="87">
        <v>669.63058106000005</v>
      </c>
      <c r="K376" s="87">
        <v>791.38159580000001</v>
      </c>
      <c r="L376" s="87">
        <v>913.13261053999997</v>
      </c>
    </row>
    <row r="377" spans="1:12" ht="12.75" customHeight="1" x14ac:dyDescent="0.2">
      <c r="A377" s="86" t="s">
        <v>166</v>
      </c>
      <c r="B377" s="86">
        <v>8</v>
      </c>
      <c r="C377" s="87">
        <v>1147.57170094</v>
      </c>
      <c r="D377" s="87">
        <v>1136.32922695</v>
      </c>
      <c r="E377" s="87">
        <v>0</v>
      </c>
      <c r="F377" s="87">
        <v>113.63292269999999</v>
      </c>
      <c r="G377" s="87">
        <v>284.08230673999998</v>
      </c>
      <c r="H377" s="87">
        <v>568.16461347999996</v>
      </c>
      <c r="I377" s="87">
        <v>0</v>
      </c>
      <c r="J377" s="87">
        <v>624.98107482</v>
      </c>
      <c r="K377" s="87">
        <v>738.61399752</v>
      </c>
      <c r="L377" s="87">
        <v>852.24692020999998</v>
      </c>
    </row>
    <row r="378" spans="1:12" ht="12.75" customHeight="1" x14ac:dyDescent="0.2">
      <c r="A378" s="86" t="s">
        <v>166</v>
      </c>
      <c r="B378" s="86">
        <v>9</v>
      </c>
      <c r="C378" s="87">
        <v>1107.26615449</v>
      </c>
      <c r="D378" s="87">
        <v>1096.2261138900001</v>
      </c>
      <c r="E378" s="87">
        <v>0</v>
      </c>
      <c r="F378" s="87">
        <v>109.62261139</v>
      </c>
      <c r="G378" s="87">
        <v>274.05652846999999</v>
      </c>
      <c r="H378" s="87">
        <v>548.11305694999999</v>
      </c>
      <c r="I378" s="87">
        <v>0</v>
      </c>
      <c r="J378" s="87">
        <v>602.92436264000003</v>
      </c>
      <c r="K378" s="87">
        <v>712.54697403</v>
      </c>
      <c r="L378" s="87">
        <v>822.16958541999998</v>
      </c>
    </row>
    <row r="379" spans="1:12" ht="12.75" customHeight="1" x14ac:dyDescent="0.2">
      <c r="A379" s="86" t="s">
        <v>166</v>
      </c>
      <c r="B379" s="86">
        <v>10</v>
      </c>
      <c r="C379" s="87">
        <v>1050.3826715299999</v>
      </c>
      <c r="D379" s="87">
        <v>1041.99593663</v>
      </c>
      <c r="E379" s="87">
        <v>0</v>
      </c>
      <c r="F379" s="87">
        <v>104.19959366000001</v>
      </c>
      <c r="G379" s="87">
        <v>260.49898416000002</v>
      </c>
      <c r="H379" s="87">
        <v>520.99796832000004</v>
      </c>
      <c r="I379" s="87">
        <v>0</v>
      </c>
      <c r="J379" s="87">
        <v>573.09776514999999</v>
      </c>
      <c r="K379" s="87">
        <v>677.29735880999999</v>
      </c>
      <c r="L379" s="87">
        <v>781.49695247</v>
      </c>
    </row>
    <row r="380" spans="1:12" ht="12.75" customHeight="1" x14ac:dyDescent="0.2">
      <c r="A380" s="86" t="s">
        <v>166</v>
      </c>
      <c r="B380" s="86">
        <v>11</v>
      </c>
      <c r="C380" s="87">
        <v>987.42668430000003</v>
      </c>
      <c r="D380" s="87">
        <v>979.32665484999995</v>
      </c>
      <c r="E380" s="87">
        <v>0</v>
      </c>
      <c r="F380" s="87">
        <v>97.932665490000005</v>
      </c>
      <c r="G380" s="87">
        <v>244.83166370999999</v>
      </c>
      <c r="H380" s="87">
        <v>489.66332742999998</v>
      </c>
      <c r="I380" s="87">
        <v>0</v>
      </c>
      <c r="J380" s="87">
        <v>538.62966016999997</v>
      </c>
      <c r="K380" s="87">
        <v>636.56232565000005</v>
      </c>
      <c r="L380" s="87">
        <v>734.49499114000002</v>
      </c>
    </row>
    <row r="381" spans="1:12" ht="12.75" customHeight="1" x14ac:dyDescent="0.2">
      <c r="A381" s="86" t="s">
        <v>166</v>
      </c>
      <c r="B381" s="86">
        <v>12</v>
      </c>
      <c r="C381" s="87">
        <v>966.75859797999999</v>
      </c>
      <c r="D381" s="87">
        <v>958.47928520000005</v>
      </c>
      <c r="E381" s="87">
        <v>0</v>
      </c>
      <c r="F381" s="87">
        <v>95.847928519999996</v>
      </c>
      <c r="G381" s="87">
        <v>239.61982130000001</v>
      </c>
      <c r="H381" s="87">
        <v>479.23964260000002</v>
      </c>
      <c r="I381" s="87">
        <v>0</v>
      </c>
      <c r="J381" s="87">
        <v>527.16360685999996</v>
      </c>
      <c r="K381" s="87">
        <v>623.01153538000005</v>
      </c>
      <c r="L381" s="87">
        <v>718.85946390000004</v>
      </c>
    </row>
    <row r="382" spans="1:12" ht="12.75" customHeight="1" x14ac:dyDescent="0.2">
      <c r="A382" s="86" t="s">
        <v>166</v>
      </c>
      <c r="B382" s="86">
        <v>13</v>
      </c>
      <c r="C382" s="87">
        <v>972.17564227000003</v>
      </c>
      <c r="D382" s="87">
        <v>963.82249757</v>
      </c>
      <c r="E382" s="87">
        <v>0</v>
      </c>
      <c r="F382" s="87">
        <v>96.382249759999993</v>
      </c>
      <c r="G382" s="87">
        <v>240.95562439</v>
      </c>
      <c r="H382" s="87">
        <v>481.91124879</v>
      </c>
      <c r="I382" s="87">
        <v>0</v>
      </c>
      <c r="J382" s="87">
        <v>530.10237366000001</v>
      </c>
      <c r="K382" s="87">
        <v>626.48462342000005</v>
      </c>
      <c r="L382" s="87">
        <v>722.86687317999997</v>
      </c>
    </row>
    <row r="383" spans="1:12" ht="12.75" customHeight="1" x14ac:dyDescent="0.2">
      <c r="A383" s="86" t="s">
        <v>166</v>
      </c>
      <c r="B383" s="86">
        <v>14</v>
      </c>
      <c r="C383" s="87">
        <v>989.03630450000003</v>
      </c>
      <c r="D383" s="87">
        <v>980.57166672999995</v>
      </c>
      <c r="E383" s="87">
        <v>0</v>
      </c>
      <c r="F383" s="87">
        <v>98.057166670000001</v>
      </c>
      <c r="G383" s="87">
        <v>245.14291668000001</v>
      </c>
      <c r="H383" s="87">
        <v>490.28583336999998</v>
      </c>
      <c r="I383" s="87">
        <v>0</v>
      </c>
      <c r="J383" s="87">
        <v>539.31441670000004</v>
      </c>
      <c r="K383" s="87">
        <v>637.37158337000005</v>
      </c>
      <c r="L383" s="87">
        <v>735.42875004999996</v>
      </c>
    </row>
    <row r="384" spans="1:12" ht="12.75" customHeight="1" x14ac:dyDescent="0.2">
      <c r="A384" s="86" t="s">
        <v>166</v>
      </c>
      <c r="B384" s="86">
        <v>15</v>
      </c>
      <c r="C384" s="87">
        <v>1014.74242802</v>
      </c>
      <c r="D384" s="87">
        <v>1005.9385719000001</v>
      </c>
      <c r="E384" s="87">
        <v>0</v>
      </c>
      <c r="F384" s="87">
        <v>100.59385718999999</v>
      </c>
      <c r="G384" s="87">
        <v>251.48464297999999</v>
      </c>
      <c r="H384" s="87">
        <v>502.96928595000003</v>
      </c>
      <c r="I384" s="87">
        <v>0</v>
      </c>
      <c r="J384" s="87">
        <v>553.26621454999997</v>
      </c>
      <c r="K384" s="87">
        <v>653.86007173999997</v>
      </c>
      <c r="L384" s="87">
        <v>754.45392892999996</v>
      </c>
    </row>
    <row r="385" spans="1:12" ht="12.75" customHeight="1" x14ac:dyDescent="0.2">
      <c r="A385" s="86" t="s">
        <v>166</v>
      </c>
      <c r="B385" s="86">
        <v>16</v>
      </c>
      <c r="C385" s="87">
        <v>1019.21792884</v>
      </c>
      <c r="D385" s="87">
        <v>1010.33382187</v>
      </c>
      <c r="E385" s="87">
        <v>0</v>
      </c>
      <c r="F385" s="87">
        <v>101.03338219</v>
      </c>
      <c r="G385" s="87">
        <v>252.58345546999999</v>
      </c>
      <c r="H385" s="87">
        <v>505.16691093999998</v>
      </c>
      <c r="I385" s="87">
        <v>0</v>
      </c>
      <c r="J385" s="87">
        <v>555.68360202999997</v>
      </c>
      <c r="K385" s="87">
        <v>656.71698421999997</v>
      </c>
      <c r="L385" s="87">
        <v>757.75036639999996</v>
      </c>
    </row>
    <row r="386" spans="1:12" ht="12.75" customHeight="1" x14ac:dyDescent="0.2">
      <c r="A386" s="86" t="s">
        <v>166</v>
      </c>
      <c r="B386" s="86">
        <v>17</v>
      </c>
      <c r="C386" s="87">
        <v>1020.4045812099999</v>
      </c>
      <c r="D386" s="87">
        <v>1011.71645243</v>
      </c>
      <c r="E386" s="87">
        <v>0</v>
      </c>
      <c r="F386" s="87">
        <v>101.17164524</v>
      </c>
      <c r="G386" s="87">
        <v>252.92911311</v>
      </c>
      <c r="H386" s="87">
        <v>505.85822622000001</v>
      </c>
      <c r="I386" s="87">
        <v>0</v>
      </c>
      <c r="J386" s="87">
        <v>556.44404884000005</v>
      </c>
      <c r="K386" s="87">
        <v>657.61569408000003</v>
      </c>
      <c r="L386" s="87">
        <v>758.78733932</v>
      </c>
    </row>
    <row r="387" spans="1:12" ht="12.75" customHeight="1" x14ac:dyDescent="0.2">
      <c r="A387" s="86" t="s">
        <v>166</v>
      </c>
      <c r="B387" s="86">
        <v>18</v>
      </c>
      <c r="C387" s="87">
        <v>996.79656891000002</v>
      </c>
      <c r="D387" s="87">
        <v>986.16162111000006</v>
      </c>
      <c r="E387" s="87">
        <v>0</v>
      </c>
      <c r="F387" s="87">
        <v>98.616162110000005</v>
      </c>
      <c r="G387" s="87">
        <v>246.54040527999999</v>
      </c>
      <c r="H387" s="87">
        <v>493.08081055999997</v>
      </c>
      <c r="I387" s="87">
        <v>0</v>
      </c>
      <c r="J387" s="87">
        <v>542.38889160999997</v>
      </c>
      <c r="K387" s="87">
        <v>641.00505371999998</v>
      </c>
      <c r="L387" s="87">
        <v>739.62121582999998</v>
      </c>
    </row>
    <row r="388" spans="1:12" ht="12.75" customHeight="1" x14ac:dyDescent="0.2">
      <c r="A388" s="86" t="s">
        <v>166</v>
      </c>
      <c r="B388" s="86">
        <v>19</v>
      </c>
      <c r="C388" s="87">
        <v>965.59313199999997</v>
      </c>
      <c r="D388" s="87">
        <v>955.70944799999995</v>
      </c>
      <c r="E388" s="87">
        <v>0</v>
      </c>
      <c r="F388" s="87">
        <v>95.570944800000007</v>
      </c>
      <c r="G388" s="87">
        <v>238.92736199999999</v>
      </c>
      <c r="H388" s="87">
        <v>477.85472399999998</v>
      </c>
      <c r="I388" s="87">
        <v>0</v>
      </c>
      <c r="J388" s="87">
        <v>525.64019640000004</v>
      </c>
      <c r="K388" s="87">
        <v>621.21114120000004</v>
      </c>
      <c r="L388" s="87">
        <v>716.78208600000005</v>
      </c>
    </row>
    <row r="389" spans="1:12" ht="12.75" customHeight="1" x14ac:dyDescent="0.2">
      <c r="A389" s="86" t="s">
        <v>166</v>
      </c>
      <c r="B389" s="86">
        <v>20</v>
      </c>
      <c r="C389" s="87">
        <v>970.73114040999997</v>
      </c>
      <c r="D389" s="87">
        <v>960.54724958999998</v>
      </c>
      <c r="E389" s="87">
        <v>0</v>
      </c>
      <c r="F389" s="87">
        <v>96.054724960000001</v>
      </c>
      <c r="G389" s="87">
        <v>240.1368124</v>
      </c>
      <c r="H389" s="87">
        <v>480.27362479999999</v>
      </c>
      <c r="I389" s="87">
        <v>0</v>
      </c>
      <c r="J389" s="87">
        <v>528.30098726999995</v>
      </c>
      <c r="K389" s="87">
        <v>624.35571222999999</v>
      </c>
      <c r="L389" s="87">
        <v>720.41043719000004</v>
      </c>
    </row>
    <row r="390" spans="1:12" ht="12.75" customHeight="1" x14ac:dyDescent="0.2">
      <c r="A390" s="86" t="s">
        <v>166</v>
      </c>
      <c r="B390" s="86">
        <v>21</v>
      </c>
      <c r="C390" s="87">
        <v>988.43585805999999</v>
      </c>
      <c r="D390" s="87">
        <v>977.82505544000003</v>
      </c>
      <c r="E390" s="87">
        <v>0</v>
      </c>
      <c r="F390" s="87">
        <v>97.782505540000002</v>
      </c>
      <c r="G390" s="87">
        <v>244.45626386000001</v>
      </c>
      <c r="H390" s="87">
        <v>488.91252772000001</v>
      </c>
      <c r="I390" s="87">
        <v>0</v>
      </c>
      <c r="J390" s="87">
        <v>537.80378049000001</v>
      </c>
      <c r="K390" s="87">
        <v>635.58628604</v>
      </c>
      <c r="L390" s="87">
        <v>733.36879157999999</v>
      </c>
    </row>
    <row r="391" spans="1:12" ht="12.75" customHeight="1" x14ac:dyDescent="0.2">
      <c r="A391" s="86" t="s">
        <v>166</v>
      </c>
      <c r="B391" s="86">
        <v>22</v>
      </c>
      <c r="C391" s="87">
        <v>1042.5266260999999</v>
      </c>
      <c r="D391" s="87">
        <v>1031.27861183</v>
      </c>
      <c r="E391" s="87">
        <v>0</v>
      </c>
      <c r="F391" s="87">
        <v>103.12786118</v>
      </c>
      <c r="G391" s="87">
        <v>257.81965295999998</v>
      </c>
      <c r="H391" s="87">
        <v>515.63930591999997</v>
      </c>
      <c r="I391" s="87">
        <v>0</v>
      </c>
      <c r="J391" s="87">
        <v>567.20323651000001</v>
      </c>
      <c r="K391" s="87">
        <v>670.33109768999998</v>
      </c>
      <c r="L391" s="87">
        <v>773.45895886999995</v>
      </c>
    </row>
    <row r="392" spans="1:12" ht="12.75" customHeight="1" x14ac:dyDescent="0.2">
      <c r="A392" s="86" t="s">
        <v>166</v>
      </c>
      <c r="B392" s="86">
        <v>23</v>
      </c>
      <c r="C392" s="87">
        <v>1100.91069511</v>
      </c>
      <c r="D392" s="87">
        <v>1088.40228297</v>
      </c>
      <c r="E392" s="87">
        <v>0</v>
      </c>
      <c r="F392" s="87">
        <v>108.84022830000001</v>
      </c>
      <c r="G392" s="87">
        <v>272.10057074000002</v>
      </c>
      <c r="H392" s="87">
        <v>544.20114149000005</v>
      </c>
      <c r="I392" s="87">
        <v>0</v>
      </c>
      <c r="J392" s="87">
        <v>598.62125562999995</v>
      </c>
      <c r="K392" s="87">
        <v>707.46148392999999</v>
      </c>
      <c r="L392" s="87">
        <v>816.30171223000002</v>
      </c>
    </row>
    <row r="393" spans="1:12" ht="12.75" customHeight="1" x14ac:dyDescent="0.2">
      <c r="A393" s="86" t="s">
        <v>166</v>
      </c>
      <c r="B393" s="86">
        <v>24</v>
      </c>
      <c r="C393" s="87">
        <v>1180.2821142499999</v>
      </c>
      <c r="D393" s="87">
        <v>1167.2693085599999</v>
      </c>
      <c r="E393" s="87">
        <v>0</v>
      </c>
      <c r="F393" s="87">
        <v>116.72693086</v>
      </c>
      <c r="G393" s="87">
        <v>291.81732713999997</v>
      </c>
      <c r="H393" s="87">
        <v>583.63465427999995</v>
      </c>
      <c r="I393" s="87">
        <v>0</v>
      </c>
      <c r="J393" s="87">
        <v>641.99811970999997</v>
      </c>
      <c r="K393" s="87">
        <v>758.72505056</v>
      </c>
      <c r="L393" s="87">
        <v>875.45198142000004</v>
      </c>
    </row>
    <row r="394" spans="1:12" ht="12.75" customHeight="1" x14ac:dyDescent="0.2">
      <c r="A394" s="86" t="s">
        <v>167</v>
      </c>
      <c r="B394" s="86">
        <v>1</v>
      </c>
      <c r="C394" s="87">
        <v>1207.8045876599999</v>
      </c>
      <c r="D394" s="87">
        <v>1194.9648705699999</v>
      </c>
      <c r="E394" s="87">
        <v>0</v>
      </c>
      <c r="F394" s="87">
        <v>119.49648706000001</v>
      </c>
      <c r="G394" s="87">
        <v>298.74121764</v>
      </c>
      <c r="H394" s="87">
        <v>597.48243529000001</v>
      </c>
      <c r="I394" s="87">
        <v>0</v>
      </c>
      <c r="J394" s="87">
        <v>657.23067880999997</v>
      </c>
      <c r="K394" s="87">
        <v>776.72716587000002</v>
      </c>
      <c r="L394" s="87">
        <v>896.22365292999996</v>
      </c>
    </row>
    <row r="395" spans="1:12" ht="12.75" customHeight="1" x14ac:dyDescent="0.2">
      <c r="A395" s="86" t="s">
        <v>167</v>
      </c>
      <c r="B395" s="86">
        <v>2</v>
      </c>
      <c r="C395" s="87">
        <v>1198.1536670200001</v>
      </c>
      <c r="D395" s="87">
        <v>1185.44043351</v>
      </c>
      <c r="E395" s="87">
        <v>0</v>
      </c>
      <c r="F395" s="87">
        <v>118.54404335</v>
      </c>
      <c r="G395" s="87">
        <v>296.36010837999999</v>
      </c>
      <c r="H395" s="87">
        <v>592.72021675999997</v>
      </c>
      <c r="I395" s="87">
        <v>0</v>
      </c>
      <c r="J395" s="87">
        <v>651.99223843000004</v>
      </c>
      <c r="K395" s="87">
        <v>770.53628177999997</v>
      </c>
      <c r="L395" s="87">
        <v>889.08032513000001</v>
      </c>
    </row>
    <row r="396" spans="1:12" ht="12.75" customHeight="1" x14ac:dyDescent="0.2">
      <c r="A396" s="86" t="s">
        <v>167</v>
      </c>
      <c r="B396" s="86">
        <v>3</v>
      </c>
      <c r="C396" s="87">
        <v>1179.9104752400001</v>
      </c>
      <c r="D396" s="87">
        <v>1167.3822279599999</v>
      </c>
      <c r="E396" s="87">
        <v>0</v>
      </c>
      <c r="F396" s="87">
        <v>116.7382228</v>
      </c>
      <c r="G396" s="87">
        <v>291.84555698999998</v>
      </c>
      <c r="H396" s="87">
        <v>583.69111397999995</v>
      </c>
      <c r="I396" s="87">
        <v>0</v>
      </c>
      <c r="J396" s="87">
        <v>642.06022538000002</v>
      </c>
      <c r="K396" s="87">
        <v>758.79844817000003</v>
      </c>
      <c r="L396" s="87">
        <v>875.53667097000005</v>
      </c>
    </row>
    <row r="397" spans="1:12" ht="12.75" customHeight="1" x14ac:dyDescent="0.2">
      <c r="A397" s="86" t="s">
        <v>167</v>
      </c>
      <c r="B397" s="86">
        <v>4</v>
      </c>
      <c r="C397" s="87">
        <v>1180.12645699</v>
      </c>
      <c r="D397" s="87">
        <v>1167.6606242400001</v>
      </c>
      <c r="E397" s="87">
        <v>0</v>
      </c>
      <c r="F397" s="87">
        <v>116.76606242</v>
      </c>
      <c r="G397" s="87">
        <v>291.91515606000002</v>
      </c>
      <c r="H397" s="87">
        <v>583.83031212000003</v>
      </c>
      <c r="I397" s="87">
        <v>0</v>
      </c>
      <c r="J397" s="87">
        <v>642.21334333000004</v>
      </c>
      <c r="K397" s="87">
        <v>758.97940575999996</v>
      </c>
      <c r="L397" s="87">
        <v>875.74546817999999</v>
      </c>
    </row>
    <row r="398" spans="1:12" ht="12.75" customHeight="1" x14ac:dyDescent="0.2">
      <c r="A398" s="86" t="s">
        <v>167</v>
      </c>
      <c r="B398" s="86">
        <v>5</v>
      </c>
      <c r="C398" s="87">
        <v>1179.2646382999999</v>
      </c>
      <c r="D398" s="87">
        <v>1167.0034037999999</v>
      </c>
      <c r="E398" s="87">
        <v>0</v>
      </c>
      <c r="F398" s="87">
        <v>116.70034038</v>
      </c>
      <c r="G398" s="87">
        <v>291.75085094999997</v>
      </c>
      <c r="H398" s="87">
        <v>583.50170189999994</v>
      </c>
      <c r="I398" s="87">
        <v>0</v>
      </c>
      <c r="J398" s="87">
        <v>641.85187209000003</v>
      </c>
      <c r="K398" s="87">
        <v>758.55221246999997</v>
      </c>
      <c r="L398" s="87">
        <v>875.25255285000003</v>
      </c>
    </row>
    <row r="399" spans="1:12" ht="12.75" customHeight="1" x14ac:dyDescent="0.2">
      <c r="A399" s="86" t="s">
        <v>167</v>
      </c>
      <c r="B399" s="86">
        <v>6</v>
      </c>
      <c r="C399" s="87">
        <v>1184.7409429500001</v>
      </c>
      <c r="D399" s="87">
        <v>1172.0224237899999</v>
      </c>
      <c r="E399" s="87">
        <v>0</v>
      </c>
      <c r="F399" s="87">
        <v>117.20224238</v>
      </c>
      <c r="G399" s="87">
        <v>293.00560595000002</v>
      </c>
      <c r="H399" s="87">
        <v>586.01121190000003</v>
      </c>
      <c r="I399" s="87">
        <v>0</v>
      </c>
      <c r="J399" s="87">
        <v>644.61233307999998</v>
      </c>
      <c r="K399" s="87">
        <v>761.81457546000001</v>
      </c>
      <c r="L399" s="87">
        <v>879.01681784000004</v>
      </c>
    </row>
    <row r="400" spans="1:12" ht="12.75" customHeight="1" x14ac:dyDescent="0.2">
      <c r="A400" s="86" t="s">
        <v>167</v>
      </c>
      <c r="B400" s="86">
        <v>7</v>
      </c>
      <c r="C400" s="87">
        <v>1173.0255365600001</v>
      </c>
      <c r="D400" s="87">
        <v>1160.39042786</v>
      </c>
      <c r="E400" s="87">
        <v>0</v>
      </c>
      <c r="F400" s="87">
        <v>116.03904279</v>
      </c>
      <c r="G400" s="87">
        <v>290.09760697000002</v>
      </c>
      <c r="H400" s="87">
        <v>580.19521393000002</v>
      </c>
      <c r="I400" s="87">
        <v>0</v>
      </c>
      <c r="J400" s="87">
        <v>638.21473532000005</v>
      </c>
      <c r="K400" s="87">
        <v>754.25377810999998</v>
      </c>
      <c r="L400" s="87">
        <v>870.29282090000004</v>
      </c>
    </row>
    <row r="401" spans="1:12" ht="12.75" customHeight="1" x14ac:dyDescent="0.2">
      <c r="A401" s="86" t="s">
        <v>167</v>
      </c>
      <c r="B401" s="86">
        <v>8</v>
      </c>
      <c r="C401" s="87">
        <v>1124.48248223</v>
      </c>
      <c r="D401" s="87">
        <v>1112.2635163800001</v>
      </c>
      <c r="E401" s="87">
        <v>0</v>
      </c>
      <c r="F401" s="87">
        <v>111.22635164</v>
      </c>
      <c r="G401" s="87">
        <v>278.06587910000002</v>
      </c>
      <c r="H401" s="87">
        <v>556.13175819000003</v>
      </c>
      <c r="I401" s="87">
        <v>0</v>
      </c>
      <c r="J401" s="87">
        <v>611.74493400999995</v>
      </c>
      <c r="K401" s="87">
        <v>722.97128565000003</v>
      </c>
      <c r="L401" s="87">
        <v>834.19763728999999</v>
      </c>
    </row>
    <row r="402" spans="1:12" ht="12.75" customHeight="1" x14ac:dyDescent="0.2">
      <c r="A402" s="86" t="s">
        <v>167</v>
      </c>
      <c r="B402" s="86">
        <v>9</v>
      </c>
      <c r="C402" s="87">
        <v>1110.9681369800001</v>
      </c>
      <c r="D402" s="87">
        <v>1098.7261091099999</v>
      </c>
      <c r="E402" s="87">
        <v>0</v>
      </c>
      <c r="F402" s="87">
        <v>109.87261091000001</v>
      </c>
      <c r="G402" s="87">
        <v>274.68152728000001</v>
      </c>
      <c r="H402" s="87">
        <v>549.36305456000002</v>
      </c>
      <c r="I402" s="87">
        <v>0</v>
      </c>
      <c r="J402" s="87">
        <v>604.29936000999999</v>
      </c>
      <c r="K402" s="87">
        <v>714.17197092000004</v>
      </c>
      <c r="L402" s="87">
        <v>824.04458182999997</v>
      </c>
    </row>
    <row r="403" spans="1:12" ht="12.75" customHeight="1" x14ac:dyDescent="0.2">
      <c r="A403" s="86" t="s">
        <v>167</v>
      </c>
      <c r="B403" s="86">
        <v>10</v>
      </c>
      <c r="C403" s="87">
        <v>1058.1357990199999</v>
      </c>
      <c r="D403" s="87">
        <v>1046.31763667</v>
      </c>
      <c r="E403" s="87">
        <v>0</v>
      </c>
      <c r="F403" s="87">
        <v>104.63176367</v>
      </c>
      <c r="G403" s="87">
        <v>261.57940917000002</v>
      </c>
      <c r="H403" s="87">
        <v>523.15881834000004</v>
      </c>
      <c r="I403" s="87">
        <v>0</v>
      </c>
      <c r="J403" s="87">
        <v>575.47470017000001</v>
      </c>
      <c r="K403" s="87">
        <v>680.10646383999995</v>
      </c>
      <c r="L403" s="87">
        <v>784.73822749999999</v>
      </c>
    </row>
    <row r="404" spans="1:12" ht="12.75" customHeight="1" x14ac:dyDescent="0.2">
      <c r="A404" s="86" t="s">
        <v>167</v>
      </c>
      <c r="B404" s="86">
        <v>11</v>
      </c>
      <c r="C404" s="87">
        <v>993.73171386000001</v>
      </c>
      <c r="D404" s="87">
        <v>982.72888757999999</v>
      </c>
      <c r="E404" s="87">
        <v>0</v>
      </c>
      <c r="F404" s="87">
        <v>98.272888760000001</v>
      </c>
      <c r="G404" s="87">
        <v>245.6822219</v>
      </c>
      <c r="H404" s="87">
        <v>491.36444379</v>
      </c>
      <c r="I404" s="87">
        <v>0</v>
      </c>
      <c r="J404" s="87">
        <v>540.50088817000005</v>
      </c>
      <c r="K404" s="87">
        <v>638.77377693000005</v>
      </c>
      <c r="L404" s="87">
        <v>737.04666569000005</v>
      </c>
    </row>
    <row r="405" spans="1:12" ht="12.75" customHeight="1" x14ac:dyDescent="0.2">
      <c r="A405" s="86" t="s">
        <v>167</v>
      </c>
      <c r="B405" s="86">
        <v>12</v>
      </c>
      <c r="C405" s="87">
        <v>978.27894200000003</v>
      </c>
      <c r="D405" s="87">
        <v>967.34394139999995</v>
      </c>
      <c r="E405" s="87">
        <v>0</v>
      </c>
      <c r="F405" s="87">
        <v>96.734394140000006</v>
      </c>
      <c r="G405" s="87">
        <v>241.83598534999999</v>
      </c>
      <c r="H405" s="87">
        <v>483.67197069999997</v>
      </c>
      <c r="I405" s="87">
        <v>0</v>
      </c>
      <c r="J405" s="87">
        <v>532.03916776999995</v>
      </c>
      <c r="K405" s="87">
        <v>628.77356191000001</v>
      </c>
      <c r="L405" s="87">
        <v>725.50795604999996</v>
      </c>
    </row>
    <row r="406" spans="1:12" ht="12.75" customHeight="1" x14ac:dyDescent="0.2">
      <c r="A406" s="86" t="s">
        <v>167</v>
      </c>
      <c r="B406" s="86">
        <v>13</v>
      </c>
      <c r="C406" s="87">
        <v>990.22342450999997</v>
      </c>
      <c r="D406" s="87">
        <v>979.14273247999995</v>
      </c>
      <c r="E406" s="87">
        <v>0</v>
      </c>
      <c r="F406" s="87">
        <v>97.914273249999994</v>
      </c>
      <c r="G406" s="87">
        <v>244.78568311999999</v>
      </c>
      <c r="H406" s="87">
        <v>489.57136623999997</v>
      </c>
      <c r="I406" s="87">
        <v>0</v>
      </c>
      <c r="J406" s="87">
        <v>538.52850286</v>
      </c>
      <c r="K406" s="87">
        <v>636.44277610999995</v>
      </c>
      <c r="L406" s="87">
        <v>734.35704936000002</v>
      </c>
    </row>
    <row r="407" spans="1:12" ht="12.75" customHeight="1" x14ac:dyDescent="0.2">
      <c r="A407" s="86" t="s">
        <v>167</v>
      </c>
      <c r="B407" s="86">
        <v>14</v>
      </c>
      <c r="C407" s="87">
        <v>1009.15529598</v>
      </c>
      <c r="D407" s="87">
        <v>997.64028393000001</v>
      </c>
      <c r="E407" s="87">
        <v>0</v>
      </c>
      <c r="F407" s="87">
        <v>99.764028389999993</v>
      </c>
      <c r="G407" s="87">
        <v>249.41007098</v>
      </c>
      <c r="H407" s="87">
        <v>498.82014197000001</v>
      </c>
      <c r="I407" s="87">
        <v>0</v>
      </c>
      <c r="J407" s="87">
        <v>548.70215615999996</v>
      </c>
      <c r="K407" s="87">
        <v>648.46618454999998</v>
      </c>
      <c r="L407" s="87">
        <v>748.23021295000001</v>
      </c>
    </row>
    <row r="408" spans="1:12" ht="12.75" customHeight="1" x14ac:dyDescent="0.2">
      <c r="A408" s="86" t="s">
        <v>167</v>
      </c>
      <c r="B408" s="86">
        <v>15</v>
      </c>
      <c r="C408" s="87">
        <v>1020.86154129</v>
      </c>
      <c r="D408" s="87">
        <v>1009.19125533</v>
      </c>
      <c r="E408" s="87">
        <v>0</v>
      </c>
      <c r="F408" s="87">
        <v>100.91912553</v>
      </c>
      <c r="G408" s="87">
        <v>252.29781383</v>
      </c>
      <c r="H408" s="87">
        <v>504.59562767</v>
      </c>
      <c r="I408" s="87">
        <v>0</v>
      </c>
      <c r="J408" s="87">
        <v>555.05519043000004</v>
      </c>
      <c r="K408" s="87">
        <v>655.97431596000001</v>
      </c>
      <c r="L408" s="87">
        <v>756.89344149999999</v>
      </c>
    </row>
    <row r="409" spans="1:12" ht="12.75" customHeight="1" x14ac:dyDescent="0.2">
      <c r="A409" s="86" t="s">
        <v>167</v>
      </c>
      <c r="B409" s="86">
        <v>16</v>
      </c>
      <c r="C409" s="87">
        <v>1023.4734539900001</v>
      </c>
      <c r="D409" s="87">
        <v>1012.32520924</v>
      </c>
      <c r="E409" s="87">
        <v>0</v>
      </c>
      <c r="F409" s="87">
        <v>101.23252092</v>
      </c>
      <c r="G409" s="87">
        <v>253.08130231000001</v>
      </c>
      <c r="H409" s="87">
        <v>506.16260462000002</v>
      </c>
      <c r="I409" s="87">
        <v>0</v>
      </c>
      <c r="J409" s="87">
        <v>556.77886507999995</v>
      </c>
      <c r="K409" s="87">
        <v>658.01138601000002</v>
      </c>
      <c r="L409" s="87">
        <v>759.24390692999998</v>
      </c>
    </row>
    <row r="410" spans="1:12" ht="12.75" customHeight="1" x14ac:dyDescent="0.2">
      <c r="A410" s="86" t="s">
        <v>167</v>
      </c>
      <c r="B410" s="86">
        <v>17</v>
      </c>
      <c r="C410" s="87">
        <v>1020.54899859</v>
      </c>
      <c r="D410" s="87">
        <v>1009.1208945</v>
      </c>
      <c r="E410" s="87">
        <v>0</v>
      </c>
      <c r="F410" s="87">
        <v>100.91208945</v>
      </c>
      <c r="G410" s="87">
        <v>252.28022362999999</v>
      </c>
      <c r="H410" s="87">
        <v>504.56044724999998</v>
      </c>
      <c r="I410" s="87">
        <v>0</v>
      </c>
      <c r="J410" s="87">
        <v>555.01649197999996</v>
      </c>
      <c r="K410" s="87">
        <v>655.92858143000001</v>
      </c>
      <c r="L410" s="87">
        <v>756.84067087999995</v>
      </c>
    </row>
    <row r="411" spans="1:12" ht="12.75" customHeight="1" x14ac:dyDescent="0.2">
      <c r="A411" s="86" t="s">
        <v>167</v>
      </c>
      <c r="B411" s="86">
        <v>18</v>
      </c>
      <c r="C411" s="87">
        <v>993.74885098000004</v>
      </c>
      <c r="D411" s="87">
        <v>984.18656962</v>
      </c>
      <c r="E411" s="87">
        <v>0</v>
      </c>
      <c r="F411" s="87">
        <v>98.418656960000007</v>
      </c>
      <c r="G411" s="87">
        <v>246.04664241</v>
      </c>
      <c r="H411" s="87">
        <v>492.09328481</v>
      </c>
      <c r="I411" s="87">
        <v>0</v>
      </c>
      <c r="J411" s="87">
        <v>541.30261328999995</v>
      </c>
      <c r="K411" s="87">
        <v>639.72127024999998</v>
      </c>
      <c r="L411" s="87">
        <v>738.13992722</v>
      </c>
    </row>
    <row r="412" spans="1:12" ht="12.75" customHeight="1" x14ac:dyDescent="0.2">
      <c r="A412" s="86" t="s">
        <v>167</v>
      </c>
      <c r="B412" s="86">
        <v>19</v>
      </c>
      <c r="C412" s="87">
        <v>969.06368572999997</v>
      </c>
      <c r="D412" s="87">
        <v>958.79664133999995</v>
      </c>
      <c r="E412" s="87">
        <v>0</v>
      </c>
      <c r="F412" s="87">
        <v>95.879664129999995</v>
      </c>
      <c r="G412" s="87">
        <v>239.69916033999999</v>
      </c>
      <c r="H412" s="87">
        <v>479.39832066999998</v>
      </c>
      <c r="I412" s="87">
        <v>0</v>
      </c>
      <c r="J412" s="87">
        <v>527.33815274000006</v>
      </c>
      <c r="K412" s="87">
        <v>623.21781686999998</v>
      </c>
      <c r="L412" s="87">
        <v>719.09748101000002</v>
      </c>
    </row>
    <row r="413" spans="1:12" ht="12.75" customHeight="1" x14ac:dyDescent="0.2">
      <c r="A413" s="86" t="s">
        <v>167</v>
      </c>
      <c r="B413" s="86">
        <v>20</v>
      </c>
      <c r="C413" s="87">
        <v>989.07443685999999</v>
      </c>
      <c r="D413" s="87">
        <v>978.37533836</v>
      </c>
      <c r="E413" s="87">
        <v>0</v>
      </c>
      <c r="F413" s="87">
        <v>97.837533840000006</v>
      </c>
      <c r="G413" s="87">
        <v>244.59383459</v>
      </c>
      <c r="H413" s="87">
        <v>489.18766918</v>
      </c>
      <c r="I413" s="87">
        <v>0</v>
      </c>
      <c r="J413" s="87">
        <v>538.1064361</v>
      </c>
      <c r="K413" s="87">
        <v>635.94396992999998</v>
      </c>
      <c r="L413" s="87">
        <v>733.78150376999997</v>
      </c>
    </row>
    <row r="414" spans="1:12" ht="12.75" customHeight="1" x14ac:dyDescent="0.2">
      <c r="A414" s="86" t="s">
        <v>167</v>
      </c>
      <c r="B414" s="86">
        <v>21</v>
      </c>
      <c r="C414" s="87">
        <v>1007.90524217</v>
      </c>
      <c r="D414" s="87">
        <v>996.70196572999998</v>
      </c>
      <c r="E414" s="87">
        <v>0</v>
      </c>
      <c r="F414" s="87">
        <v>99.670196570000002</v>
      </c>
      <c r="G414" s="87">
        <v>249.17549142999999</v>
      </c>
      <c r="H414" s="87">
        <v>498.35098287</v>
      </c>
      <c r="I414" s="87">
        <v>0</v>
      </c>
      <c r="J414" s="87">
        <v>548.18608114999995</v>
      </c>
      <c r="K414" s="87">
        <v>647.85627771999998</v>
      </c>
      <c r="L414" s="87">
        <v>747.52647430000002</v>
      </c>
    </row>
    <row r="415" spans="1:12" ht="12.75" customHeight="1" x14ac:dyDescent="0.2">
      <c r="A415" s="86" t="s">
        <v>167</v>
      </c>
      <c r="B415" s="86">
        <v>22</v>
      </c>
      <c r="C415" s="87">
        <v>1031.58896172</v>
      </c>
      <c r="D415" s="87">
        <v>1023.28793592</v>
      </c>
      <c r="E415" s="87">
        <v>0</v>
      </c>
      <c r="F415" s="87">
        <v>102.32879359</v>
      </c>
      <c r="G415" s="87">
        <v>255.82198398</v>
      </c>
      <c r="H415" s="87">
        <v>511.64396796</v>
      </c>
      <c r="I415" s="87">
        <v>0</v>
      </c>
      <c r="J415" s="87">
        <v>562.80836476000002</v>
      </c>
      <c r="K415" s="87">
        <v>665.13715835000005</v>
      </c>
      <c r="L415" s="87">
        <v>767.46595193999997</v>
      </c>
    </row>
    <row r="416" spans="1:12" ht="12.75" customHeight="1" x14ac:dyDescent="0.2">
      <c r="A416" s="86" t="s">
        <v>167</v>
      </c>
      <c r="B416" s="86">
        <v>23</v>
      </c>
      <c r="C416" s="87">
        <v>1093.8519615099999</v>
      </c>
      <c r="D416" s="87">
        <v>1085.9860561800001</v>
      </c>
      <c r="E416" s="87">
        <v>0</v>
      </c>
      <c r="F416" s="87">
        <v>108.59860562</v>
      </c>
      <c r="G416" s="87">
        <v>271.49651404999997</v>
      </c>
      <c r="H416" s="87">
        <v>542.99302809000005</v>
      </c>
      <c r="I416" s="87">
        <v>0</v>
      </c>
      <c r="J416" s="87">
        <v>597.29233090000002</v>
      </c>
      <c r="K416" s="87">
        <v>705.89093651999997</v>
      </c>
      <c r="L416" s="87">
        <v>814.48954214000003</v>
      </c>
    </row>
    <row r="417" spans="1:12" ht="12.75" customHeight="1" x14ac:dyDescent="0.2">
      <c r="A417" s="86" t="s">
        <v>167</v>
      </c>
      <c r="B417" s="86">
        <v>24</v>
      </c>
      <c r="C417" s="87">
        <v>1170.7439215100001</v>
      </c>
      <c r="D417" s="87">
        <v>1162.65201097</v>
      </c>
      <c r="E417" s="87">
        <v>0</v>
      </c>
      <c r="F417" s="87">
        <v>116.2652011</v>
      </c>
      <c r="G417" s="87">
        <v>290.66300274000002</v>
      </c>
      <c r="H417" s="87">
        <v>581.32600548999994</v>
      </c>
      <c r="I417" s="87">
        <v>0</v>
      </c>
      <c r="J417" s="87">
        <v>639.45860603000006</v>
      </c>
      <c r="K417" s="87">
        <v>755.72380712999995</v>
      </c>
      <c r="L417" s="87">
        <v>871.98900822999997</v>
      </c>
    </row>
    <row r="418" spans="1:12" ht="12.75" customHeight="1" x14ac:dyDescent="0.2">
      <c r="A418" s="86" t="s">
        <v>168</v>
      </c>
      <c r="B418" s="86">
        <v>1</v>
      </c>
      <c r="C418" s="87">
        <v>1206.01940562</v>
      </c>
      <c r="D418" s="87">
        <v>1192.5748683899999</v>
      </c>
      <c r="E418" s="87">
        <v>0</v>
      </c>
      <c r="F418" s="87">
        <v>119.25748684</v>
      </c>
      <c r="G418" s="87">
        <v>298.1437171</v>
      </c>
      <c r="H418" s="87">
        <v>596.28743420000001</v>
      </c>
      <c r="I418" s="87">
        <v>0</v>
      </c>
      <c r="J418" s="87">
        <v>655.91617760999998</v>
      </c>
      <c r="K418" s="87">
        <v>775.17366445000005</v>
      </c>
      <c r="L418" s="87">
        <v>894.43115129</v>
      </c>
    </row>
    <row r="419" spans="1:12" ht="12.75" customHeight="1" x14ac:dyDescent="0.2">
      <c r="A419" s="86" t="s">
        <v>168</v>
      </c>
      <c r="B419" s="86">
        <v>2</v>
      </c>
      <c r="C419" s="87">
        <v>1186.1055363800001</v>
      </c>
      <c r="D419" s="87">
        <v>1176.7730762199999</v>
      </c>
      <c r="E419" s="87">
        <v>0</v>
      </c>
      <c r="F419" s="87">
        <v>117.67730761999999</v>
      </c>
      <c r="G419" s="87">
        <v>294.19326905999998</v>
      </c>
      <c r="H419" s="87">
        <v>588.38653810999995</v>
      </c>
      <c r="I419" s="87">
        <v>0</v>
      </c>
      <c r="J419" s="87">
        <v>647.22519192000004</v>
      </c>
      <c r="K419" s="87">
        <v>764.90249954000001</v>
      </c>
      <c r="L419" s="87">
        <v>882.57980716999998</v>
      </c>
    </row>
    <row r="420" spans="1:12" ht="12.75" customHeight="1" x14ac:dyDescent="0.2">
      <c r="A420" s="86" t="s">
        <v>168</v>
      </c>
      <c r="B420" s="86">
        <v>3</v>
      </c>
      <c r="C420" s="87">
        <v>1171.5949250599999</v>
      </c>
      <c r="D420" s="87">
        <v>1164.4415514499999</v>
      </c>
      <c r="E420" s="87">
        <v>0</v>
      </c>
      <c r="F420" s="87">
        <v>116.44415515</v>
      </c>
      <c r="G420" s="87">
        <v>291.11038786</v>
      </c>
      <c r="H420" s="87">
        <v>582.22077573000001</v>
      </c>
      <c r="I420" s="87">
        <v>0</v>
      </c>
      <c r="J420" s="87">
        <v>640.44285330000002</v>
      </c>
      <c r="K420" s="87">
        <v>756.88700844000005</v>
      </c>
      <c r="L420" s="87">
        <v>873.33116358999996</v>
      </c>
    </row>
    <row r="421" spans="1:12" ht="12.75" customHeight="1" x14ac:dyDescent="0.2">
      <c r="A421" s="86" t="s">
        <v>168</v>
      </c>
      <c r="B421" s="86">
        <v>4</v>
      </c>
      <c r="C421" s="87">
        <v>1169.37225926</v>
      </c>
      <c r="D421" s="87">
        <v>1162.49628181</v>
      </c>
      <c r="E421" s="87">
        <v>0</v>
      </c>
      <c r="F421" s="87">
        <v>116.24962818</v>
      </c>
      <c r="G421" s="87">
        <v>290.62407044999998</v>
      </c>
      <c r="H421" s="87">
        <v>581.24814090999996</v>
      </c>
      <c r="I421" s="87">
        <v>0</v>
      </c>
      <c r="J421" s="87">
        <v>639.37295500000005</v>
      </c>
      <c r="K421" s="87">
        <v>755.62258317999999</v>
      </c>
      <c r="L421" s="87">
        <v>871.87221136000005</v>
      </c>
    </row>
    <row r="422" spans="1:12" ht="12.75" customHeight="1" x14ac:dyDescent="0.2">
      <c r="A422" s="86" t="s">
        <v>168</v>
      </c>
      <c r="B422" s="86">
        <v>5</v>
      </c>
      <c r="C422" s="87">
        <v>1168.4766409599999</v>
      </c>
      <c r="D422" s="87">
        <v>1161.69020755</v>
      </c>
      <c r="E422" s="87">
        <v>0</v>
      </c>
      <c r="F422" s="87">
        <v>116.16902076</v>
      </c>
      <c r="G422" s="87">
        <v>290.42255189000002</v>
      </c>
      <c r="H422" s="87">
        <v>580.84510378000004</v>
      </c>
      <c r="I422" s="87">
        <v>0</v>
      </c>
      <c r="J422" s="87">
        <v>638.92961415000002</v>
      </c>
      <c r="K422" s="87">
        <v>755.09863490999999</v>
      </c>
      <c r="L422" s="87">
        <v>871.26765565999995</v>
      </c>
    </row>
    <row r="423" spans="1:12" ht="12.75" customHeight="1" x14ac:dyDescent="0.2">
      <c r="A423" s="86" t="s">
        <v>168</v>
      </c>
      <c r="B423" s="86">
        <v>6</v>
      </c>
      <c r="C423" s="87">
        <v>1172.7385057399999</v>
      </c>
      <c r="D423" s="87">
        <v>1165.9557601399999</v>
      </c>
      <c r="E423" s="87">
        <v>0</v>
      </c>
      <c r="F423" s="87">
        <v>116.59557601</v>
      </c>
      <c r="G423" s="87">
        <v>291.48894003999999</v>
      </c>
      <c r="H423" s="87">
        <v>582.97788006999997</v>
      </c>
      <c r="I423" s="87">
        <v>0</v>
      </c>
      <c r="J423" s="87">
        <v>641.27566807999995</v>
      </c>
      <c r="K423" s="87">
        <v>757.87124409</v>
      </c>
      <c r="L423" s="87">
        <v>874.46682010999996</v>
      </c>
    </row>
    <row r="424" spans="1:12" ht="12.75" customHeight="1" x14ac:dyDescent="0.2">
      <c r="A424" s="86" t="s">
        <v>168</v>
      </c>
      <c r="B424" s="86">
        <v>7</v>
      </c>
      <c r="C424" s="87">
        <v>1181.09252212</v>
      </c>
      <c r="D424" s="87">
        <v>1174.13799593</v>
      </c>
      <c r="E424" s="87">
        <v>0</v>
      </c>
      <c r="F424" s="87">
        <v>117.41379959</v>
      </c>
      <c r="G424" s="87">
        <v>293.53449898000002</v>
      </c>
      <c r="H424" s="87">
        <v>587.06899797000005</v>
      </c>
      <c r="I424" s="87">
        <v>0</v>
      </c>
      <c r="J424" s="87">
        <v>645.77589776000002</v>
      </c>
      <c r="K424" s="87">
        <v>763.18969734999996</v>
      </c>
      <c r="L424" s="87">
        <v>880.60349695000002</v>
      </c>
    </row>
    <row r="425" spans="1:12" ht="12.75" customHeight="1" x14ac:dyDescent="0.2">
      <c r="A425" s="86" t="s">
        <v>168</v>
      </c>
      <c r="B425" s="86">
        <v>8</v>
      </c>
      <c r="C425" s="87">
        <v>1194.3092724099999</v>
      </c>
      <c r="D425" s="87">
        <v>1187.44467652</v>
      </c>
      <c r="E425" s="87">
        <v>0</v>
      </c>
      <c r="F425" s="87">
        <v>118.74446765</v>
      </c>
      <c r="G425" s="87">
        <v>296.86116913000001</v>
      </c>
      <c r="H425" s="87">
        <v>593.72233826000001</v>
      </c>
      <c r="I425" s="87">
        <v>0</v>
      </c>
      <c r="J425" s="87">
        <v>653.09457209000004</v>
      </c>
      <c r="K425" s="87">
        <v>771.83903973999998</v>
      </c>
      <c r="L425" s="87">
        <v>890.58350739000002</v>
      </c>
    </row>
    <row r="426" spans="1:12" ht="12.75" customHeight="1" x14ac:dyDescent="0.2">
      <c r="A426" s="86" t="s">
        <v>168</v>
      </c>
      <c r="B426" s="86">
        <v>9</v>
      </c>
      <c r="C426" s="87">
        <v>1152.8265919600001</v>
      </c>
      <c r="D426" s="87">
        <v>1146.2418998099999</v>
      </c>
      <c r="E426" s="87">
        <v>0</v>
      </c>
      <c r="F426" s="87">
        <v>114.62418998</v>
      </c>
      <c r="G426" s="87">
        <v>286.56047495000001</v>
      </c>
      <c r="H426" s="87">
        <v>573.12094991000004</v>
      </c>
      <c r="I426" s="87">
        <v>0</v>
      </c>
      <c r="J426" s="87">
        <v>630.43304490000003</v>
      </c>
      <c r="K426" s="87">
        <v>745.05723488000001</v>
      </c>
      <c r="L426" s="87">
        <v>859.68142485999999</v>
      </c>
    </row>
    <row r="427" spans="1:12" ht="12.75" customHeight="1" x14ac:dyDescent="0.2">
      <c r="A427" s="86" t="s">
        <v>168</v>
      </c>
      <c r="B427" s="86">
        <v>10</v>
      </c>
      <c r="C427" s="87">
        <v>1061.6237643699999</v>
      </c>
      <c r="D427" s="87">
        <v>1054.84405105</v>
      </c>
      <c r="E427" s="87">
        <v>0</v>
      </c>
      <c r="F427" s="87">
        <v>105.48440511</v>
      </c>
      <c r="G427" s="87">
        <v>263.71101276000002</v>
      </c>
      <c r="H427" s="87">
        <v>527.42202553000004</v>
      </c>
      <c r="I427" s="87">
        <v>0</v>
      </c>
      <c r="J427" s="87">
        <v>580.16422808000004</v>
      </c>
      <c r="K427" s="87">
        <v>685.64863318000005</v>
      </c>
      <c r="L427" s="87">
        <v>791.13303828999994</v>
      </c>
    </row>
    <row r="428" spans="1:12" ht="12.75" customHeight="1" x14ac:dyDescent="0.2">
      <c r="A428" s="86" t="s">
        <v>168</v>
      </c>
      <c r="B428" s="86">
        <v>11</v>
      </c>
      <c r="C428" s="87">
        <v>975.76800978999995</v>
      </c>
      <c r="D428" s="87">
        <v>970.16930932000002</v>
      </c>
      <c r="E428" s="87">
        <v>0</v>
      </c>
      <c r="F428" s="87">
        <v>97.016930930000001</v>
      </c>
      <c r="G428" s="87">
        <v>242.54232733000001</v>
      </c>
      <c r="H428" s="87">
        <v>485.08465466000001</v>
      </c>
      <c r="I428" s="87">
        <v>0</v>
      </c>
      <c r="J428" s="87">
        <v>533.59312012999999</v>
      </c>
      <c r="K428" s="87">
        <v>630.61005106000005</v>
      </c>
      <c r="L428" s="87">
        <v>727.62698198999999</v>
      </c>
    </row>
    <row r="429" spans="1:12" ht="12.75" customHeight="1" x14ac:dyDescent="0.2">
      <c r="A429" s="86" t="s">
        <v>168</v>
      </c>
      <c r="B429" s="86">
        <v>12</v>
      </c>
      <c r="C429" s="87">
        <v>960.97061096000004</v>
      </c>
      <c r="D429" s="87">
        <v>955.75173348999999</v>
      </c>
      <c r="E429" s="87">
        <v>0</v>
      </c>
      <c r="F429" s="87">
        <v>95.57517335</v>
      </c>
      <c r="G429" s="87">
        <v>238.93793337</v>
      </c>
      <c r="H429" s="87">
        <v>477.87586675</v>
      </c>
      <c r="I429" s="87">
        <v>0</v>
      </c>
      <c r="J429" s="87">
        <v>525.66345342</v>
      </c>
      <c r="K429" s="87">
        <v>621.23862677</v>
      </c>
      <c r="L429" s="87">
        <v>716.81380012</v>
      </c>
    </row>
    <row r="430" spans="1:12" ht="12.75" customHeight="1" x14ac:dyDescent="0.2">
      <c r="A430" s="86" t="s">
        <v>168</v>
      </c>
      <c r="B430" s="86">
        <v>13</v>
      </c>
      <c r="C430" s="87">
        <v>975.98536736999995</v>
      </c>
      <c r="D430" s="87">
        <v>970.60110080000004</v>
      </c>
      <c r="E430" s="87">
        <v>0</v>
      </c>
      <c r="F430" s="87">
        <v>97.060110080000001</v>
      </c>
      <c r="G430" s="87">
        <v>242.65027520000001</v>
      </c>
      <c r="H430" s="87">
        <v>485.30055040000002</v>
      </c>
      <c r="I430" s="87">
        <v>0</v>
      </c>
      <c r="J430" s="87">
        <v>533.83060544</v>
      </c>
      <c r="K430" s="87">
        <v>630.89071551999996</v>
      </c>
      <c r="L430" s="87">
        <v>727.95082560000003</v>
      </c>
    </row>
    <row r="431" spans="1:12" ht="12.75" customHeight="1" x14ac:dyDescent="0.2">
      <c r="A431" s="86" t="s">
        <v>168</v>
      </c>
      <c r="B431" s="86">
        <v>14</v>
      </c>
      <c r="C431" s="87">
        <v>980.66629680000005</v>
      </c>
      <c r="D431" s="87">
        <v>975.07194433999996</v>
      </c>
      <c r="E431" s="87">
        <v>0</v>
      </c>
      <c r="F431" s="87">
        <v>97.507194429999998</v>
      </c>
      <c r="G431" s="87">
        <v>243.76798608999999</v>
      </c>
      <c r="H431" s="87">
        <v>487.53597216999998</v>
      </c>
      <c r="I431" s="87">
        <v>0</v>
      </c>
      <c r="J431" s="87">
        <v>536.28956939</v>
      </c>
      <c r="K431" s="87">
        <v>633.79676382000002</v>
      </c>
      <c r="L431" s="87">
        <v>731.30395825999994</v>
      </c>
    </row>
    <row r="432" spans="1:12" ht="12.75" customHeight="1" x14ac:dyDescent="0.2">
      <c r="A432" s="86" t="s">
        <v>168</v>
      </c>
      <c r="B432" s="86">
        <v>15</v>
      </c>
      <c r="C432" s="87">
        <v>991.97277840000004</v>
      </c>
      <c r="D432" s="87">
        <v>986.38257837000003</v>
      </c>
      <c r="E432" s="87">
        <v>0</v>
      </c>
      <c r="F432" s="87">
        <v>98.638257839999994</v>
      </c>
      <c r="G432" s="87">
        <v>246.59564459000001</v>
      </c>
      <c r="H432" s="87">
        <v>493.19128919000002</v>
      </c>
      <c r="I432" s="87">
        <v>0</v>
      </c>
      <c r="J432" s="87">
        <v>542.51041810000004</v>
      </c>
      <c r="K432" s="87">
        <v>641.14867593999998</v>
      </c>
      <c r="L432" s="87">
        <v>739.78693378000003</v>
      </c>
    </row>
    <row r="433" spans="1:12" ht="12.75" customHeight="1" x14ac:dyDescent="0.2">
      <c r="A433" s="86" t="s">
        <v>168</v>
      </c>
      <c r="B433" s="86">
        <v>16</v>
      </c>
      <c r="C433" s="87">
        <v>998.28191914000001</v>
      </c>
      <c r="D433" s="87">
        <v>992.67574076999995</v>
      </c>
      <c r="E433" s="87">
        <v>0</v>
      </c>
      <c r="F433" s="87">
        <v>99.267574080000003</v>
      </c>
      <c r="G433" s="87">
        <v>248.16893519000001</v>
      </c>
      <c r="H433" s="87">
        <v>496.33787038999998</v>
      </c>
      <c r="I433" s="87">
        <v>0</v>
      </c>
      <c r="J433" s="87">
        <v>545.97165742000004</v>
      </c>
      <c r="K433" s="87">
        <v>645.23923149999996</v>
      </c>
      <c r="L433" s="87">
        <v>744.50680557999999</v>
      </c>
    </row>
    <row r="434" spans="1:12" ht="12.75" customHeight="1" x14ac:dyDescent="0.2">
      <c r="A434" s="86" t="s">
        <v>168</v>
      </c>
      <c r="B434" s="86">
        <v>17</v>
      </c>
      <c r="C434" s="87">
        <v>998.25566358000003</v>
      </c>
      <c r="D434" s="87">
        <v>991.61964780999995</v>
      </c>
      <c r="E434" s="87">
        <v>0</v>
      </c>
      <c r="F434" s="87">
        <v>99.161964780000005</v>
      </c>
      <c r="G434" s="87">
        <v>247.90491195000001</v>
      </c>
      <c r="H434" s="87">
        <v>495.80982390999998</v>
      </c>
      <c r="I434" s="87">
        <v>0</v>
      </c>
      <c r="J434" s="87">
        <v>545.39080630000001</v>
      </c>
      <c r="K434" s="87">
        <v>644.55277107999996</v>
      </c>
      <c r="L434" s="87">
        <v>743.71473586000002</v>
      </c>
    </row>
    <row r="435" spans="1:12" ht="12.75" customHeight="1" x14ac:dyDescent="0.2">
      <c r="A435" s="86" t="s">
        <v>168</v>
      </c>
      <c r="B435" s="86">
        <v>18</v>
      </c>
      <c r="C435" s="87">
        <v>964.61929431999999</v>
      </c>
      <c r="D435" s="87">
        <v>958.39581337000004</v>
      </c>
      <c r="E435" s="87">
        <v>0</v>
      </c>
      <c r="F435" s="87">
        <v>95.839581339999995</v>
      </c>
      <c r="G435" s="87">
        <v>239.59895334000001</v>
      </c>
      <c r="H435" s="87">
        <v>479.19790669000002</v>
      </c>
      <c r="I435" s="87">
        <v>0</v>
      </c>
      <c r="J435" s="87">
        <v>527.11769734999996</v>
      </c>
      <c r="K435" s="87">
        <v>622.95727868999995</v>
      </c>
      <c r="L435" s="87">
        <v>718.79686002999995</v>
      </c>
    </row>
    <row r="436" spans="1:12" ht="12.75" customHeight="1" x14ac:dyDescent="0.2">
      <c r="A436" s="86" t="s">
        <v>168</v>
      </c>
      <c r="B436" s="86">
        <v>19</v>
      </c>
      <c r="C436" s="87">
        <v>982.26038371000004</v>
      </c>
      <c r="D436" s="87">
        <v>976.76546413999995</v>
      </c>
      <c r="E436" s="87">
        <v>0</v>
      </c>
      <c r="F436" s="87">
        <v>97.67654641</v>
      </c>
      <c r="G436" s="87">
        <v>244.19136603999999</v>
      </c>
      <c r="H436" s="87">
        <v>488.38273206999997</v>
      </c>
      <c r="I436" s="87">
        <v>0</v>
      </c>
      <c r="J436" s="87">
        <v>537.22100527999999</v>
      </c>
      <c r="K436" s="87">
        <v>634.89755169</v>
      </c>
      <c r="L436" s="87">
        <v>732.57409811000002</v>
      </c>
    </row>
    <row r="437" spans="1:12" ht="12.75" customHeight="1" x14ac:dyDescent="0.2">
      <c r="A437" s="86" t="s">
        <v>168</v>
      </c>
      <c r="B437" s="86">
        <v>20</v>
      </c>
      <c r="C437" s="87">
        <v>987.68207568000003</v>
      </c>
      <c r="D437" s="87">
        <v>982.14899557000001</v>
      </c>
      <c r="E437" s="87">
        <v>0</v>
      </c>
      <c r="F437" s="87">
        <v>98.214899560000006</v>
      </c>
      <c r="G437" s="87">
        <v>245.53724889</v>
      </c>
      <c r="H437" s="87">
        <v>491.07449779000001</v>
      </c>
      <c r="I437" s="87">
        <v>0</v>
      </c>
      <c r="J437" s="87">
        <v>540.18194756000003</v>
      </c>
      <c r="K437" s="87">
        <v>638.39684711999996</v>
      </c>
      <c r="L437" s="87">
        <v>736.61174668000001</v>
      </c>
    </row>
    <row r="438" spans="1:12" ht="12.75" customHeight="1" x14ac:dyDescent="0.2">
      <c r="A438" s="86" t="s">
        <v>168</v>
      </c>
      <c r="B438" s="86">
        <v>21</v>
      </c>
      <c r="C438" s="87">
        <v>1006.25365003</v>
      </c>
      <c r="D438" s="87">
        <v>1000.50270714</v>
      </c>
      <c r="E438" s="87">
        <v>0</v>
      </c>
      <c r="F438" s="87">
        <v>100.05027071000001</v>
      </c>
      <c r="G438" s="87">
        <v>250.12567679</v>
      </c>
      <c r="H438" s="87">
        <v>500.25135356999999</v>
      </c>
      <c r="I438" s="87">
        <v>0</v>
      </c>
      <c r="J438" s="87">
        <v>550.27648893000003</v>
      </c>
      <c r="K438" s="87">
        <v>650.32675963999998</v>
      </c>
      <c r="L438" s="87">
        <v>750.37703036000005</v>
      </c>
    </row>
    <row r="439" spans="1:12" ht="12.75" customHeight="1" x14ac:dyDescent="0.2">
      <c r="A439" s="86" t="s">
        <v>168</v>
      </c>
      <c r="B439" s="86">
        <v>22</v>
      </c>
      <c r="C439" s="87">
        <v>1054.6136795800001</v>
      </c>
      <c r="D439" s="87">
        <v>1048.5634112499999</v>
      </c>
      <c r="E439" s="87">
        <v>0</v>
      </c>
      <c r="F439" s="87">
        <v>104.85634113</v>
      </c>
      <c r="G439" s="87">
        <v>262.14085281000001</v>
      </c>
      <c r="H439" s="87">
        <v>524.28170563000003</v>
      </c>
      <c r="I439" s="87">
        <v>0</v>
      </c>
      <c r="J439" s="87">
        <v>576.70987619000005</v>
      </c>
      <c r="K439" s="87">
        <v>681.56621730999996</v>
      </c>
      <c r="L439" s="87">
        <v>786.42255843999999</v>
      </c>
    </row>
    <row r="440" spans="1:12" ht="12.75" customHeight="1" x14ac:dyDescent="0.2">
      <c r="A440" s="86" t="s">
        <v>168</v>
      </c>
      <c r="B440" s="86">
        <v>23</v>
      </c>
      <c r="C440" s="87">
        <v>1099.10114284</v>
      </c>
      <c r="D440" s="87">
        <v>1092.7706615500001</v>
      </c>
      <c r="E440" s="87">
        <v>0</v>
      </c>
      <c r="F440" s="87">
        <v>109.27706616</v>
      </c>
      <c r="G440" s="87">
        <v>273.19266539</v>
      </c>
      <c r="H440" s="87">
        <v>546.38533078</v>
      </c>
      <c r="I440" s="87">
        <v>0</v>
      </c>
      <c r="J440" s="87">
        <v>601.02386385</v>
      </c>
      <c r="K440" s="87">
        <v>710.30093001</v>
      </c>
      <c r="L440" s="87">
        <v>819.57799616</v>
      </c>
    </row>
    <row r="441" spans="1:12" ht="12.75" customHeight="1" x14ac:dyDescent="0.2">
      <c r="A441" s="86" t="s">
        <v>168</v>
      </c>
      <c r="B441" s="86">
        <v>24</v>
      </c>
      <c r="C441" s="87">
        <v>1140.41609475</v>
      </c>
      <c r="D441" s="87">
        <v>1133.9534842800001</v>
      </c>
      <c r="E441" s="87">
        <v>0</v>
      </c>
      <c r="F441" s="87">
        <v>113.39534843</v>
      </c>
      <c r="G441" s="87">
        <v>283.48837107000003</v>
      </c>
      <c r="H441" s="87">
        <v>566.97674214000006</v>
      </c>
      <c r="I441" s="87">
        <v>0</v>
      </c>
      <c r="J441" s="87">
        <v>623.67441635</v>
      </c>
      <c r="K441" s="87">
        <v>737.06976478000001</v>
      </c>
      <c r="L441" s="87">
        <v>850.46511321000003</v>
      </c>
    </row>
    <row r="442" spans="1:12" ht="12.75" customHeight="1" x14ac:dyDescent="0.2">
      <c r="A442" s="86" t="s">
        <v>169</v>
      </c>
      <c r="B442" s="86">
        <v>1</v>
      </c>
      <c r="C442" s="87">
        <v>1198.8301414499999</v>
      </c>
      <c r="D442" s="87">
        <v>1191.7522769100001</v>
      </c>
      <c r="E442" s="87">
        <v>0</v>
      </c>
      <c r="F442" s="87">
        <v>119.17522769</v>
      </c>
      <c r="G442" s="87">
        <v>297.93806923</v>
      </c>
      <c r="H442" s="87">
        <v>595.87613845999999</v>
      </c>
      <c r="I442" s="87">
        <v>0</v>
      </c>
      <c r="J442" s="87">
        <v>655.46375230000001</v>
      </c>
      <c r="K442" s="87">
        <v>774.63897999000005</v>
      </c>
      <c r="L442" s="87">
        <v>893.81420767999998</v>
      </c>
    </row>
    <row r="443" spans="1:12" ht="12.75" customHeight="1" x14ac:dyDescent="0.2">
      <c r="A443" s="86" t="s">
        <v>169</v>
      </c>
      <c r="B443" s="86">
        <v>2</v>
      </c>
      <c r="C443" s="87">
        <v>1183.44218776</v>
      </c>
      <c r="D443" s="87">
        <v>1176.2924920099999</v>
      </c>
      <c r="E443" s="87">
        <v>0</v>
      </c>
      <c r="F443" s="87">
        <v>117.6292492</v>
      </c>
      <c r="G443" s="87">
        <v>294.07312300000001</v>
      </c>
      <c r="H443" s="87">
        <v>588.14624601000003</v>
      </c>
      <c r="I443" s="87">
        <v>0</v>
      </c>
      <c r="J443" s="87">
        <v>646.96087061000003</v>
      </c>
      <c r="K443" s="87">
        <v>764.59011981000003</v>
      </c>
      <c r="L443" s="87">
        <v>882.21936901000004</v>
      </c>
    </row>
    <row r="444" spans="1:12" ht="12.75" customHeight="1" x14ac:dyDescent="0.2">
      <c r="A444" s="86" t="s">
        <v>169</v>
      </c>
      <c r="B444" s="86">
        <v>3</v>
      </c>
      <c r="C444" s="87">
        <v>1171.74231616</v>
      </c>
      <c r="D444" s="87">
        <v>1164.6457983400001</v>
      </c>
      <c r="E444" s="87">
        <v>0</v>
      </c>
      <c r="F444" s="87">
        <v>116.46457983000001</v>
      </c>
      <c r="G444" s="87">
        <v>291.16144959000002</v>
      </c>
      <c r="H444" s="87">
        <v>582.32289917000003</v>
      </c>
      <c r="I444" s="87">
        <v>0</v>
      </c>
      <c r="J444" s="87">
        <v>640.55518909</v>
      </c>
      <c r="K444" s="87">
        <v>757.01976892000005</v>
      </c>
      <c r="L444" s="87">
        <v>873.48434875999999</v>
      </c>
    </row>
    <row r="445" spans="1:12" ht="12.75" customHeight="1" x14ac:dyDescent="0.2">
      <c r="A445" s="86" t="s">
        <v>169</v>
      </c>
      <c r="B445" s="86">
        <v>4</v>
      </c>
      <c r="C445" s="87">
        <v>1169.74814193</v>
      </c>
      <c r="D445" s="87">
        <v>1162.96285691</v>
      </c>
      <c r="E445" s="87">
        <v>0</v>
      </c>
      <c r="F445" s="87">
        <v>116.29628569</v>
      </c>
      <c r="G445" s="87">
        <v>290.74071422999998</v>
      </c>
      <c r="H445" s="87">
        <v>581.48142845999996</v>
      </c>
      <c r="I445" s="87">
        <v>0</v>
      </c>
      <c r="J445" s="87">
        <v>639.62957129999995</v>
      </c>
      <c r="K445" s="87">
        <v>755.92585699000006</v>
      </c>
      <c r="L445" s="87">
        <v>872.22214268000005</v>
      </c>
    </row>
    <row r="446" spans="1:12" ht="12.75" customHeight="1" x14ac:dyDescent="0.2">
      <c r="A446" s="86" t="s">
        <v>169</v>
      </c>
      <c r="B446" s="86">
        <v>5</v>
      </c>
      <c r="C446" s="87">
        <v>1169.95078859</v>
      </c>
      <c r="D446" s="87">
        <v>1163.15967331</v>
      </c>
      <c r="E446" s="87">
        <v>0</v>
      </c>
      <c r="F446" s="87">
        <v>116.31596733000001</v>
      </c>
      <c r="G446" s="87">
        <v>290.78991832999998</v>
      </c>
      <c r="H446" s="87">
        <v>581.57983665999996</v>
      </c>
      <c r="I446" s="87">
        <v>0</v>
      </c>
      <c r="J446" s="87">
        <v>639.73782031999997</v>
      </c>
      <c r="K446" s="87">
        <v>756.05378765</v>
      </c>
      <c r="L446" s="87">
        <v>872.36975498000004</v>
      </c>
    </row>
    <row r="447" spans="1:12" ht="12.75" customHeight="1" x14ac:dyDescent="0.2">
      <c r="A447" s="86" t="s">
        <v>169</v>
      </c>
      <c r="B447" s="86">
        <v>6</v>
      </c>
      <c r="C447" s="87">
        <v>1179.22955413</v>
      </c>
      <c r="D447" s="87">
        <v>1172.1491953699999</v>
      </c>
      <c r="E447" s="87">
        <v>0</v>
      </c>
      <c r="F447" s="87">
        <v>117.21491954</v>
      </c>
      <c r="G447" s="87">
        <v>293.03729884000001</v>
      </c>
      <c r="H447" s="87">
        <v>586.07459769000002</v>
      </c>
      <c r="I447" s="87">
        <v>0</v>
      </c>
      <c r="J447" s="87">
        <v>644.68205745</v>
      </c>
      <c r="K447" s="87">
        <v>761.89697698999998</v>
      </c>
      <c r="L447" s="87">
        <v>879.11189652999997</v>
      </c>
    </row>
    <row r="448" spans="1:12" ht="12.75" customHeight="1" x14ac:dyDescent="0.2">
      <c r="A448" s="86" t="s">
        <v>169</v>
      </c>
      <c r="B448" s="86">
        <v>7</v>
      </c>
      <c r="C448" s="87">
        <v>1196.3766329</v>
      </c>
      <c r="D448" s="87">
        <v>1189.4293615399999</v>
      </c>
      <c r="E448" s="87">
        <v>0</v>
      </c>
      <c r="F448" s="87">
        <v>118.94293614999999</v>
      </c>
      <c r="G448" s="87">
        <v>297.35734038999999</v>
      </c>
      <c r="H448" s="87">
        <v>594.71468076999997</v>
      </c>
      <c r="I448" s="87">
        <v>0</v>
      </c>
      <c r="J448" s="87">
        <v>654.18614885</v>
      </c>
      <c r="K448" s="87">
        <v>773.12908500000003</v>
      </c>
      <c r="L448" s="87">
        <v>892.07202115999996</v>
      </c>
    </row>
    <row r="449" spans="1:12" ht="12.75" customHeight="1" x14ac:dyDescent="0.2">
      <c r="A449" s="86" t="s">
        <v>169</v>
      </c>
      <c r="B449" s="86">
        <v>8</v>
      </c>
      <c r="C449" s="87">
        <v>1180.15627946</v>
      </c>
      <c r="D449" s="87">
        <v>1173.4586711500001</v>
      </c>
      <c r="E449" s="87">
        <v>0</v>
      </c>
      <c r="F449" s="87">
        <v>117.34586711999999</v>
      </c>
      <c r="G449" s="87">
        <v>293.36466779</v>
      </c>
      <c r="H449" s="87">
        <v>586.72933558</v>
      </c>
      <c r="I449" s="87">
        <v>0</v>
      </c>
      <c r="J449" s="87">
        <v>645.40226913000004</v>
      </c>
      <c r="K449" s="87">
        <v>762.74813625000002</v>
      </c>
      <c r="L449" s="87">
        <v>880.09400335999999</v>
      </c>
    </row>
    <row r="450" spans="1:12" ht="12.75" customHeight="1" x14ac:dyDescent="0.2">
      <c r="A450" s="86" t="s">
        <v>169</v>
      </c>
      <c r="B450" s="86">
        <v>9</v>
      </c>
      <c r="C450" s="87">
        <v>1119.1891108299999</v>
      </c>
      <c r="D450" s="87">
        <v>1112.86831304</v>
      </c>
      <c r="E450" s="87">
        <v>0</v>
      </c>
      <c r="F450" s="87">
        <v>111.2868313</v>
      </c>
      <c r="G450" s="87">
        <v>278.21707825999999</v>
      </c>
      <c r="H450" s="87">
        <v>556.43415651999999</v>
      </c>
      <c r="I450" s="87">
        <v>0</v>
      </c>
      <c r="J450" s="87">
        <v>612.07757217000005</v>
      </c>
      <c r="K450" s="87">
        <v>723.36440347999996</v>
      </c>
      <c r="L450" s="87">
        <v>834.65123477999998</v>
      </c>
    </row>
    <row r="451" spans="1:12" ht="12.75" customHeight="1" x14ac:dyDescent="0.2">
      <c r="A451" s="86" t="s">
        <v>169</v>
      </c>
      <c r="B451" s="86">
        <v>10</v>
      </c>
      <c r="C451" s="87">
        <v>1054.3921314900001</v>
      </c>
      <c r="D451" s="87">
        <v>1049.2263467600001</v>
      </c>
      <c r="E451" s="87">
        <v>0</v>
      </c>
      <c r="F451" s="87">
        <v>104.92263468</v>
      </c>
      <c r="G451" s="87">
        <v>262.30658669000002</v>
      </c>
      <c r="H451" s="87">
        <v>524.61317338000003</v>
      </c>
      <c r="I451" s="87">
        <v>0</v>
      </c>
      <c r="J451" s="87">
        <v>577.07449071999997</v>
      </c>
      <c r="K451" s="87">
        <v>681.99712538999995</v>
      </c>
      <c r="L451" s="87">
        <v>786.91976007000005</v>
      </c>
    </row>
    <row r="452" spans="1:12" ht="12.75" customHeight="1" x14ac:dyDescent="0.2">
      <c r="A452" s="86" t="s">
        <v>169</v>
      </c>
      <c r="B452" s="86">
        <v>11</v>
      </c>
      <c r="C452" s="87">
        <v>988.40463756999998</v>
      </c>
      <c r="D452" s="87">
        <v>983.36477421999996</v>
      </c>
      <c r="E452" s="87">
        <v>0</v>
      </c>
      <c r="F452" s="87">
        <v>98.336477419999994</v>
      </c>
      <c r="G452" s="87">
        <v>245.84119355999999</v>
      </c>
      <c r="H452" s="87">
        <v>491.68238710999998</v>
      </c>
      <c r="I452" s="87">
        <v>0</v>
      </c>
      <c r="J452" s="87">
        <v>540.85062582</v>
      </c>
      <c r="K452" s="87">
        <v>639.18710324000006</v>
      </c>
      <c r="L452" s="87">
        <v>737.52358067</v>
      </c>
    </row>
    <row r="453" spans="1:12" ht="12.75" customHeight="1" x14ac:dyDescent="0.2">
      <c r="A453" s="86" t="s">
        <v>169</v>
      </c>
      <c r="B453" s="86">
        <v>12</v>
      </c>
      <c r="C453" s="87">
        <v>983.18731390999994</v>
      </c>
      <c r="D453" s="87">
        <v>978.40057260000003</v>
      </c>
      <c r="E453" s="87">
        <v>0</v>
      </c>
      <c r="F453" s="87">
        <v>97.840057259999995</v>
      </c>
      <c r="G453" s="87">
        <v>244.60014315000001</v>
      </c>
      <c r="H453" s="87">
        <v>489.20028630000002</v>
      </c>
      <c r="I453" s="87">
        <v>0</v>
      </c>
      <c r="J453" s="87">
        <v>538.12031492999995</v>
      </c>
      <c r="K453" s="87">
        <v>635.96037219000004</v>
      </c>
      <c r="L453" s="87">
        <v>733.80042945000002</v>
      </c>
    </row>
    <row r="454" spans="1:12" ht="12.75" customHeight="1" x14ac:dyDescent="0.2">
      <c r="A454" s="86" t="s">
        <v>169</v>
      </c>
      <c r="B454" s="86">
        <v>13</v>
      </c>
      <c r="C454" s="87">
        <v>1000.55567584</v>
      </c>
      <c r="D454" s="87">
        <v>995.75011161999998</v>
      </c>
      <c r="E454" s="87">
        <v>0</v>
      </c>
      <c r="F454" s="87">
        <v>99.575011160000003</v>
      </c>
      <c r="G454" s="87">
        <v>248.93752791</v>
      </c>
      <c r="H454" s="87">
        <v>497.87505580999999</v>
      </c>
      <c r="I454" s="87">
        <v>0</v>
      </c>
      <c r="J454" s="87">
        <v>547.66256138999995</v>
      </c>
      <c r="K454" s="87">
        <v>647.23757254999998</v>
      </c>
      <c r="L454" s="87">
        <v>746.81258372000002</v>
      </c>
    </row>
    <row r="455" spans="1:12" ht="12.75" customHeight="1" x14ac:dyDescent="0.2">
      <c r="A455" s="86" t="s">
        <v>169</v>
      </c>
      <c r="B455" s="86">
        <v>14</v>
      </c>
      <c r="C455" s="87">
        <v>1024.39925694</v>
      </c>
      <c r="D455" s="87">
        <v>1018.7511673499999</v>
      </c>
      <c r="E455" s="87">
        <v>0</v>
      </c>
      <c r="F455" s="87">
        <v>101.87511674</v>
      </c>
      <c r="G455" s="87">
        <v>254.68779183999999</v>
      </c>
      <c r="H455" s="87">
        <v>509.37558367999998</v>
      </c>
      <c r="I455" s="87">
        <v>0</v>
      </c>
      <c r="J455" s="87">
        <v>560.31314204</v>
      </c>
      <c r="K455" s="87">
        <v>662.18825877999996</v>
      </c>
      <c r="L455" s="87">
        <v>764.06337551000001</v>
      </c>
    </row>
    <row r="456" spans="1:12" ht="12.75" customHeight="1" x14ac:dyDescent="0.2">
      <c r="A456" s="86" t="s">
        <v>169</v>
      </c>
      <c r="B456" s="86">
        <v>15</v>
      </c>
      <c r="C456" s="87">
        <v>1029.6235452400001</v>
      </c>
      <c r="D456" s="87">
        <v>1023.67333469</v>
      </c>
      <c r="E456" s="87">
        <v>0</v>
      </c>
      <c r="F456" s="87">
        <v>102.36733347000001</v>
      </c>
      <c r="G456" s="87">
        <v>255.91833367000001</v>
      </c>
      <c r="H456" s="87">
        <v>511.83666735000003</v>
      </c>
      <c r="I456" s="87">
        <v>0</v>
      </c>
      <c r="J456" s="87">
        <v>563.02033408</v>
      </c>
      <c r="K456" s="87">
        <v>665.38766754999995</v>
      </c>
      <c r="L456" s="87">
        <v>767.75500102000001</v>
      </c>
    </row>
    <row r="457" spans="1:12" ht="12.75" customHeight="1" x14ac:dyDescent="0.2">
      <c r="A457" s="86" t="s">
        <v>169</v>
      </c>
      <c r="B457" s="86">
        <v>16</v>
      </c>
      <c r="C457" s="87">
        <v>1020.10707605</v>
      </c>
      <c r="D457" s="87">
        <v>1015.20809114</v>
      </c>
      <c r="E457" s="87">
        <v>0</v>
      </c>
      <c r="F457" s="87">
        <v>101.52080911</v>
      </c>
      <c r="G457" s="87">
        <v>253.80202279</v>
      </c>
      <c r="H457" s="87">
        <v>507.60404556999998</v>
      </c>
      <c r="I457" s="87">
        <v>0</v>
      </c>
      <c r="J457" s="87">
        <v>558.36445013000002</v>
      </c>
      <c r="K457" s="87">
        <v>659.88525923999998</v>
      </c>
      <c r="L457" s="87">
        <v>761.40606835999995</v>
      </c>
    </row>
    <row r="458" spans="1:12" ht="12.75" customHeight="1" x14ac:dyDescent="0.2">
      <c r="A458" s="86" t="s">
        <v>169</v>
      </c>
      <c r="B458" s="86">
        <v>17</v>
      </c>
      <c r="C458" s="87">
        <v>1018.7953889299999</v>
      </c>
      <c r="D458" s="87">
        <v>1013.89265641</v>
      </c>
      <c r="E458" s="87">
        <v>0</v>
      </c>
      <c r="F458" s="87">
        <v>101.38926564</v>
      </c>
      <c r="G458" s="87">
        <v>253.47316409999999</v>
      </c>
      <c r="H458" s="87">
        <v>506.94632820999999</v>
      </c>
      <c r="I458" s="87">
        <v>0</v>
      </c>
      <c r="J458" s="87">
        <v>557.64096102999997</v>
      </c>
      <c r="K458" s="87">
        <v>659.03022667000005</v>
      </c>
      <c r="L458" s="87">
        <v>760.41949231000001</v>
      </c>
    </row>
    <row r="459" spans="1:12" ht="12.75" customHeight="1" x14ac:dyDescent="0.2">
      <c r="A459" s="86" t="s">
        <v>169</v>
      </c>
      <c r="B459" s="86">
        <v>18</v>
      </c>
      <c r="C459" s="87">
        <v>990.00425923</v>
      </c>
      <c r="D459" s="87">
        <v>984.25360073000002</v>
      </c>
      <c r="E459" s="87">
        <v>0</v>
      </c>
      <c r="F459" s="87">
        <v>98.425360069999996</v>
      </c>
      <c r="G459" s="87">
        <v>246.06340018</v>
      </c>
      <c r="H459" s="87">
        <v>492.12680037000001</v>
      </c>
      <c r="I459" s="87">
        <v>0</v>
      </c>
      <c r="J459" s="87">
        <v>541.33948039999996</v>
      </c>
      <c r="K459" s="87">
        <v>639.76484046999997</v>
      </c>
      <c r="L459" s="87">
        <v>738.19020054999999</v>
      </c>
    </row>
    <row r="460" spans="1:12" ht="12.75" customHeight="1" x14ac:dyDescent="0.2">
      <c r="A460" s="86" t="s">
        <v>169</v>
      </c>
      <c r="B460" s="86">
        <v>19</v>
      </c>
      <c r="C460" s="87">
        <v>975.46944805999999</v>
      </c>
      <c r="D460" s="87">
        <v>969.74432365999996</v>
      </c>
      <c r="E460" s="87">
        <v>0</v>
      </c>
      <c r="F460" s="87">
        <v>96.974432370000002</v>
      </c>
      <c r="G460" s="87">
        <v>242.43608091999999</v>
      </c>
      <c r="H460" s="87">
        <v>484.87216182999998</v>
      </c>
      <c r="I460" s="87">
        <v>0</v>
      </c>
      <c r="J460" s="87">
        <v>533.35937801</v>
      </c>
      <c r="K460" s="87">
        <v>630.33381038000005</v>
      </c>
      <c r="L460" s="87">
        <v>727.30824274999998</v>
      </c>
    </row>
    <row r="461" spans="1:12" ht="12.75" customHeight="1" x14ac:dyDescent="0.2">
      <c r="A461" s="86" t="s">
        <v>169</v>
      </c>
      <c r="B461" s="86">
        <v>20</v>
      </c>
      <c r="C461" s="87">
        <v>977.39614169000004</v>
      </c>
      <c r="D461" s="87">
        <v>971.43860967000001</v>
      </c>
      <c r="E461" s="87">
        <v>0</v>
      </c>
      <c r="F461" s="87">
        <v>97.143860970000006</v>
      </c>
      <c r="G461" s="87">
        <v>242.85965242</v>
      </c>
      <c r="H461" s="87">
        <v>485.71930484000001</v>
      </c>
      <c r="I461" s="87">
        <v>0</v>
      </c>
      <c r="J461" s="87">
        <v>534.29123532000006</v>
      </c>
      <c r="K461" s="87">
        <v>631.43509629000005</v>
      </c>
      <c r="L461" s="87">
        <v>728.57895725000003</v>
      </c>
    </row>
    <row r="462" spans="1:12" ht="12.75" customHeight="1" x14ac:dyDescent="0.2">
      <c r="A462" s="86" t="s">
        <v>169</v>
      </c>
      <c r="B462" s="86">
        <v>21</v>
      </c>
      <c r="C462" s="87">
        <v>988.61075352</v>
      </c>
      <c r="D462" s="87">
        <v>982.64596862999997</v>
      </c>
      <c r="E462" s="87">
        <v>0</v>
      </c>
      <c r="F462" s="87">
        <v>98.264596859999997</v>
      </c>
      <c r="G462" s="87">
        <v>245.66149215999999</v>
      </c>
      <c r="H462" s="87">
        <v>491.32298431999999</v>
      </c>
      <c r="I462" s="87">
        <v>0</v>
      </c>
      <c r="J462" s="87">
        <v>540.45528275000004</v>
      </c>
      <c r="K462" s="87">
        <v>638.71987961000002</v>
      </c>
      <c r="L462" s="87">
        <v>736.98447647</v>
      </c>
    </row>
    <row r="463" spans="1:12" ht="12.75" customHeight="1" x14ac:dyDescent="0.2">
      <c r="A463" s="86" t="s">
        <v>169</v>
      </c>
      <c r="B463" s="86">
        <v>22</v>
      </c>
      <c r="C463" s="87">
        <v>1046.2146758900001</v>
      </c>
      <c r="D463" s="87">
        <v>1038.09384656</v>
      </c>
      <c r="E463" s="87">
        <v>0</v>
      </c>
      <c r="F463" s="87">
        <v>103.80938466000001</v>
      </c>
      <c r="G463" s="87">
        <v>259.52346163999999</v>
      </c>
      <c r="H463" s="87">
        <v>519.04692327999999</v>
      </c>
      <c r="I463" s="87">
        <v>0</v>
      </c>
      <c r="J463" s="87">
        <v>570.95161560999998</v>
      </c>
      <c r="K463" s="87">
        <v>674.76100025999995</v>
      </c>
      <c r="L463" s="87">
        <v>778.57038492000004</v>
      </c>
    </row>
    <row r="464" spans="1:12" ht="12.75" customHeight="1" x14ac:dyDescent="0.2">
      <c r="A464" s="86" t="s">
        <v>169</v>
      </c>
      <c r="B464" s="86">
        <v>23</v>
      </c>
      <c r="C464" s="87">
        <v>1110.82372859</v>
      </c>
      <c r="D464" s="87">
        <v>1102.54706805</v>
      </c>
      <c r="E464" s="87">
        <v>0</v>
      </c>
      <c r="F464" s="87">
        <v>110.25470681</v>
      </c>
      <c r="G464" s="87">
        <v>275.63676701000003</v>
      </c>
      <c r="H464" s="87">
        <v>551.27353402999995</v>
      </c>
      <c r="I464" s="87">
        <v>0</v>
      </c>
      <c r="J464" s="87">
        <v>606.40088743000001</v>
      </c>
      <c r="K464" s="87">
        <v>716.65559423000002</v>
      </c>
      <c r="L464" s="87">
        <v>826.91030104000004</v>
      </c>
    </row>
    <row r="465" spans="1:12" ht="12.75" customHeight="1" x14ac:dyDescent="0.2">
      <c r="A465" s="86" t="s">
        <v>169</v>
      </c>
      <c r="B465" s="86">
        <v>24</v>
      </c>
      <c r="C465" s="87">
        <v>1179.5088863999999</v>
      </c>
      <c r="D465" s="87">
        <v>1172.46758181</v>
      </c>
      <c r="E465" s="87">
        <v>0</v>
      </c>
      <c r="F465" s="87">
        <v>117.24675818</v>
      </c>
      <c r="G465" s="87">
        <v>293.11689545000002</v>
      </c>
      <c r="H465" s="87">
        <v>586.23379091000004</v>
      </c>
      <c r="I465" s="87">
        <v>0</v>
      </c>
      <c r="J465" s="87">
        <v>644.85717</v>
      </c>
      <c r="K465" s="87">
        <v>762.10392818000003</v>
      </c>
      <c r="L465" s="87">
        <v>879.35068636000005</v>
      </c>
    </row>
    <row r="466" spans="1:12" ht="12.75" customHeight="1" x14ac:dyDescent="0.2">
      <c r="A466" s="86" t="s">
        <v>170</v>
      </c>
      <c r="B466" s="86">
        <v>1</v>
      </c>
      <c r="C466" s="87">
        <v>1185.5728332399999</v>
      </c>
      <c r="D466" s="87">
        <v>1178.8433678900001</v>
      </c>
      <c r="E466" s="87">
        <v>0</v>
      </c>
      <c r="F466" s="87">
        <v>117.88433679000001</v>
      </c>
      <c r="G466" s="87">
        <v>294.71084196999999</v>
      </c>
      <c r="H466" s="87">
        <v>589.42168394999999</v>
      </c>
      <c r="I466" s="87">
        <v>0</v>
      </c>
      <c r="J466" s="87">
        <v>648.36385233999999</v>
      </c>
      <c r="K466" s="87">
        <v>766.24818913000001</v>
      </c>
      <c r="L466" s="87">
        <v>884.13252592000003</v>
      </c>
    </row>
    <row r="467" spans="1:12" ht="12.75" customHeight="1" x14ac:dyDescent="0.2">
      <c r="A467" s="86" t="s">
        <v>170</v>
      </c>
      <c r="B467" s="86">
        <v>2</v>
      </c>
      <c r="C467" s="87">
        <v>1189.6123586900001</v>
      </c>
      <c r="D467" s="87">
        <v>1182.96563027</v>
      </c>
      <c r="E467" s="87">
        <v>0</v>
      </c>
      <c r="F467" s="87">
        <v>118.29656303</v>
      </c>
      <c r="G467" s="87">
        <v>295.74140756999998</v>
      </c>
      <c r="H467" s="87">
        <v>591.48281513999996</v>
      </c>
      <c r="I467" s="87">
        <v>0</v>
      </c>
      <c r="J467" s="87">
        <v>650.63109665000002</v>
      </c>
      <c r="K467" s="87">
        <v>768.92765968000003</v>
      </c>
      <c r="L467" s="87">
        <v>887.22422270000004</v>
      </c>
    </row>
    <row r="468" spans="1:12" ht="12.75" customHeight="1" x14ac:dyDescent="0.2">
      <c r="A468" s="86" t="s">
        <v>170</v>
      </c>
      <c r="B468" s="86">
        <v>3</v>
      </c>
      <c r="C468" s="87">
        <v>1183.6016730599999</v>
      </c>
      <c r="D468" s="87">
        <v>1177.04893094</v>
      </c>
      <c r="E468" s="87">
        <v>0</v>
      </c>
      <c r="F468" s="87">
        <v>117.70489309</v>
      </c>
      <c r="G468" s="87">
        <v>294.26223274</v>
      </c>
      <c r="H468" s="87">
        <v>588.52446547</v>
      </c>
      <c r="I468" s="87">
        <v>0</v>
      </c>
      <c r="J468" s="87">
        <v>647.37691201999996</v>
      </c>
      <c r="K468" s="87">
        <v>765.08180511</v>
      </c>
      <c r="L468" s="87">
        <v>882.78669821000005</v>
      </c>
    </row>
    <row r="469" spans="1:12" ht="12.75" customHeight="1" x14ac:dyDescent="0.2">
      <c r="A469" s="86" t="s">
        <v>170</v>
      </c>
      <c r="B469" s="86">
        <v>4</v>
      </c>
      <c r="C469" s="87">
        <v>1180.9710875799999</v>
      </c>
      <c r="D469" s="87">
        <v>1174.39108222</v>
      </c>
      <c r="E469" s="87">
        <v>0</v>
      </c>
      <c r="F469" s="87">
        <v>117.43910821999999</v>
      </c>
      <c r="G469" s="87">
        <v>293.59777056000001</v>
      </c>
      <c r="H469" s="87">
        <v>587.19554111000002</v>
      </c>
      <c r="I469" s="87">
        <v>0</v>
      </c>
      <c r="J469" s="87">
        <v>645.91509522000001</v>
      </c>
      <c r="K469" s="87">
        <v>763.35420343999999</v>
      </c>
      <c r="L469" s="87">
        <v>880.79331166999998</v>
      </c>
    </row>
    <row r="470" spans="1:12" ht="12.75" customHeight="1" x14ac:dyDescent="0.2">
      <c r="A470" s="86" t="s">
        <v>170</v>
      </c>
      <c r="B470" s="86">
        <v>5</v>
      </c>
      <c r="C470" s="87">
        <v>1180.5764789299999</v>
      </c>
      <c r="D470" s="87">
        <v>1173.9830512000001</v>
      </c>
      <c r="E470" s="87">
        <v>0</v>
      </c>
      <c r="F470" s="87">
        <v>117.39830512</v>
      </c>
      <c r="G470" s="87">
        <v>293.49576280000002</v>
      </c>
      <c r="H470" s="87">
        <v>586.99152560000005</v>
      </c>
      <c r="I470" s="87">
        <v>0</v>
      </c>
      <c r="J470" s="87">
        <v>645.69067815999995</v>
      </c>
      <c r="K470" s="87">
        <v>763.08898327999998</v>
      </c>
      <c r="L470" s="87">
        <v>880.48728840000001</v>
      </c>
    </row>
    <row r="471" spans="1:12" ht="12.75" customHeight="1" x14ac:dyDescent="0.2">
      <c r="A471" s="86" t="s">
        <v>170</v>
      </c>
      <c r="B471" s="86">
        <v>6</v>
      </c>
      <c r="C471" s="87">
        <v>1183.3510120799999</v>
      </c>
      <c r="D471" s="87">
        <v>1176.7377973299999</v>
      </c>
      <c r="E471" s="87">
        <v>0</v>
      </c>
      <c r="F471" s="87">
        <v>117.67377973000001</v>
      </c>
      <c r="G471" s="87">
        <v>294.18444933000001</v>
      </c>
      <c r="H471" s="87">
        <v>588.36889867000002</v>
      </c>
      <c r="I471" s="87">
        <v>0</v>
      </c>
      <c r="J471" s="87">
        <v>647.20578852999995</v>
      </c>
      <c r="K471" s="87">
        <v>764.87956826000004</v>
      </c>
      <c r="L471" s="87">
        <v>882.55334800000003</v>
      </c>
    </row>
    <row r="472" spans="1:12" ht="12.75" customHeight="1" x14ac:dyDescent="0.2">
      <c r="A472" s="86" t="s">
        <v>170</v>
      </c>
      <c r="B472" s="86">
        <v>7</v>
      </c>
      <c r="C472" s="87">
        <v>1183.3570756399999</v>
      </c>
      <c r="D472" s="87">
        <v>1176.6075816499999</v>
      </c>
      <c r="E472" s="87">
        <v>0</v>
      </c>
      <c r="F472" s="87">
        <v>117.66075816999999</v>
      </c>
      <c r="G472" s="87">
        <v>294.15189541000001</v>
      </c>
      <c r="H472" s="87">
        <v>588.30379083000003</v>
      </c>
      <c r="I472" s="87">
        <v>0</v>
      </c>
      <c r="J472" s="87">
        <v>647.13416990999997</v>
      </c>
      <c r="K472" s="87">
        <v>764.79492806999997</v>
      </c>
      <c r="L472" s="87">
        <v>882.45568623999998</v>
      </c>
    </row>
    <row r="473" spans="1:12" ht="12.75" customHeight="1" x14ac:dyDescent="0.2">
      <c r="A473" s="86" t="s">
        <v>170</v>
      </c>
      <c r="B473" s="86">
        <v>8</v>
      </c>
      <c r="C473" s="87">
        <v>1125.5050612699999</v>
      </c>
      <c r="D473" s="87">
        <v>1119.2472475300001</v>
      </c>
      <c r="E473" s="87">
        <v>0</v>
      </c>
      <c r="F473" s="87">
        <v>111.92472475</v>
      </c>
      <c r="G473" s="87">
        <v>279.81181187999999</v>
      </c>
      <c r="H473" s="87">
        <v>559.62362376999999</v>
      </c>
      <c r="I473" s="87">
        <v>0</v>
      </c>
      <c r="J473" s="87">
        <v>615.58598614000005</v>
      </c>
      <c r="K473" s="87">
        <v>727.51071089000004</v>
      </c>
      <c r="L473" s="87">
        <v>839.43543565000004</v>
      </c>
    </row>
    <row r="474" spans="1:12" ht="12.75" customHeight="1" x14ac:dyDescent="0.2">
      <c r="A474" s="86" t="s">
        <v>170</v>
      </c>
      <c r="B474" s="86">
        <v>9</v>
      </c>
      <c r="C474" s="87">
        <v>1081.7253655</v>
      </c>
      <c r="D474" s="87">
        <v>1075.6955812799999</v>
      </c>
      <c r="E474" s="87">
        <v>0</v>
      </c>
      <c r="F474" s="87">
        <v>107.56955813</v>
      </c>
      <c r="G474" s="87">
        <v>268.92389531999999</v>
      </c>
      <c r="H474" s="87">
        <v>537.84779063999997</v>
      </c>
      <c r="I474" s="87">
        <v>0</v>
      </c>
      <c r="J474" s="87">
        <v>591.63256969999998</v>
      </c>
      <c r="K474" s="87">
        <v>699.20212782999999</v>
      </c>
      <c r="L474" s="87">
        <v>806.77168596000001</v>
      </c>
    </row>
    <row r="475" spans="1:12" ht="12.75" customHeight="1" x14ac:dyDescent="0.2">
      <c r="A475" s="86" t="s">
        <v>170</v>
      </c>
      <c r="B475" s="86">
        <v>10</v>
      </c>
      <c r="C475" s="87">
        <v>1014.11137176</v>
      </c>
      <c r="D475" s="87">
        <v>1009.01464933</v>
      </c>
      <c r="E475" s="87">
        <v>0</v>
      </c>
      <c r="F475" s="87">
        <v>100.90146493</v>
      </c>
      <c r="G475" s="87">
        <v>252.25366233</v>
      </c>
      <c r="H475" s="87">
        <v>504.50732467</v>
      </c>
      <c r="I475" s="87">
        <v>0</v>
      </c>
      <c r="J475" s="87">
        <v>554.95805713000004</v>
      </c>
      <c r="K475" s="87">
        <v>655.85952206000002</v>
      </c>
      <c r="L475" s="87">
        <v>756.760987</v>
      </c>
    </row>
    <row r="476" spans="1:12" ht="12.75" customHeight="1" x14ac:dyDescent="0.2">
      <c r="A476" s="86" t="s">
        <v>170</v>
      </c>
      <c r="B476" s="86">
        <v>11</v>
      </c>
      <c r="C476" s="87">
        <v>957.07552378000003</v>
      </c>
      <c r="D476" s="87">
        <v>952.13045287</v>
      </c>
      <c r="E476" s="87">
        <v>0</v>
      </c>
      <c r="F476" s="87">
        <v>95.213045289999997</v>
      </c>
      <c r="G476" s="87">
        <v>238.03261322</v>
      </c>
      <c r="H476" s="87">
        <v>476.06522644</v>
      </c>
      <c r="I476" s="87">
        <v>0</v>
      </c>
      <c r="J476" s="87">
        <v>523.67174908000004</v>
      </c>
      <c r="K476" s="87">
        <v>618.88479437000001</v>
      </c>
      <c r="L476" s="87">
        <v>714.09783964999997</v>
      </c>
    </row>
    <row r="477" spans="1:12" ht="12.75" customHeight="1" x14ac:dyDescent="0.2">
      <c r="A477" s="86" t="s">
        <v>170</v>
      </c>
      <c r="B477" s="86">
        <v>12</v>
      </c>
      <c r="C477" s="87">
        <v>947.53370823</v>
      </c>
      <c r="D477" s="87">
        <v>942.06651898999996</v>
      </c>
      <c r="E477" s="87">
        <v>0</v>
      </c>
      <c r="F477" s="87">
        <v>94.206651899999997</v>
      </c>
      <c r="G477" s="87">
        <v>235.51662974999999</v>
      </c>
      <c r="H477" s="87">
        <v>471.03325949999999</v>
      </c>
      <c r="I477" s="87">
        <v>0</v>
      </c>
      <c r="J477" s="87">
        <v>518.13658543999998</v>
      </c>
      <c r="K477" s="87">
        <v>612.34323733999997</v>
      </c>
      <c r="L477" s="87">
        <v>706.54988923999997</v>
      </c>
    </row>
    <row r="478" spans="1:12" ht="12.75" customHeight="1" x14ac:dyDescent="0.2">
      <c r="A478" s="86" t="s">
        <v>170</v>
      </c>
      <c r="B478" s="86">
        <v>13</v>
      </c>
      <c r="C478" s="87">
        <v>965.42072041999995</v>
      </c>
      <c r="D478" s="87">
        <v>960.10536315000002</v>
      </c>
      <c r="E478" s="87">
        <v>0</v>
      </c>
      <c r="F478" s="87">
        <v>96.01053632</v>
      </c>
      <c r="G478" s="87">
        <v>240.02634079000001</v>
      </c>
      <c r="H478" s="87">
        <v>480.05268158000001</v>
      </c>
      <c r="I478" s="87">
        <v>0</v>
      </c>
      <c r="J478" s="87">
        <v>528.05794973000002</v>
      </c>
      <c r="K478" s="87">
        <v>624.06848605000005</v>
      </c>
      <c r="L478" s="87">
        <v>720.07902235999995</v>
      </c>
    </row>
    <row r="479" spans="1:12" ht="12.75" customHeight="1" x14ac:dyDescent="0.2">
      <c r="A479" s="86" t="s">
        <v>170</v>
      </c>
      <c r="B479" s="86">
        <v>14</v>
      </c>
      <c r="C479" s="87">
        <v>964.33253405999994</v>
      </c>
      <c r="D479" s="87">
        <v>959.35581846000002</v>
      </c>
      <c r="E479" s="87">
        <v>0</v>
      </c>
      <c r="F479" s="87">
        <v>95.935581850000005</v>
      </c>
      <c r="G479" s="87">
        <v>239.83895462000001</v>
      </c>
      <c r="H479" s="87">
        <v>479.67790923000001</v>
      </c>
      <c r="I479" s="87">
        <v>0</v>
      </c>
      <c r="J479" s="87">
        <v>527.64570015000004</v>
      </c>
      <c r="K479" s="87">
        <v>623.58128199999999</v>
      </c>
      <c r="L479" s="87">
        <v>719.51686385000005</v>
      </c>
    </row>
    <row r="480" spans="1:12" ht="12.75" customHeight="1" x14ac:dyDescent="0.2">
      <c r="A480" s="86" t="s">
        <v>170</v>
      </c>
      <c r="B480" s="86">
        <v>15</v>
      </c>
      <c r="C480" s="87">
        <v>971.71532733000004</v>
      </c>
      <c r="D480" s="87">
        <v>966.86407158999998</v>
      </c>
      <c r="E480" s="87">
        <v>0</v>
      </c>
      <c r="F480" s="87">
        <v>96.686407160000002</v>
      </c>
      <c r="G480" s="87">
        <v>241.7160179</v>
      </c>
      <c r="H480" s="87">
        <v>483.43203579999999</v>
      </c>
      <c r="I480" s="87">
        <v>0</v>
      </c>
      <c r="J480" s="87">
        <v>531.77523937000001</v>
      </c>
      <c r="K480" s="87">
        <v>628.46164653000005</v>
      </c>
      <c r="L480" s="87">
        <v>725.14805368999998</v>
      </c>
    </row>
    <row r="481" spans="1:12" ht="12.75" customHeight="1" x14ac:dyDescent="0.2">
      <c r="A481" s="86" t="s">
        <v>170</v>
      </c>
      <c r="B481" s="86">
        <v>16</v>
      </c>
      <c r="C481" s="87">
        <v>975.57445935999999</v>
      </c>
      <c r="D481" s="87">
        <v>970.79667437000001</v>
      </c>
      <c r="E481" s="87">
        <v>0</v>
      </c>
      <c r="F481" s="87">
        <v>97.079667439999994</v>
      </c>
      <c r="G481" s="87">
        <v>242.69916859</v>
      </c>
      <c r="H481" s="87">
        <v>485.39833719000001</v>
      </c>
      <c r="I481" s="87">
        <v>0</v>
      </c>
      <c r="J481" s="87">
        <v>533.93817090000005</v>
      </c>
      <c r="K481" s="87">
        <v>631.01783834000003</v>
      </c>
      <c r="L481" s="87">
        <v>728.09750578000001</v>
      </c>
    </row>
    <row r="482" spans="1:12" ht="12.75" customHeight="1" x14ac:dyDescent="0.2">
      <c r="A482" s="86" t="s">
        <v>170</v>
      </c>
      <c r="B482" s="86">
        <v>17</v>
      </c>
      <c r="C482" s="87">
        <v>971.06738975999997</v>
      </c>
      <c r="D482" s="87">
        <v>966.13137504999997</v>
      </c>
      <c r="E482" s="87">
        <v>0</v>
      </c>
      <c r="F482" s="87">
        <v>96.613137510000001</v>
      </c>
      <c r="G482" s="87">
        <v>241.53284375999999</v>
      </c>
      <c r="H482" s="87">
        <v>483.06568752999999</v>
      </c>
      <c r="I482" s="87">
        <v>0</v>
      </c>
      <c r="J482" s="87">
        <v>531.37225627999999</v>
      </c>
      <c r="K482" s="87">
        <v>627.98539377999998</v>
      </c>
      <c r="L482" s="87">
        <v>724.59853128999998</v>
      </c>
    </row>
    <row r="483" spans="1:12" ht="12.75" customHeight="1" x14ac:dyDescent="0.2">
      <c r="A483" s="86" t="s">
        <v>170</v>
      </c>
      <c r="B483" s="86">
        <v>18</v>
      </c>
      <c r="C483" s="87">
        <v>949.50570431999995</v>
      </c>
      <c r="D483" s="87">
        <v>943.87607757000001</v>
      </c>
      <c r="E483" s="87">
        <v>0</v>
      </c>
      <c r="F483" s="87">
        <v>94.387607759999995</v>
      </c>
      <c r="G483" s="87">
        <v>235.96901939</v>
      </c>
      <c r="H483" s="87">
        <v>471.93803879000001</v>
      </c>
      <c r="I483" s="87">
        <v>0</v>
      </c>
      <c r="J483" s="87">
        <v>519.13184265999996</v>
      </c>
      <c r="K483" s="87">
        <v>613.51945042</v>
      </c>
      <c r="L483" s="87">
        <v>707.90705818000004</v>
      </c>
    </row>
    <row r="484" spans="1:12" ht="12.75" customHeight="1" x14ac:dyDescent="0.2">
      <c r="A484" s="86" t="s">
        <v>170</v>
      </c>
      <c r="B484" s="86">
        <v>19</v>
      </c>
      <c r="C484" s="87">
        <v>953.84036054000001</v>
      </c>
      <c r="D484" s="87">
        <v>947.35161144999995</v>
      </c>
      <c r="E484" s="87">
        <v>0</v>
      </c>
      <c r="F484" s="87">
        <v>94.735161149999996</v>
      </c>
      <c r="G484" s="87">
        <v>236.83790286000001</v>
      </c>
      <c r="H484" s="87">
        <v>473.67580572999998</v>
      </c>
      <c r="I484" s="87">
        <v>0</v>
      </c>
      <c r="J484" s="87">
        <v>521.04338629999995</v>
      </c>
      <c r="K484" s="87">
        <v>615.77854744000001</v>
      </c>
      <c r="L484" s="87">
        <v>710.51370858999996</v>
      </c>
    </row>
    <row r="485" spans="1:12" ht="12.75" customHeight="1" x14ac:dyDescent="0.2">
      <c r="A485" s="86" t="s">
        <v>170</v>
      </c>
      <c r="B485" s="86">
        <v>20</v>
      </c>
      <c r="C485" s="87">
        <v>953.45260612000004</v>
      </c>
      <c r="D485" s="87">
        <v>947.92384412000001</v>
      </c>
      <c r="E485" s="87">
        <v>0</v>
      </c>
      <c r="F485" s="87">
        <v>94.792384409999997</v>
      </c>
      <c r="G485" s="87">
        <v>236.98096103</v>
      </c>
      <c r="H485" s="87">
        <v>473.96192206000001</v>
      </c>
      <c r="I485" s="87">
        <v>0</v>
      </c>
      <c r="J485" s="87">
        <v>521.35811426999999</v>
      </c>
      <c r="K485" s="87">
        <v>616.15049868000006</v>
      </c>
      <c r="L485" s="87">
        <v>710.94288309000001</v>
      </c>
    </row>
    <row r="486" spans="1:12" ht="12.75" customHeight="1" x14ac:dyDescent="0.2">
      <c r="A486" s="86" t="s">
        <v>170</v>
      </c>
      <c r="B486" s="86">
        <v>21</v>
      </c>
      <c r="C486" s="87">
        <v>943.02509400999998</v>
      </c>
      <c r="D486" s="87">
        <v>937.55727610999998</v>
      </c>
      <c r="E486" s="87">
        <v>0</v>
      </c>
      <c r="F486" s="87">
        <v>93.755727609999994</v>
      </c>
      <c r="G486" s="87">
        <v>234.38931903</v>
      </c>
      <c r="H486" s="87">
        <v>468.77863805999999</v>
      </c>
      <c r="I486" s="87">
        <v>0</v>
      </c>
      <c r="J486" s="87">
        <v>515.65650186000005</v>
      </c>
      <c r="K486" s="87">
        <v>609.41222947000006</v>
      </c>
      <c r="L486" s="87">
        <v>703.16795707999995</v>
      </c>
    </row>
    <row r="487" spans="1:12" ht="12.75" customHeight="1" x14ac:dyDescent="0.2">
      <c r="A487" s="86" t="s">
        <v>170</v>
      </c>
      <c r="B487" s="86">
        <v>22</v>
      </c>
      <c r="C487" s="87">
        <v>989.40967674000001</v>
      </c>
      <c r="D487" s="87">
        <v>983.58085017999997</v>
      </c>
      <c r="E487" s="87">
        <v>0</v>
      </c>
      <c r="F487" s="87">
        <v>98.358085020000004</v>
      </c>
      <c r="G487" s="87">
        <v>245.89521255</v>
      </c>
      <c r="H487" s="87">
        <v>491.79042508999999</v>
      </c>
      <c r="I487" s="87">
        <v>0</v>
      </c>
      <c r="J487" s="87">
        <v>540.96946760000003</v>
      </c>
      <c r="K487" s="87">
        <v>639.32755262000001</v>
      </c>
      <c r="L487" s="87">
        <v>737.68563763999998</v>
      </c>
    </row>
    <row r="488" spans="1:12" ht="12.75" customHeight="1" x14ac:dyDescent="0.2">
      <c r="A488" s="86" t="s">
        <v>170</v>
      </c>
      <c r="B488" s="86">
        <v>23</v>
      </c>
      <c r="C488" s="87">
        <v>1061.6284814099999</v>
      </c>
      <c r="D488" s="87">
        <v>1055.29368561</v>
      </c>
      <c r="E488" s="87">
        <v>0</v>
      </c>
      <c r="F488" s="87">
        <v>105.52936855999999</v>
      </c>
      <c r="G488" s="87">
        <v>263.82342139999997</v>
      </c>
      <c r="H488" s="87">
        <v>527.64684280999995</v>
      </c>
      <c r="I488" s="87">
        <v>0</v>
      </c>
      <c r="J488" s="87">
        <v>580.41152709000005</v>
      </c>
      <c r="K488" s="87">
        <v>685.94089565000002</v>
      </c>
      <c r="L488" s="87">
        <v>791.47026420999998</v>
      </c>
    </row>
    <row r="489" spans="1:12" ht="12.75" customHeight="1" x14ac:dyDescent="0.2">
      <c r="A489" s="86" t="s">
        <v>170</v>
      </c>
      <c r="B489" s="86">
        <v>24</v>
      </c>
      <c r="C489" s="87">
        <v>1141.60360788</v>
      </c>
      <c r="D489" s="87">
        <v>1133.9803018</v>
      </c>
      <c r="E489" s="87">
        <v>0</v>
      </c>
      <c r="F489" s="87">
        <v>113.39803018000001</v>
      </c>
      <c r="G489" s="87">
        <v>283.49507545</v>
      </c>
      <c r="H489" s="87">
        <v>566.9901509</v>
      </c>
      <c r="I489" s="87">
        <v>0</v>
      </c>
      <c r="J489" s="87">
        <v>623.68916598999999</v>
      </c>
      <c r="K489" s="87">
        <v>737.08719616999997</v>
      </c>
      <c r="L489" s="87">
        <v>850.48522634999995</v>
      </c>
    </row>
    <row r="490" spans="1:12" ht="12.75" customHeight="1" x14ac:dyDescent="0.2">
      <c r="A490" s="86" t="s">
        <v>171</v>
      </c>
      <c r="B490" s="86">
        <v>1</v>
      </c>
      <c r="C490" s="87">
        <v>1165.07042656</v>
      </c>
      <c r="D490" s="87">
        <v>1158.95029391</v>
      </c>
      <c r="E490" s="87">
        <v>0</v>
      </c>
      <c r="F490" s="87">
        <v>115.89502939</v>
      </c>
      <c r="G490" s="87">
        <v>289.73757347999998</v>
      </c>
      <c r="H490" s="87">
        <v>579.47514695999996</v>
      </c>
      <c r="I490" s="87">
        <v>0</v>
      </c>
      <c r="J490" s="87">
        <v>637.42266165000001</v>
      </c>
      <c r="K490" s="87">
        <v>753.31769104</v>
      </c>
      <c r="L490" s="87">
        <v>869.21272042999999</v>
      </c>
    </row>
    <row r="491" spans="1:12" ht="12.75" customHeight="1" x14ac:dyDescent="0.2">
      <c r="A491" s="86" t="s">
        <v>171</v>
      </c>
      <c r="B491" s="86">
        <v>2</v>
      </c>
      <c r="C491" s="87">
        <v>1177.59936797</v>
      </c>
      <c r="D491" s="87">
        <v>1171.8473562900001</v>
      </c>
      <c r="E491" s="87">
        <v>0</v>
      </c>
      <c r="F491" s="87">
        <v>117.18473563000001</v>
      </c>
      <c r="G491" s="87">
        <v>292.96183907</v>
      </c>
      <c r="H491" s="87">
        <v>585.92367815</v>
      </c>
      <c r="I491" s="87">
        <v>0</v>
      </c>
      <c r="J491" s="87">
        <v>644.51604596000004</v>
      </c>
      <c r="K491" s="87">
        <v>761.70078159000002</v>
      </c>
      <c r="L491" s="87">
        <v>878.88551722</v>
      </c>
    </row>
    <row r="492" spans="1:12" ht="12.75" customHeight="1" x14ac:dyDescent="0.2">
      <c r="A492" s="86" t="s">
        <v>171</v>
      </c>
      <c r="B492" s="86">
        <v>3</v>
      </c>
      <c r="C492" s="87">
        <v>1177.2564393099999</v>
      </c>
      <c r="D492" s="87">
        <v>1171.42521091</v>
      </c>
      <c r="E492" s="87">
        <v>0</v>
      </c>
      <c r="F492" s="87">
        <v>117.14252109</v>
      </c>
      <c r="G492" s="87">
        <v>292.85630272999998</v>
      </c>
      <c r="H492" s="87">
        <v>585.71260545999996</v>
      </c>
      <c r="I492" s="87">
        <v>0</v>
      </c>
      <c r="J492" s="87">
        <v>644.28386599999999</v>
      </c>
      <c r="K492" s="87">
        <v>761.42638709000005</v>
      </c>
      <c r="L492" s="87">
        <v>878.56890817999999</v>
      </c>
    </row>
    <row r="493" spans="1:12" ht="12.75" customHeight="1" x14ac:dyDescent="0.2">
      <c r="A493" s="86" t="s">
        <v>171</v>
      </c>
      <c r="B493" s="86">
        <v>4</v>
      </c>
      <c r="C493" s="87">
        <v>1173.20312513</v>
      </c>
      <c r="D493" s="87">
        <v>1167.55031704</v>
      </c>
      <c r="E493" s="87">
        <v>0</v>
      </c>
      <c r="F493" s="87">
        <v>116.7550317</v>
      </c>
      <c r="G493" s="87">
        <v>291.88757926</v>
      </c>
      <c r="H493" s="87">
        <v>583.77515851999999</v>
      </c>
      <c r="I493" s="87">
        <v>0</v>
      </c>
      <c r="J493" s="87">
        <v>642.15267437</v>
      </c>
      <c r="K493" s="87">
        <v>758.90770608000003</v>
      </c>
      <c r="L493" s="87">
        <v>875.66273778000004</v>
      </c>
    </row>
    <row r="494" spans="1:12" ht="12.75" customHeight="1" x14ac:dyDescent="0.2">
      <c r="A494" s="86" t="s">
        <v>171</v>
      </c>
      <c r="B494" s="86">
        <v>5</v>
      </c>
      <c r="C494" s="87">
        <v>1172.0021882799999</v>
      </c>
      <c r="D494" s="87">
        <v>1166.4583680799999</v>
      </c>
      <c r="E494" s="87">
        <v>0</v>
      </c>
      <c r="F494" s="87">
        <v>116.64583681000001</v>
      </c>
      <c r="G494" s="87">
        <v>291.61459201999998</v>
      </c>
      <c r="H494" s="87">
        <v>583.22918403999995</v>
      </c>
      <c r="I494" s="87">
        <v>0</v>
      </c>
      <c r="J494" s="87">
        <v>641.55210244</v>
      </c>
      <c r="K494" s="87">
        <v>758.19793924999999</v>
      </c>
      <c r="L494" s="87">
        <v>874.84377605999998</v>
      </c>
    </row>
    <row r="495" spans="1:12" ht="12.75" customHeight="1" x14ac:dyDescent="0.2">
      <c r="A495" s="86" t="s">
        <v>171</v>
      </c>
      <c r="B495" s="86">
        <v>6</v>
      </c>
      <c r="C495" s="87">
        <v>1179.3505384</v>
      </c>
      <c r="D495" s="87">
        <v>1173.14491477</v>
      </c>
      <c r="E495" s="87">
        <v>0</v>
      </c>
      <c r="F495" s="87">
        <v>117.31449148</v>
      </c>
      <c r="G495" s="87">
        <v>293.28622868999997</v>
      </c>
      <c r="H495" s="87">
        <v>586.57245738999995</v>
      </c>
      <c r="I495" s="87">
        <v>0</v>
      </c>
      <c r="J495" s="87">
        <v>645.22970311999995</v>
      </c>
      <c r="K495" s="87">
        <v>762.54419459999997</v>
      </c>
      <c r="L495" s="87">
        <v>879.85868607999998</v>
      </c>
    </row>
    <row r="496" spans="1:12" ht="12.75" customHeight="1" x14ac:dyDescent="0.2">
      <c r="A496" s="86" t="s">
        <v>171</v>
      </c>
      <c r="B496" s="86">
        <v>7</v>
      </c>
      <c r="C496" s="87">
        <v>1180.01240239</v>
      </c>
      <c r="D496" s="87">
        <v>1173.37161919</v>
      </c>
      <c r="E496" s="87">
        <v>0</v>
      </c>
      <c r="F496" s="87">
        <v>117.33716192</v>
      </c>
      <c r="G496" s="87">
        <v>293.34290479999999</v>
      </c>
      <c r="H496" s="87">
        <v>586.68580959999997</v>
      </c>
      <c r="I496" s="87">
        <v>0</v>
      </c>
      <c r="J496" s="87">
        <v>645.35439054999995</v>
      </c>
      <c r="K496" s="87">
        <v>762.69155247000003</v>
      </c>
      <c r="L496" s="87">
        <v>880.02871439</v>
      </c>
    </row>
    <row r="497" spans="1:12" ht="12.75" customHeight="1" x14ac:dyDescent="0.2">
      <c r="A497" s="86" t="s">
        <v>171</v>
      </c>
      <c r="B497" s="86">
        <v>8</v>
      </c>
      <c r="C497" s="87">
        <v>1108.4958818</v>
      </c>
      <c r="D497" s="87">
        <v>1102.0769898399999</v>
      </c>
      <c r="E497" s="87">
        <v>0</v>
      </c>
      <c r="F497" s="87">
        <v>110.20769898</v>
      </c>
      <c r="G497" s="87">
        <v>275.51924745999997</v>
      </c>
      <c r="H497" s="87">
        <v>551.03849491999995</v>
      </c>
      <c r="I497" s="87">
        <v>0</v>
      </c>
      <c r="J497" s="87">
        <v>606.14234440999996</v>
      </c>
      <c r="K497" s="87">
        <v>716.3500434</v>
      </c>
      <c r="L497" s="87">
        <v>826.55774238000004</v>
      </c>
    </row>
    <row r="498" spans="1:12" ht="12.75" customHeight="1" x14ac:dyDescent="0.2">
      <c r="A498" s="86" t="s">
        <v>171</v>
      </c>
      <c r="B498" s="86">
        <v>9</v>
      </c>
      <c r="C498" s="87">
        <v>1108.36982921</v>
      </c>
      <c r="D498" s="87">
        <v>1101.87815168</v>
      </c>
      <c r="E498" s="87">
        <v>0</v>
      </c>
      <c r="F498" s="87">
        <v>110.18781516999999</v>
      </c>
      <c r="G498" s="87">
        <v>275.46953791999999</v>
      </c>
      <c r="H498" s="87">
        <v>550.93907583999999</v>
      </c>
      <c r="I498" s="87">
        <v>0</v>
      </c>
      <c r="J498" s="87">
        <v>606.03298342000005</v>
      </c>
      <c r="K498" s="87">
        <v>716.22079858999996</v>
      </c>
      <c r="L498" s="87">
        <v>826.40861375999998</v>
      </c>
    </row>
    <row r="499" spans="1:12" ht="12.75" customHeight="1" x14ac:dyDescent="0.2">
      <c r="A499" s="86" t="s">
        <v>171</v>
      </c>
      <c r="B499" s="86">
        <v>10</v>
      </c>
      <c r="C499" s="87">
        <v>1039.1342228200001</v>
      </c>
      <c r="D499" s="87">
        <v>1032.7249211000001</v>
      </c>
      <c r="E499" s="87">
        <v>0</v>
      </c>
      <c r="F499" s="87">
        <v>103.27249211</v>
      </c>
      <c r="G499" s="87">
        <v>258.18123028000002</v>
      </c>
      <c r="H499" s="87">
        <v>516.36246055000004</v>
      </c>
      <c r="I499" s="87">
        <v>0</v>
      </c>
      <c r="J499" s="87">
        <v>567.99870661</v>
      </c>
      <c r="K499" s="87">
        <v>671.27119872000003</v>
      </c>
      <c r="L499" s="87">
        <v>774.54369082999995</v>
      </c>
    </row>
    <row r="500" spans="1:12" ht="12.75" customHeight="1" x14ac:dyDescent="0.2">
      <c r="A500" s="86" t="s">
        <v>171</v>
      </c>
      <c r="B500" s="86">
        <v>11</v>
      </c>
      <c r="C500" s="87">
        <v>970.24919928999998</v>
      </c>
      <c r="D500" s="87">
        <v>964.28499357999999</v>
      </c>
      <c r="E500" s="87">
        <v>0</v>
      </c>
      <c r="F500" s="87">
        <v>96.428499360000004</v>
      </c>
      <c r="G500" s="87">
        <v>241.0712484</v>
      </c>
      <c r="H500" s="87">
        <v>482.14249679</v>
      </c>
      <c r="I500" s="87">
        <v>0</v>
      </c>
      <c r="J500" s="87">
        <v>530.35674646999996</v>
      </c>
      <c r="K500" s="87">
        <v>626.78524583000001</v>
      </c>
      <c r="L500" s="87">
        <v>723.21374519000005</v>
      </c>
    </row>
    <row r="501" spans="1:12" ht="12.75" customHeight="1" x14ac:dyDescent="0.2">
      <c r="A501" s="86" t="s">
        <v>171</v>
      </c>
      <c r="B501" s="86">
        <v>12</v>
      </c>
      <c r="C501" s="87">
        <v>962.64008518000003</v>
      </c>
      <c r="D501" s="87">
        <v>956.55825120999998</v>
      </c>
      <c r="E501" s="87">
        <v>0</v>
      </c>
      <c r="F501" s="87">
        <v>95.655825120000003</v>
      </c>
      <c r="G501" s="87">
        <v>239.13956279999999</v>
      </c>
      <c r="H501" s="87">
        <v>478.27912560999999</v>
      </c>
      <c r="I501" s="87">
        <v>0</v>
      </c>
      <c r="J501" s="87">
        <v>526.10703817000001</v>
      </c>
      <c r="K501" s="87">
        <v>621.76286329000004</v>
      </c>
      <c r="L501" s="87">
        <v>717.41868840999996</v>
      </c>
    </row>
    <row r="502" spans="1:12" ht="12.75" customHeight="1" x14ac:dyDescent="0.2">
      <c r="A502" s="86" t="s">
        <v>171</v>
      </c>
      <c r="B502" s="86">
        <v>13</v>
      </c>
      <c r="C502" s="87">
        <v>985.14616220000005</v>
      </c>
      <c r="D502" s="87">
        <v>979.11358882000002</v>
      </c>
      <c r="E502" s="87">
        <v>0</v>
      </c>
      <c r="F502" s="87">
        <v>97.911358879999995</v>
      </c>
      <c r="G502" s="87">
        <v>244.77839721000001</v>
      </c>
      <c r="H502" s="87">
        <v>489.55679441000001</v>
      </c>
      <c r="I502" s="87">
        <v>0</v>
      </c>
      <c r="J502" s="87">
        <v>538.51247384999999</v>
      </c>
      <c r="K502" s="87">
        <v>636.42383272999996</v>
      </c>
      <c r="L502" s="87">
        <v>734.33519162000005</v>
      </c>
    </row>
    <row r="503" spans="1:12" ht="12.75" customHeight="1" x14ac:dyDescent="0.2">
      <c r="A503" s="86" t="s">
        <v>171</v>
      </c>
      <c r="B503" s="86">
        <v>14</v>
      </c>
      <c r="C503" s="87">
        <v>997.46735789000002</v>
      </c>
      <c r="D503" s="87">
        <v>991.13169244999995</v>
      </c>
      <c r="E503" s="87">
        <v>0</v>
      </c>
      <c r="F503" s="87">
        <v>99.113169249999999</v>
      </c>
      <c r="G503" s="87">
        <v>247.78292311000001</v>
      </c>
      <c r="H503" s="87">
        <v>495.56584622999998</v>
      </c>
      <c r="I503" s="87">
        <v>0</v>
      </c>
      <c r="J503" s="87">
        <v>545.12243085</v>
      </c>
      <c r="K503" s="87">
        <v>644.23560009000005</v>
      </c>
      <c r="L503" s="87">
        <v>743.34876933999999</v>
      </c>
    </row>
    <row r="504" spans="1:12" ht="12.75" customHeight="1" x14ac:dyDescent="0.2">
      <c r="A504" s="86" t="s">
        <v>171</v>
      </c>
      <c r="B504" s="86">
        <v>15</v>
      </c>
      <c r="C504" s="87">
        <v>1003.49598668</v>
      </c>
      <c r="D504" s="87">
        <v>997.23498643999994</v>
      </c>
      <c r="E504" s="87">
        <v>0</v>
      </c>
      <c r="F504" s="87">
        <v>99.723498640000003</v>
      </c>
      <c r="G504" s="87">
        <v>249.30874660999999</v>
      </c>
      <c r="H504" s="87">
        <v>498.61749321999997</v>
      </c>
      <c r="I504" s="87">
        <v>0</v>
      </c>
      <c r="J504" s="87">
        <v>548.47924253999997</v>
      </c>
      <c r="K504" s="87">
        <v>648.20274118999998</v>
      </c>
      <c r="L504" s="87">
        <v>747.92623982999999</v>
      </c>
    </row>
    <row r="505" spans="1:12" ht="12.75" customHeight="1" x14ac:dyDescent="0.2">
      <c r="A505" s="86" t="s">
        <v>171</v>
      </c>
      <c r="B505" s="86">
        <v>16</v>
      </c>
      <c r="C505" s="87">
        <v>1006.46407626</v>
      </c>
      <c r="D505" s="87">
        <v>999.96749753999995</v>
      </c>
      <c r="E505" s="87">
        <v>0</v>
      </c>
      <c r="F505" s="87">
        <v>99.996749750000006</v>
      </c>
      <c r="G505" s="87">
        <v>249.99187438999999</v>
      </c>
      <c r="H505" s="87">
        <v>499.98374876999998</v>
      </c>
      <c r="I505" s="87">
        <v>0</v>
      </c>
      <c r="J505" s="87">
        <v>549.98212364999995</v>
      </c>
      <c r="K505" s="87">
        <v>649.9788734</v>
      </c>
      <c r="L505" s="87">
        <v>749.97562316000005</v>
      </c>
    </row>
    <row r="506" spans="1:12" ht="12.75" customHeight="1" x14ac:dyDescent="0.2">
      <c r="A506" s="86" t="s">
        <v>171</v>
      </c>
      <c r="B506" s="86">
        <v>17</v>
      </c>
      <c r="C506" s="87">
        <v>1005.70441213</v>
      </c>
      <c r="D506" s="87">
        <v>999.26091006000001</v>
      </c>
      <c r="E506" s="87">
        <v>0</v>
      </c>
      <c r="F506" s="87">
        <v>99.926091009999993</v>
      </c>
      <c r="G506" s="87">
        <v>249.81522752000001</v>
      </c>
      <c r="H506" s="87">
        <v>499.63045503000001</v>
      </c>
      <c r="I506" s="87">
        <v>0</v>
      </c>
      <c r="J506" s="87">
        <v>549.59350053000003</v>
      </c>
      <c r="K506" s="87">
        <v>649.51959153999996</v>
      </c>
      <c r="L506" s="87">
        <v>749.44568255000001</v>
      </c>
    </row>
    <row r="507" spans="1:12" ht="12.75" customHeight="1" x14ac:dyDescent="0.2">
      <c r="A507" s="86" t="s">
        <v>171</v>
      </c>
      <c r="B507" s="86">
        <v>18</v>
      </c>
      <c r="C507" s="87">
        <v>966.76276239000003</v>
      </c>
      <c r="D507" s="87">
        <v>960.94051878000005</v>
      </c>
      <c r="E507" s="87">
        <v>0</v>
      </c>
      <c r="F507" s="87">
        <v>96.094051879999995</v>
      </c>
      <c r="G507" s="87">
        <v>240.23512969999999</v>
      </c>
      <c r="H507" s="87">
        <v>480.47025939000002</v>
      </c>
      <c r="I507" s="87">
        <v>0</v>
      </c>
      <c r="J507" s="87">
        <v>528.51728533000005</v>
      </c>
      <c r="K507" s="87">
        <v>624.61133720999999</v>
      </c>
      <c r="L507" s="87">
        <v>720.70538909000004</v>
      </c>
    </row>
    <row r="508" spans="1:12" ht="12.75" customHeight="1" x14ac:dyDescent="0.2">
      <c r="A508" s="86" t="s">
        <v>171</v>
      </c>
      <c r="B508" s="86">
        <v>19</v>
      </c>
      <c r="C508" s="87">
        <v>928.37598137999998</v>
      </c>
      <c r="D508" s="87">
        <v>923.12925673999996</v>
      </c>
      <c r="E508" s="87">
        <v>0</v>
      </c>
      <c r="F508" s="87">
        <v>92.312925669999998</v>
      </c>
      <c r="G508" s="87">
        <v>230.78231418999999</v>
      </c>
      <c r="H508" s="87">
        <v>461.56462836999998</v>
      </c>
      <c r="I508" s="87">
        <v>0</v>
      </c>
      <c r="J508" s="87">
        <v>507.72109121</v>
      </c>
      <c r="K508" s="87">
        <v>600.03401687999997</v>
      </c>
      <c r="L508" s="87">
        <v>692.34694256</v>
      </c>
    </row>
    <row r="509" spans="1:12" ht="12.75" customHeight="1" x14ac:dyDescent="0.2">
      <c r="A509" s="86" t="s">
        <v>171</v>
      </c>
      <c r="B509" s="86">
        <v>20</v>
      </c>
      <c r="C509" s="87">
        <v>934.83571219999999</v>
      </c>
      <c r="D509" s="87">
        <v>929.48032648000003</v>
      </c>
      <c r="E509" s="87">
        <v>0</v>
      </c>
      <c r="F509" s="87">
        <v>92.948032650000002</v>
      </c>
      <c r="G509" s="87">
        <v>232.37008162000001</v>
      </c>
      <c r="H509" s="87">
        <v>464.74016324000002</v>
      </c>
      <c r="I509" s="87">
        <v>0</v>
      </c>
      <c r="J509" s="87">
        <v>511.21417955999999</v>
      </c>
      <c r="K509" s="87">
        <v>604.16221221000001</v>
      </c>
      <c r="L509" s="87">
        <v>697.11024485999997</v>
      </c>
    </row>
    <row r="510" spans="1:12" ht="12.75" customHeight="1" x14ac:dyDescent="0.2">
      <c r="A510" s="86" t="s">
        <v>171</v>
      </c>
      <c r="B510" s="86">
        <v>21</v>
      </c>
      <c r="C510" s="87">
        <v>944.89077913999995</v>
      </c>
      <c r="D510" s="87">
        <v>939.07809613999996</v>
      </c>
      <c r="E510" s="87">
        <v>0</v>
      </c>
      <c r="F510" s="87">
        <v>93.907809610000001</v>
      </c>
      <c r="G510" s="87">
        <v>234.76952403999999</v>
      </c>
      <c r="H510" s="87">
        <v>469.53904806999998</v>
      </c>
      <c r="I510" s="87">
        <v>0</v>
      </c>
      <c r="J510" s="87">
        <v>516.49295287999996</v>
      </c>
      <c r="K510" s="87">
        <v>610.40076249000003</v>
      </c>
      <c r="L510" s="87">
        <v>704.30857211</v>
      </c>
    </row>
    <row r="511" spans="1:12" ht="12.75" customHeight="1" x14ac:dyDescent="0.2">
      <c r="A511" s="86" t="s">
        <v>171</v>
      </c>
      <c r="B511" s="86">
        <v>22</v>
      </c>
      <c r="C511" s="87">
        <v>1000.65407598</v>
      </c>
      <c r="D511" s="87">
        <v>994.43945675999998</v>
      </c>
      <c r="E511" s="87">
        <v>0</v>
      </c>
      <c r="F511" s="87">
        <v>99.443945679999999</v>
      </c>
      <c r="G511" s="87">
        <v>248.60986419</v>
      </c>
      <c r="H511" s="87">
        <v>497.21972837999999</v>
      </c>
      <c r="I511" s="87">
        <v>0</v>
      </c>
      <c r="J511" s="87">
        <v>546.94170122000003</v>
      </c>
      <c r="K511" s="87">
        <v>646.38564688999998</v>
      </c>
      <c r="L511" s="87">
        <v>745.82959257000005</v>
      </c>
    </row>
    <row r="512" spans="1:12" ht="12.75" customHeight="1" x14ac:dyDescent="0.2">
      <c r="A512" s="86" t="s">
        <v>171</v>
      </c>
      <c r="B512" s="86">
        <v>23</v>
      </c>
      <c r="C512" s="87">
        <v>1033.6033449900001</v>
      </c>
      <c r="D512" s="87">
        <v>1027.29441944</v>
      </c>
      <c r="E512" s="87">
        <v>0</v>
      </c>
      <c r="F512" s="87">
        <v>102.72944194</v>
      </c>
      <c r="G512" s="87">
        <v>256.82360485999999</v>
      </c>
      <c r="H512" s="87">
        <v>513.64720971999998</v>
      </c>
      <c r="I512" s="87">
        <v>0</v>
      </c>
      <c r="J512" s="87">
        <v>565.01193068999999</v>
      </c>
      <c r="K512" s="87">
        <v>667.74137264000001</v>
      </c>
      <c r="L512" s="87">
        <v>770.47081458000002</v>
      </c>
    </row>
    <row r="513" spans="1:12" ht="12.75" customHeight="1" x14ac:dyDescent="0.2">
      <c r="A513" s="86" t="s">
        <v>171</v>
      </c>
      <c r="B513" s="86">
        <v>24</v>
      </c>
      <c r="C513" s="87">
        <v>1094.1134828300001</v>
      </c>
      <c r="D513" s="87">
        <v>1087.6843385899999</v>
      </c>
      <c r="E513" s="87">
        <v>0</v>
      </c>
      <c r="F513" s="87">
        <v>108.76843386</v>
      </c>
      <c r="G513" s="87">
        <v>271.92108465000001</v>
      </c>
      <c r="H513" s="87">
        <v>543.84216930000002</v>
      </c>
      <c r="I513" s="87">
        <v>0</v>
      </c>
      <c r="J513" s="87">
        <v>598.22638621999999</v>
      </c>
      <c r="K513" s="87">
        <v>706.99482007999995</v>
      </c>
      <c r="L513" s="87">
        <v>815.76325394000003</v>
      </c>
    </row>
    <row r="514" spans="1:12" ht="12.75" customHeight="1" x14ac:dyDescent="0.2">
      <c r="A514" s="86" t="s">
        <v>172</v>
      </c>
      <c r="B514" s="86">
        <v>1</v>
      </c>
      <c r="C514" s="87">
        <v>1174.26444681</v>
      </c>
      <c r="D514" s="87">
        <v>1167.32873946</v>
      </c>
      <c r="E514" s="87">
        <v>0</v>
      </c>
      <c r="F514" s="87">
        <v>116.73287395</v>
      </c>
      <c r="G514" s="87">
        <v>291.83218486999999</v>
      </c>
      <c r="H514" s="87">
        <v>583.66436972999998</v>
      </c>
      <c r="I514" s="87">
        <v>0</v>
      </c>
      <c r="J514" s="87">
        <v>642.03080669999997</v>
      </c>
      <c r="K514" s="87">
        <v>758.76368064999997</v>
      </c>
      <c r="L514" s="87">
        <v>875.49655459999997</v>
      </c>
    </row>
    <row r="515" spans="1:12" ht="12.75" customHeight="1" x14ac:dyDescent="0.2">
      <c r="A515" s="86" t="s">
        <v>172</v>
      </c>
      <c r="B515" s="86">
        <v>2</v>
      </c>
      <c r="C515" s="87">
        <v>1219.1342626400001</v>
      </c>
      <c r="D515" s="87">
        <v>1211.86529126</v>
      </c>
      <c r="E515" s="87">
        <v>0</v>
      </c>
      <c r="F515" s="87">
        <v>121.18652913</v>
      </c>
      <c r="G515" s="87">
        <v>302.96632282000002</v>
      </c>
      <c r="H515" s="87">
        <v>605.93264563000002</v>
      </c>
      <c r="I515" s="87">
        <v>0</v>
      </c>
      <c r="J515" s="87">
        <v>666.52591018999999</v>
      </c>
      <c r="K515" s="87">
        <v>787.71243932000004</v>
      </c>
      <c r="L515" s="87">
        <v>908.89896844999998</v>
      </c>
    </row>
    <row r="516" spans="1:12" ht="12.75" customHeight="1" x14ac:dyDescent="0.2">
      <c r="A516" s="86" t="s">
        <v>172</v>
      </c>
      <c r="B516" s="86">
        <v>3</v>
      </c>
      <c r="C516" s="87">
        <v>1255.60317646</v>
      </c>
      <c r="D516" s="87">
        <v>1248.1465960800001</v>
      </c>
      <c r="E516" s="87">
        <v>0</v>
      </c>
      <c r="F516" s="87">
        <v>124.81465961000001</v>
      </c>
      <c r="G516" s="87">
        <v>312.03664902000003</v>
      </c>
      <c r="H516" s="87">
        <v>624.07329804000005</v>
      </c>
      <c r="I516" s="87">
        <v>0</v>
      </c>
      <c r="J516" s="87">
        <v>686.48062784000001</v>
      </c>
      <c r="K516" s="87">
        <v>811.29528745000005</v>
      </c>
      <c r="L516" s="87">
        <v>936.10994705999997</v>
      </c>
    </row>
    <row r="517" spans="1:12" ht="12.75" customHeight="1" x14ac:dyDescent="0.2">
      <c r="A517" s="86" t="s">
        <v>172</v>
      </c>
      <c r="B517" s="86">
        <v>4</v>
      </c>
      <c r="C517" s="87">
        <v>1264.73020529</v>
      </c>
      <c r="D517" s="87">
        <v>1257.2253609700001</v>
      </c>
      <c r="E517" s="87">
        <v>0</v>
      </c>
      <c r="F517" s="87">
        <v>125.7225361</v>
      </c>
      <c r="G517" s="87">
        <v>314.30634024</v>
      </c>
      <c r="H517" s="87">
        <v>628.61268049</v>
      </c>
      <c r="I517" s="87">
        <v>0</v>
      </c>
      <c r="J517" s="87">
        <v>691.47394853000003</v>
      </c>
      <c r="K517" s="87">
        <v>817.19648462999999</v>
      </c>
      <c r="L517" s="87">
        <v>942.91902073000006</v>
      </c>
    </row>
    <row r="518" spans="1:12" ht="12.75" customHeight="1" x14ac:dyDescent="0.2">
      <c r="A518" s="86" t="s">
        <v>172</v>
      </c>
      <c r="B518" s="86">
        <v>5</v>
      </c>
      <c r="C518" s="87">
        <v>1267.3633496099999</v>
      </c>
      <c r="D518" s="87">
        <v>1259.8226238699999</v>
      </c>
      <c r="E518" s="87">
        <v>0</v>
      </c>
      <c r="F518" s="87">
        <v>125.98226239</v>
      </c>
      <c r="G518" s="87">
        <v>314.95565597000001</v>
      </c>
      <c r="H518" s="87">
        <v>629.91131194000002</v>
      </c>
      <c r="I518" s="87">
        <v>0</v>
      </c>
      <c r="J518" s="87">
        <v>692.90244313000005</v>
      </c>
      <c r="K518" s="87">
        <v>818.88470552000001</v>
      </c>
      <c r="L518" s="87">
        <v>944.86696789999996</v>
      </c>
    </row>
    <row r="519" spans="1:12" ht="12.75" customHeight="1" x14ac:dyDescent="0.2">
      <c r="A519" s="86" t="s">
        <v>172</v>
      </c>
      <c r="B519" s="86">
        <v>6</v>
      </c>
      <c r="C519" s="87">
        <v>1248.2244769199999</v>
      </c>
      <c r="D519" s="87">
        <v>1240.7482094500001</v>
      </c>
      <c r="E519" s="87">
        <v>0</v>
      </c>
      <c r="F519" s="87">
        <v>124.07482095</v>
      </c>
      <c r="G519" s="87">
        <v>310.18705236</v>
      </c>
      <c r="H519" s="87">
        <v>620.37410473</v>
      </c>
      <c r="I519" s="87">
        <v>0</v>
      </c>
      <c r="J519" s="87">
        <v>682.41151520000005</v>
      </c>
      <c r="K519" s="87">
        <v>806.48633614000005</v>
      </c>
      <c r="L519" s="87">
        <v>930.56115709000005</v>
      </c>
    </row>
    <row r="520" spans="1:12" ht="12.75" customHeight="1" x14ac:dyDescent="0.2">
      <c r="A520" s="86" t="s">
        <v>172</v>
      </c>
      <c r="B520" s="86">
        <v>7</v>
      </c>
      <c r="C520" s="87">
        <v>1184.4535047100001</v>
      </c>
      <c r="D520" s="87">
        <v>1177.54783352</v>
      </c>
      <c r="E520" s="87">
        <v>0</v>
      </c>
      <c r="F520" s="87">
        <v>117.75478335</v>
      </c>
      <c r="G520" s="87">
        <v>294.38695838000001</v>
      </c>
      <c r="H520" s="87">
        <v>588.77391676000002</v>
      </c>
      <c r="I520" s="87">
        <v>0</v>
      </c>
      <c r="J520" s="87">
        <v>647.65130843999998</v>
      </c>
      <c r="K520" s="87">
        <v>765.40609179</v>
      </c>
      <c r="L520" s="87">
        <v>883.16087514000003</v>
      </c>
    </row>
    <row r="521" spans="1:12" ht="12.75" customHeight="1" x14ac:dyDescent="0.2">
      <c r="A521" s="86" t="s">
        <v>172</v>
      </c>
      <c r="B521" s="86">
        <v>8</v>
      </c>
      <c r="C521" s="87">
        <v>1119.16653361</v>
      </c>
      <c r="D521" s="87">
        <v>1112.98154056</v>
      </c>
      <c r="E521" s="87">
        <v>0</v>
      </c>
      <c r="F521" s="87">
        <v>111.29815406</v>
      </c>
      <c r="G521" s="87">
        <v>278.24538514</v>
      </c>
      <c r="H521" s="87">
        <v>556.49077027999999</v>
      </c>
      <c r="I521" s="87">
        <v>0</v>
      </c>
      <c r="J521" s="87">
        <v>612.13984731000005</v>
      </c>
      <c r="K521" s="87">
        <v>723.43800136000004</v>
      </c>
      <c r="L521" s="87">
        <v>834.73615542000005</v>
      </c>
    </row>
    <row r="522" spans="1:12" ht="12.75" customHeight="1" x14ac:dyDescent="0.2">
      <c r="A522" s="86" t="s">
        <v>172</v>
      </c>
      <c r="B522" s="86">
        <v>9</v>
      </c>
      <c r="C522" s="87">
        <v>1086.6189372900001</v>
      </c>
      <c r="D522" s="87">
        <v>1080.39969335</v>
      </c>
      <c r="E522" s="87">
        <v>0</v>
      </c>
      <c r="F522" s="87">
        <v>108.03996934</v>
      </c>
      <c r="G522" s="87">
        <v>270.09992333999998</v>
      </c>
      <c r="H522" s="87">
        <v>540.19984667999995</v>
      </c>
      <c r="I522" s="87">
        <v>0</v>
      </c>
      <c r="J522" s="87">
        <v>594.21983134000004</v>
      </c>
      <c r="K522" s="87">
        <v>702.25980068000001</v>
      </c>
      <c r="L522" s="87">
        <v>810.29977000999997</v>
      </c>
    </row>
    <row r="523" spans="1:12" ht="12.75" customHeight="1" x14ac:dyDescent="0.2">
      <c r="A523" s="86" t="s">
        <v>172</v>
      </c>
      <c r="B523" s="86">
        <v>10</v>
      </c>
      <c r="C523" s="87">
        <v>1031.79287576</v>
      </c>
      <c r="D523" s="87">
        <v>1025.2900487899999</v>
      </c>
      <c r="E523" s="87">
        <v>0</v>
      </c>
      <c r="F523" s="87">
        <v>102.52900488</v>
      </c>
      <c r="G523" s="87">
        <v>256.32251220000001</v>
      </c>
      <c r="H523" s="87">
        <v>512.64502440000001</v>
      </c>
      <c r="I523" s="87">
        <v>0</v>
      </c>
      <c r="J523" s="87">
        <v>563.90952683</v>
      </c>
      <c r="K523" s="87">
        <v>666.43853171000001</v>
      </c>
      <c r="L523" s="87">
        <v>768.96753659000001</v>
      </c>
    </row>
    <row r="524" spans="1:12" ht="12.75" customHeight="1" x14ac:dyDescent="0.2">
      <c r="A524" s="86" t="s">
        <v>172</v>
      </c>
      <c r="B524" s="86">
        <v>11</v>
      </c>
      <c r="C524" s="87">
        <v>979.89266579000002</v>
      </c>
      <c r="D524" s="87">
        <v>971.57655423000006</v>
      </c>
      <c r="E524" s="87">
        <v>0</v>
      </c>
      <c r="F524" s="87">
        <v>97.157655419999998</v>
      </c>
      <c r="G524" s="87">
        <v>242.89413855999999</v>
      </c>
      <c r="H524" s="87">
        <v>485.78827711999998</v>
      </c>
      <c r="I524" s="87">
        <v>0</v>
      </c>
      <c r="J524" s="87">
        <v>534.36710483000002</v>
      </c>
      <c r="K524" s="87">
        <v>631.52476024999999</v>
      </c>
      <c r="L524" s="87">
        <v>728.68241566999995</v>
      </c>
    </row>
    <row r="525" spans="1:12" ht="12.75" customHeight="1" x14ac:dyDescent="0.2">
      <c r="A525" s="86" t="s">
        <v>172</v>
      </c>
      <c r="B525" s="86">
        <v>12</v>
      </c>
      <c r="C525" s="87">
        <v>962.78950722000002</v>
      </c>
      <c r="D525" s="87">
        <v>955.50678401000005</v>
      </c>
      <c r="E525" s="87">
        <v>0</v>
      </c>
      <c r="F525" s="87">
        <v>95.550678399999995</v>
      </c>
      <c r="G525" s="87">
        <v>238.87669600000001</v>
      </c>
      <c r="H525" s="87">
        <v>477.75339201000003</v>
      </c>
      <c r="I525" s="87">
        <v>0</v>
      </c>
      <c r="J525" s="87">
        <v>525.52873121000005</v>
      </c>
      <c r="K525" s="87">
        <v>621.07940960999997</v>
      </c>
      <c r="L525" s="87">
        <v>716.63008801000001</v>
      </c>
    </row>
    <row r="526" spans="1:12" ht="12.75" customHeight="1" x14ac:dyDescent="0.2">
      <c r="A526" s="86" t="s">
        <v>172</v>
      </c>
      <c r="B526" s="86">
        <v>13</v>
      </c>
      <c r="C526" s="87">
        <v>933.72897479000005</v>
      </c>
      <c r="D526" s="87">
        <v>927.70937529000003</v>
      </c>
      <c r="E526" s="87">
        <v>0</v>
      </c>
      <c r="F526" s="87">
        <v>92.770937529999998</v>
      </c>
      <c r="G526" s="87">
        <v>231.92734382</v>
      </c>
      <c r="H526" s="87">
        <v>463.85468765000002</v>
      </c>
      <c r="I526" s="87">
        <v>0</v>
      </c>
      <c r="J526" s="87">
        <v>510.24015641</v>
      </c>
      <c r="K526" s="87">
        <v>603.01109394000002</v>
      </c>
      <c r="L526" s="87">
        <v>695.78203146999999</v>
      </c>
    </row>
    <row r="527" spans="1:12" ht="12.75" customHeight="1" x14ac:dyDescent="0.2">
      <c r="A527" s="86" t="s">
        <v>172</v>
      </c>
      <c r="B527" s="86">
        <v>14</v>
      </c>
      <c r="C527" s="87">
        <v>922.76517272000001</v>
      </c>
      <c r="D527" s="87">
        <v>917.45030131999999</v>
      </c>
      <c r="E527" s="87">
        <v>0</v>
      </c>
      <c r="F527" s="87">
        <v>91.745030130000004</v>
      </c>
      <c r="G527" s="87">
        <v>229.36257533</v>
      </c>
      <c r="H527" s="87">
        <v>458.72515066</v>
      </c>
      <c r="I527" s="87">
        <v>0</v>
      </c>
      <c r="J527" s="87">
        <v>504.59766573000002</v>
      </c>
      <c r="K527" s="87">
        <v>596.34269586000005</v>
      </c>
      <c r="L527" s="87">
        <v>688.08772598999997</v>
      </c>
    </row>
    <row r="528" spans="1:12" ht="12.75" customHeight="1" x14ac:dyDescent="0.2">
      <c r="A528" s="86" t="s">
        <v>172</v>
      </c>
      <c r="B528" s="86">
        <v>15</v>
      </c>
      <c r="C528" s="87">
        <v>933.53308419999996</v>
      </c>
      <c r="D528" s="87">
        <v>928.46523790000003</v>
      </c>
      <c r="E528" s="87">
        <v>0</v>
      </c>
      <c r="F528" s="87">
        <v>92.846523790000006</v>
      </c>
      <c r="G528" s="87">
        <v>232.11630948000001</v>
      </c>
      <c r="H528" s="87">
        <v>464.23261895000002</v>
      </c>
      <c r="I528" s="87">
        <v>0</v>
      </c>
      <c r="J528" s="87">
        <v>510.65588085000002</v>
      </c>
      <c r="K528" s="87">
        <v>603.50240464000001</v>
      </c>
      <c r="L528" s="87">
        <v>696.34892843</v>
      </c>
    </row>
    <row r="529" spans="1:12" ht="12.75" customHeight="1" x14ac:dyDescent="0.2">
      <c r="A529" s="86" t="s">
        <v>172</v>
      </c>
      <c r="B529" s="86">
        <v>16</v>
      </c>
      <c r="C529" s="87">
        <v>940.06938503000003</v>
      </c>
      <c r="D529" s="87">
        <v>935.15554056999997</v>
      </c>
      <c r="E529" s="87">
        <v>0</v>
      </c>
      <c r="F529" s="87">
        <v>93.515554059999999</v>
      </c>
      <c r="G529" s="87">
        <v>233.78888513999999</v>
      </c>
      <c r="H529" s="87">
        <v>467.57777028999999</v>
      </c>
      <c r="I529" s="87">
        <v>0</v>
      </c>
      <c r="J529" s="87">
        <v>514.33554731000004</v>
      </c>
      <c r="K529" s="87">
        <v>607.85110137000004</v>
      </c>
      <c r="L529" s="87">
        <v>701.36665543000004</v>
      </c>
    </row>
    <row r="530" spans="1:12" ht="12.75" customHeight="1" x14ac:dyDescent="0.2">
      <c r="A530" s="86" t="s">
        <v>172</v>
      </c>
      <c r="B530" s="86">
        <v>17</v>
      </c>
      <c r="C530" s="87">
        <v>937.11208148000003</v>
      </c>
      <c r="D530" s="87">
        <v>932.26747931</v>
      </c>
      <c r="E530" s="87">
        <v>0</v>
      </c>
      <c r="F530" s="87">
        <v>93.226747930000002</v>
      </c>
      <c r="G530" s="87">
        <v>233.06686983</v>
      </c>
      <c r="H530" s="87">
        <v>466.13373966</v>
      </c>
      <c r="I530" s="87">
        <v>0</v>
      </c>
      <c r="J530" s="87">
        <v>512.74711362000005</v>
      </c>
      <c r="K530" s="87">
        <v>605.97386155000004</v>
      </c>
      <c r="L530" s="87">
        <v>699.20060948000003</v>
      </c>
    </row>
    <row r="531" spans="1:12" ht="12.75" customHeight="1" x14ac:dyDescent="0.2">
      <c r="A531" s="86" t="s">
        <v>172</v>
      </c>
      <c r="B531" s="86">
        <v>18</v>
      </c>
      <c r="C531" s="87">
        <v>897.04777158000002</v>
      </c>
      <c r="D531" s="87">
        <v>892.48498142000005</v>
      </c>
      <c r="E531" s="87">
        <v>0</v>
      </c>
      <c r="F531" s="87">
        <v>89.248498139999995</v>
      </c>
      <c r="G531" s="87">
        <v>223.12124535999999</v>
      </c>
      <c r="H531" s="87">
        <v>446.24249071000003</v>
      </c>
      <c r="I531" s="87">
        <v>0</v>
      </c>
      <c r="J531" s="87">
        <v>490.86673977999999</v>
      </c>
      <c r="K531" s="87">
        <v>580.11523792000003</v>
      </c>
      <c r="L531" s="87">
        <v>669.36373606999996</v>
      </c>
    </row>
    <row r="532" spans="1:12" ht="12.75" customHeight="1" x14ac:dyDescent="0.2">
      <c r="A532" s="86" t="s">
        <v>172</v>
      </c>
      <c r="B532" s="86">
        <v>19</v>
      </c>
      <c r="C532" s="87">
        <v>869.20602723000002</v>
      </c>
      <c r="D532" s="87">
        <v>864.72871272999998</v>
      </c>
      <c r="E532" s="87">
        <v>0</v>
      </c>
      <c r="F532" s="87">
        <v>86.472871269999999</v>
      </c>
      <c r="G532" s="87">
        <v>216.18217817999999</v>
      </c>
      <c r="H532" s="87">
        <v>432.36435637</v>
      </c>
      <c r="I532" s="87">
        <v>0</v>
      </c>
      <c r="J532" s="87">
        <v>475.60079200000001</v>
      </c>
      <c r="K532" s="87">
        <v>562.07366327</v>
      </c>
      <c r="L532" s="87">
        <v>648.54653455000005</v>
      </c>
    </row>
    <row r="533" spans="1:12" ht="12.75" customHeight="1" x14ac:dyDescent="0.2">
      <c r="A533" s="86" t="s">
        <v>172</v>
      </c>
      <c r="B533" s="86">
        <v>20</v>
      </c>
      <c r="C533" s="87">
        <v>875.08669144999999</v>
      </c>
      <c r="D533" s="87">
        <v>870.66887377</v>
      </c>
      <c r="E533" s="87">
        <v>0</v>
      </c>
      <c r="F533" s="87">
        <v>87.066887379999997</v>
      </c>
      <c r="G533" s="87">
        <v>217.66721844</v>
      </c>
      <c r="H533" s="87">
        <v>435.33443689000001</v>
      </c>
      <c r="I533" s="87">
        <v>0</v>
      </c>
      <c r="J533" s="87">
        <v>478.86788057000001</v>
      </c>
      <c r="K533" s="87">
        <v>565.93476795000004</v>
      </c>
      <c r="L533" s="87">
        <v>653.00165532999995</v>
      </c>
    </row>
    <row r="534" spans="1:12" ht="12.75" customHeight="1" x14ac:dyDescent="0.2">
      <c r="A534" s="86" t="s">
        <v>172</v>
      </c>
      <c r="B534" s="86">
        <v>21</v>
      </c>
      <c r="C534" s="87">
        <v>892.68662500999994</v>
      </c>
      <c r="D534" s="87">
        <v>888.00932398999998</v>
      </c>
      <c r="E534" s="87">
        <v>0</v>
      </c>
      <c r="F534" s="87">
        <v>88.800932399999994</v>
      </c>
      <c r="G534" s="87">
        <v>222.002331</v>
      </c>
      <c r="H534" s="87">
        <v>444.004662</v>
      </c>
      <c r="I534" s="87">
        <v>0</v>
      </c>
      <c r="J534" s="87">
        <v>488.40512819000003</v>
      </c>
      <c r="K534" s="87">
        <v>577.20606058999999</v>
      </c>
      <c r="L534" s="87">
        <v>666.00699298999996</v>
      </c>
    </row>
    <row r="535" spans="1:12" ht="12.75" customHeight="1" x14ac:dyDescent="0.2">
      <c r="A535" s="86" t="s">
        <v>172</v>
      </c>
      <c r="B535" s="86">
        <v>22</v>
      </c>
      <c r="C535" s="87">
        <v>954.60492171999999</v>
      </c>
      <c r="D535" s="87">
        <v>949.78249213000004</v>
      </c>
      <c r="E535" s="87">
        <v>0</v>
      </c>
      <c r="F535" s="87">
        <v>94.978249210000001</v>
      </c>
      <c r="G535" s="87">
        <v>237.44562303000001</v>
      </c>
      <c r="H535" s="87">
        <v>474.89124607000002</v>
      </c>
      <c r="I535" s="87">
        <v>0</v>
      </c>
      <c r="J535" s="87">
        <v>522.38037067000005</v>
      </c>
      <c r="K535" s="87">
        <v>617.35861987999999</v>
      </c>
      <c r="L535" s="87">
        <v>712.33686909999994</v>
      </c>
    </row>
    <row r="536" spans="1:12" ht="12.75" customHeight="1" x14ac:dyDescent="0.2">
      <c r="A536" s="86" t="s">
        <v>172</v>
      </c>
      <c r="B536" s="86">
        <v>23</v>
      </c>
      <c r="C536" s="87">
        <v>1026.49578924</v>
      </c>
      <c r="D536" s="87">
        <v>1021.43287126</v>
      </c>
      <c r="E536" s="87">
        <v>0</v>
      </c>
      <c r="F536" s="87">
        <v>102.14328713</v>
      </c>
      <c r="G536" s="87">
        <v>255.35821781999999</v>
      </c>
      <c r="H536" s="87">
        <v>510.71643562999998</v>
      </c>
      <c r="I536" s="87">
        <v>0</v>
      </c>
      <c r="J536" s="87">
        <v>561.78807918999996</v>
      </c>
      <c r="K536" s="87">
        <v>663.93136632000005</v>
      </c>
      <c r="L536" s="87">
        <v>766.07465345000003</v>
      </c>
    </row>
    <row r="537" spans="1:12" ht="12.75" customHeight="1" x14ac:dyDescent="0.2">
      <c r="A537" s="86" t="s">
        <v>172</v>
      </c>
      <c r="B537" s="86">
        <v>24</v>
      </c>
      <c r="C537" s="87">
        <v>1104.0189565799999</v>
      </c>
      <c r="D537" s="87">
        <v>1098.5375961300001</v>
      </c>
      <c r="E537" s="87">
        <v>0</v>
      </c>
      <c r="F537" s="87">
        <v>109.85375961</v>
      </c>
      <c r="G537" s="87">
        <v>274.63439903</v>
      </c>
      <c r="H537" s="87">
        <v>549.26879807</v>
      </c>
      <c r="I537" s="87">
        <v>0</v>
      </c>
      <c r="J537" s="87">
        <v>604.19567787000005</v>
      </c>
      <c r="K537" s="87">
        <v>714.04943748000005</v>
      </c>
      <c r="L537" s="87">
        <v>823.90319710000006</v>
      </c>
    </row>
    <row r="538" spans="1:12" ht="12.75" customHeight="1" x14ac:dyDescent="0.2">
      <c r="A538" s="86" t="s">
        <v>173</v>
      </c>
      <c r="B538" s="86">
        <v>1</v>
      </c>
      <c r="C538" s="87">
        <v>1193.5851172600001</v>
      </c>
      <c r="D538" s="87">
        <v>1187.77365747</v>
      </c>
      <c r="E538" s="87">
        <v>0</v>
      </c>
      <c r="F538" s="87">
        <v>118.77736575</v>
      </c>
      <c r="G538" s="87">
        <v>296.94341437000003</v>
      </c>
      <c r="H538" s="87">
        <v>593.88682874000006</v>
      </c>
      <c r="I538" s="87">
        <v>0</v>
      </c>
      <c r="J538" s="87">
        <v>653.27551160999997</v>
      </c>
      <c r="K538" s="87">
        <v>772.05287736000002</v>
      </c>
      <c r="L538" s="87">
        <v>890.83024309999996</v>
      </c>
    </row>
    <row r="539" spans="1:12" ht="12.75" customHeight="1" x14ac:dyDescent="0.2">
      <c r="A539" s="86" t="s">
        <v>173</v>
      </c>
      <c r="B539" s="86">
        <v>2</v>
      </c>
      <c r="C539" s="87">
        <v>1216.2919745300001</v>
      </c>
      <c r="D539" s="87">
        <v>1210.42398331</v>
      </c>
      <c r="E539" s="87">
        <v>0</v>
      </c>
      <c r="F539" s="87">
        <v>121.04239833</v>
      </c>
      <c r="G539" s="87">
        <v>302.60599582999998</v>
      </c>
      <c r="H539" s="87">
        <v>605.21199165999997</v>
      </c>
      <c r="I539" s="87">
        <v>0</v>
      </c>
      <c r="J539" s="87">
        <v>665.73319082</v>
      </c>
      <c r="K539" s="87">
        <v>786.77558914999997</v>
      </c>
      <c r="L539" s="87">
        <v>907.81798748000006</v>
      </c>
    </row>
    <row r="540" spans="1:12" ht="12.75" customHeight="1" x14ac:dyDescent="0.2">
      <c r="A540" s="86" t="s">
        <v>173</v>
      </c>
      <c r="B540" s="86">
        <v>3</v>
      </c>
      <c r="C540" s="87">
        <v>1234.5471824799999</v>
      </c>
      <c r="D540" s="87">
        <v>1228.66499335</v>
      </c>
      <c r="E540" s="87">
        <v>0</v>
      </c>
      <c r="F540" s="87">
        <v>122.86649934</v>
      </c>
      <c r="G540" s="87">
        <v>307.16624833999998</v>
      </c>
      <c r="H540" s="87">
        <v>614.33249667999996</v>
      </c>
      <c r="I540" s="87">
        <v>0</v>
      </c>
      <c r="J540" s="87">
        <v>675.76574633999996</v>
      </c>
      <c r="K540" s="87">
        <v>798.63224567999998</v>
      </c>
      <c r="L540" s="87">
        <v>921.49874500999999</v>
      </c>
    </row>
    <row r="541" spans="1:12" ht="12.75" customHeight="1" x14ac:dyDescent="0.2">
      <c r="A541" s="86" t="s">
        <v>173</v>
      </c>
      <c r="B541" s="86">
        <v>4</v>
      </c>
      <c r="C541" s="87">
        <v>1243.6975425999999</v>
      </c>
      <c r="D541" s="87">
        <v>1237.74359314</v>
      </c>
      <c r="E541" s="87">
        <v>0</v>
      </c>
      <c r="F541" s="87">
        <v>123.77435930999999</v>
      </c>
      <c r="G541" s="87">
        <v>309.43589829000001</v>
      </c>
      <c r="H541" s="87">
        <v>618.87179657000001</v>
      </c>
      <c r="I541" s="87">
        <v>0</v>
      </c>
      <c r="J541" s="87">
        <v>680.75897623000003</v>
      </c>
      <c r="K541" s="87">
        <v>804.53333554000005</v>
      </c>
      <c r="L541" s="87">
        <v>928.30769485999997</v>
      </c>
    </row>
    <row r="542" spans="1:12" ht="12.75" customHeight="1" x14ac:dyDescent="0.2">
      <c r="A542" s="86" t="s">
        <v>173</v>
      </c>
      <c r="B542" s="86">
        <v>5</v>
      </c>
      <c r="C542" s="87">
        <v>1247.05774595</v>
      </c>
      <c r="D542" s="87">
        <v>1241.22587643</v>
      </c>
      <c r="E542" s="87">
        <v>0</v>
      </c>
      <c r="F542" s="87">
        <v>124.12258764000001</v>
      </c>
      <c r="G542" s="87">
        <v>310.30646911000002</v>
      </c>
      <c r="H542" s="87">
        <v>620.61293822000005</v>
      </c>
      <c r="I542" s="87">
        <v>0</v>
      </c>
      <c r="J542" s="87">
        <v>682.67423203999999</v>
      </c>
      <c r="K542" s="87">
        <v>806.79681968</v>
      </c>
      <c r="L542" s="87">
        <v>930.91940732</v>
      </c>
    </row>
    <row r="543" spans="1:12" ht="12.75" customHeight="1" x14ac:dyDescent="0.2">
      <c r="A543" s="86" t="s">
        <v>173</v>
      </c>
      <c r="B543" s="86">
        <v>6</v>
      </c>
      <c r="C543" s="87">
        <v>1235.6546255400001</v>
      </c>
      <c r="D543" s="87">
        <v>1229.53615889</v>
      </c>
      <c r="E543" s="87">
        <v>0</v>
      </c>
      <c r="F543" s="87">
        <v>122.95361588999999</v>
      </c>
      <c r="G543" s="87">
        <v>307.38403971999998</v>
      </c>
      <c r="H543" s="87">
        <v>614.76807944999996</v>
      </c>
      <c r="I543" s="87">
        <v>0</v>
      </c>
      <c r="J543" s="87">
        <v>676.24488739000003</v>
      </c>
      <c r="K543" s="87">
        <v>799.19850327999995</v>
      </c>
      <c r="L543" s="87">
        <v>922.15211916999999</v>
      </c>
    </row>
    <row r="544" spans="1:12" ht="12.75" customHeight="1" x14ac:dyDescent="0.2">
      <c r="A544" s="86" t="s">
        <v>173</v>
      </c>
      <c r="B544" s="86">
        <v>7</v>
      </c>
      <c r="C544" s="87">
        <v>1176.8525016900001</v>
      </c>
      <c r="D544" s="87">
        <v>1171.0400051399999</v>
      </c>
      <c r="E544" s="87">
        <v>0</v>
      </c>
      <c r="F544" s="87">
        <v>117.10400051000001</v>
      </c>
      <c r="G544" s="87">
        <v>292.76000128999999</v>
      </c>
      <c r="H544" s="87">
        <v>585.52000256999997</v>
      </c>
      <c r="I544" s="87">
        <v>0</v>
      </c>
      <c r="J544" s="87">
        <v>644.07200282999997</v>
      </c>
      <c r="K544" s="87">
        <v>761.17600333999997</v>
      </c>
      <c r="L544" s="87">
        <v>878.28000385999997</v>
      </c>
    </row>
    <row r="545" spans="1:12" ht="12.75" customHeight="1" x14ac:dyDescent="0.2">
      <c r="A545" s="86" t="s">
        <v>173</v>
      </c>
      <c r="B545" s="86">
        <v>8</v>
      </c>
      <c r="C545" s="87">
        <v>1105.75016916</v>
      </c>
      <c r="D545" s="87">
        <v>1100.4592238299999</v>
      </c>
      <c r="E545" s="87">
        <v>0</v>
      </c>
      <c r="F545" s="87">
        <v>110.04592237999999</v>
      </c>
      <c r="G545" s="87">
        <v>275.11480596000001</v>
      </c>
      <c r="H545" s="87">
        <v>550.22961192000002</v>
      </c>
      <c r="I545" s="87">
        <v>0</v>
      </c>
      <c r="J545" s="87">
        <v>605.25257310999996</v>
      </c>
      <c r="K545" s="87">
        <v>715.29849549000005</v>
      </c>
      <c r="L545" s="87">
        <v>825.34441787000003</v>
      </c>
    </row>
    <row r="546" spans="1:12" ht="12.75" customHeight="1" x14ac:dyDescent="0.2">
      <c r="A546" s="86" t="s">
        <v>173</v>
      </c>
      <c r="B546" s="86">
        <v>9</v>
      </c>
      <c r="C546" s="87">
        <v>1057.5018366899999</v>
      </c>
      <c r="D546" s="87">
        <v>1052.32892161</v>
      </c>
      <c r="E546" s="87">
        <v>0</v>
      </c>
      <c r="F546" s="87">
        <v>105.23289216000001</v>
      </c>
      <c r="G546" s="87">
        <v>263.08223040000001</v>
      </c>
      <c r="H546" s="87">
        <v>526.16446081000004</v>
      </c>
      <c r="I546" s="87">
        <v>0</v>
      </c>
      <c r="J546" s="87">
        <v>578.78090688999998</v>
      </c>
      <c r="K546" s="87">
        <v>684.01379904999999</v>
      </c>
      <c r="L546" s="87">
        <v>789.24669120999999</v>
      </c>
    </row>
    <row r="547" spans="1:12" ht="12.75" customHeight="1" x14ac:dyDescent="0.2">
      <c r="A547" s="86" t="s">
        <v>173</v>
      </c>
      <c r="B547" s="86">
        <v>10</v>
      </c>
      <c r="C547" s="87">
        <v>990.99341947000005</v>
      </c>
      <c r="D547" s="87">
        <v>985.79830392999997</v>
      </c>
      <c r="E547" s="87">
        <v>0</v>
      </c>
      <c r="F547" s="87">
        <v>98.579830389999998</v>
      </c>
      <c r="G547" s="87">
        <v>246.44957597999999</v>
      </c>
      <c r="H547" s="87">
        <v>492.89915196999999</v>
      </c>
      <c r="I547" s="87">
        <v>0</v>
      </c>
      <c r="J547" s="87">
        <v>542.18906716000004</v>
      </c>
      <c r="K547" s="87">
        <v>640.76889755000002</v>
      </c>
      <c r="L547" s="87">
        <v>739.34872795000001</v>
      </c>
    </row>
    <row r="548" spans="1:12" ht="12.75" customHeight="1" x14ac:dyDescent="0.2">
      <c r="A548" s="86" t="s">
        <v>173</v>
      </c>
      <c r="B548" s="86">
        <v>11</v>
      </c>
      <c r="C548" s="87">
        <v>934.09963039000002</v>
      </c>
      <c r="D548" s="87">
        <v>927.91714431000003</v>
      </c>
      <c r="E548" s="87">
        <v>0</v>
      </c>
      <c r="F548" s="87">
        <v>92.791714429999999</v>
      </c>
      <c r="G548" s="87">
        <v>231.97928608000001</v>
      </c>
      <c r="H548" s="87">
        <v>463.95857216000002</v>
      </c>
      <c r="I548" s="87">
        <v>0</v>
      </c>
      <c r="J548" s="87">
        <v>510.35442936999999</v>
      </c>
      <c r="K548" s="87">
        <v>603.1461438</v>
      </c>
      <c r="L548" s="87">
        <v>695.93785822999996</v>
      </c>
    </row>
    <row r="549" spans="1:12" ht="12.75" customHeight="1" x14ac:dyDescent="0.2">
      <c r="A549" s="86" t="s">
        <v>173</v>
      </c>
      <c r="B549" s="86">
        <v>12</v>
      </c>
      <c r="C549" s="87">
        <v>924.88643603000003</v>
      </c>
      <c r="D549" s="87">
        <v>916.71342758000003</v>
      </c>
      <c r="E549" s="87">
        <v>0</v>
      </c>
      <c r="F549" s="87">
        <v>91.671342760000002</v>
      </c>
      <c r="G549" s="87">
        <v>229.17835690000001</v>
      </c>
      <c r="H549" s="87">
        <v>458.35671379000001</v>
      </c>
      <c r="I549" s="87">
        <v>0</v>
      </c>
      <c r="J549" s="87">
        <v>504.19238517000002</v>
      </c>
      <c r="K549" s="87">
        <v>595.86372792999998</v>
      </c>
      <c r="L549" s="87">
        <v>687.53507069</v>
      </c>
    </row>
    <row r="550" spans="1:12" ht="12.75" customHeight="1" x14ac:dyDescent="0.2">
      <c r="A550" s="86" t="s">
        <v>173</v>
      </c>
      <c r="B550" s="86">
        <v>13</v>
      </c>
      <c r="C550" s="87">
        <v>946.29490133000002</v>
      </c>
      <c r="D550" s="87">
        <v>937.66505479</v>
      </c>
      <c r="E550" s="87">
        <v>0</v>
      </c>
      <c r="F550" s="87">
        <v>93.766505480000006</v>
      </c>
      <c r="G550" s="87">
        <v>234.4162637</v>
      </c>
      <c r="H550" s="87">
        <v>468.8325274</v>
      </c>
      <c r="I550" s="87">
        <v>0</v>
      </c>
      <c r="J550" s="87">
        <v>515.71578012999998</v>
      </c>
      <c r="K550" s="87">
        <v>609.48228560999996</v>
      </c>
      <c r="L550" s="87">
        <v>703.24879109000005</v>
      </c>
    </row>
    <row r="551" spans="1:12" ht="12.75" customHeight="1" x14ac:dyDescent="0.2">
      <c r="A551" s="86" t="s">
        <v>173</v>
      </c>
      <c r="B551" s="86">
        <v>14</v>
      </c>
      <c r="C551" s="87">
        <v>961.60500892000005</v>
      </c>
      <c r="D551" s="87">
        <v>953.12210140000002</v>
      </c>
      <c r="E551" s="87">
        <v>0</v>
      </c>
      <c r="F551" s="87">
        <v>95.312210140000005</v>
      </c>
      <c r="G551" s="87">
        <v>238.28052535</v>
      </c>
      <c r="H551" s="87">
        <v>476.56105070000001</v>
      </c>
      <c r="I551" s="87">
        <v>0</v>
      </c>
      <c r="J551" s="87">
        <v>524.21715576999998</v>
      </c>
      <c r="K551" s="87">
        <v>619.52936591000002</v>
      </c>
      <c r="L551" s="87">
        <v>714.84157604999996</v>
      </c>
    </row>
    <row r="552" spans="1:12" ht="12.75" customHeight="1" x14ac:dyDescent="0.2">
      <c r="A552" s="86" t="s">
        <v>173</v>
      </c>
      <c r="B552" s="86">
        <v>15</v>
      </c>
      <c r="C552" s="87">
        <v>973.06929933000004</v>
      </c>
      <c r="D552" s="87">
        <v>964.39030437999998</v>
      </c>
      <c r="E552" s="87">
        <v>0</v>
      </c>
      <c r="F552" s="87">
        <v>96.439030439999996</v>
      </c>
      <c r="G552" s="87">
        <v>241.0975761</v>
      </c>
      <c r="H552" s="87">
        <v>482.19515218999999</v>
      </c>
      <c r="I552" s="87">
        <v>0</v>
      </c>
      <c r="J552" s="87">
        <v>530.41466740999999</v>
      </c>
      <c r="K552" s="87">
        <v>626.85369785</v>
      </c>
      <c r="L552" s="87">
        <v>723.29272829000001</v>
      </c>
    </row>
    <row r="553" spans="1:12" ht="12.75" customHeight="1" x14ac:dyDescent="0.2">
      <c r="A553" s="86" t="s">
        <v>173</v>
      </c>
      <c r="B553" s="86">
        <v>16</v>
      </c>
      <c r="C553" s="87">
        <v>970.62973302</v>
      </c>
      <c r="D553" s="87">
        <v>962.01033214999995</v>
      </c>
      <c r="E553" s="87">
        <v>0</v>
      </c>
      <c r="F553" s="87">
        <v>96.201033219999999</v>
      </c>
      <c r="G553" s="87">
        <v>240.50258303999999</v>
      </c>
      <c r="H553" s="87">
        <v>481.00516607999998</v>
      </c>
      <c r="I553" s="87">
        <v>0</v>
      </c>
      <c r="J553" s="87">
        <v>529.10568267999997</v>
      </c>
      <c r="K553" s="87">
        <v>625.30671589999997</v>
      </c>
      <c r="L553" s="87">
        <v>721.50774910999996</v>
      </c>
    </row>
    <row r="554" spans="1:12" ht="12.75" customHeight="1" x14ac:dyDescent="0.2">
      <c r="A554" s="86" t="s">
        <v>173</v>
      </c>
      <c r="B554" s="86">
        <v>17</v>
      </c>
      <c r="C554" s="87">
        <v>970.52853564999998</v>
      </c>
      <c r="D554" s="87">
        <v>962.20202694</v>
      </c>
      <c r="E554" s="87">
        <v>0</v>
      </c>
      <c r="F554" s="87">
        <v>96.220202689999994</v>
      </c>
      <c r="G554" s="87">
        <v>240.55050674</v>
      </c>
      <c r="H554" s="87">
        <v>481.10101347</v>
      </c>
      <c r="I554" s="87">
        <v>0</v>
      </c>
      <c r="J554" s="87">
        <v>529.21111482000003</v>
      </c>
      <c r="K554" s="87">
        <v>625.43131750999999</v>
      </c>
      <c r="L554" s="87">
        <v>721.65152020999994</v>
      </c>
    </row>
    <row r="555" spans="1:12" ht="12.75" customHeight="1" x14ac:dyDescent="0.2">
      <c r="A555" s="86" t="s">
        <v>173</v>
      </c>
      <c r="B555" s="86">
        <v>18</v>
      </c>
      <c r="C555" s="87">
        <v>948.21455076999996</v>
      </c>
      <c r="D555" s="87">
        <v>939.88431705999994</v>
      </c>
      <c r="E555" s="87">
        <v>0</v>
      </c>
      <c r="F555" s="87">
        <v>93.98843171</v>
      </c>
      <c r="G555" s="87">
        <v>234.97107926999999</v>
      </c>
      <c r="H555" s="87">
        <v>469.94215852999997</v>
      </c>
      <c r="I555" s="87">
        <v>0</v>
      </c>
      <c r="J555" s="87">
        <v>516.93637437999996</v>
      </c>
      <c r="K555" s="87">
        <v>610.92480608999995</v>
      </c>
      <c r="L555" s="87">
        <v>704.91323780000005</v>
      </c>
    </row>
    <row r="556" spans="1:12" ht="12.75" customHeight="1" x14ac:dyDescent="0.2">
      <c r="A556" s="86" t="s">
        <v>173</v>
      </c>
      <c r="B556" s="86">
        <v>19</v>
      </c>
      <c r="C556" s="87">
        <v>912.81729724000002</v>
      </c>
      <c r="D556" s="87">
        <v>904.82846061999999</v>
      </c>
      <c r="E556" s="87">
        <v>0</v>
      </c>
      <c r="F556" s="87">
        <v>90.48284606</v>
      </c>
      <c r="G556" s="87">
        <v>226.20711516</v>
      </c>
      <c r="H556" s="87">
        <v>452.41423030999999</v>
      </c>
      <c r="I556" s="87">
        <v>0</v>
      </c>
      <c r="J556" s="87">
        <v>497.65565334000001</v>
      </c>
      <c r="K556" s="87">
        <v>588.1384994</v>
      </c>
      <c r="L556" s="87">
        <v>678.62134547000005</v>
      </c>
    </row>
    <row r="557" spans="1:12" ht="12.75" customHeight="1" x14ac:dyDescent="0.2">
      <c r="A557" s="86" t="s">
        <v>173</v>
      </c>
      <c r="B557" s="86">
        <v>20</v>
      </c>
      <c r="C557" s="87">
        <v>918.66102558</v>
      </c>
      <c r="D557" s="87">
        <v>910.55088658</v>
      </c>
      <c r="E557" s="87">
        <v>0</v>
      </c>
      <c r="F557" s="87">
        <v>91.055088659999996</v>
      </c>
      <c r="G557" s="87">
        <v>227.63772165</v>
      </c>
      <c r="H557" s="87">
        <v>455.27544329</v>
      </c>
      <c r="I557" s="87">
        <v>0</v>
      </c>
      <c r="J557" s="87">
        <v>500.80298762000001</v>
      </c>
      <c r="K557" s="87">
        <v>591.85807627999998</v>
      </c>
      <c r="L557" s="87">
        <v>682.91316494</v>
      </c>
    </row>
    <row r="558" spans="1:12" ht="12.75" customHeight="1" x14ac:dyDescent="0.2">
      <c r="A558" s="86" t="s">
        <v>173</v>
      </c>
      <c r="B558" s="86">
        <v>21</v>
      </c>
      <c r="C558" s="87">
        <v>930.79580323000005</v>
      </c>
      <c r="D558" s="87">
        <v>922.24987997000005</v>
      </c>
      <c r="E558" s="87">
        <v>0</v>
      </c>
      <c r="F558" s="87">
        <v>92.224987999999996</v>
      </c>
      <c r="G558" s="87">
        <v>230.56246999000001</v>
      </c>
      <c r="H558" s="87">
        <v>461.12493998999997</v>
      </c>
      <c r="I558" s="87">
        <v>0</v>
      </c>
      <c r="J558" s="87">
        <v>507.23743397999999</v>
      </c>
      <c r="K558" s="87">
        <v>599.46242198000004</v>
      </c>
      <c r="L558" s="87">
        <v>691.68740997999998</v>
      </c>
    </row>
    <row r="559" spans="1:12" ht="12.75" customHeight="1" x14ac:dyDescent="0.2">
      <c r="A559" s="86" t="s">
        <v>173</v>
      </c>
      <c r="B559" s="86">
        <v>22</v>
      </c>
      <c r="C559" s="87">
        <v>984.22080087999996</v>
      </c>
      <c r="D559" s="87">
        <v>975.08496078999997</v>
      </c>
      <c r="E559" s="87">
        <v>0</v>
      </c>
      <c r="F559" s="87">
        <v>97.50849608</v>
      </c>
      <c r="G559" s="87">
        <v>243.77124019999999</v>
      </c>
      <c r="H559" s="87">
        <v>487.54248039999999</v>
      </c>
      <c r="I559" s="87">
        <v>0</v>
      </c>
      <c r="J559" s="87">
        <v>536.29672843000003</v>
      </c>
      <c r="K559" s="87">
        <v>633.80522451000002</v>
      </c>
      <c r="L559" s="87">
        <v>731.31372059</v>
      </c>
    </row>
    <row r="560" spans="1:12" ht="12.75" customHeight="1" x14ac:dyDescent="0.2">
      <c r="A560" s="86" t="s">
        <v>173</v>
      </c>
      <c r="B560" s="86">
        <v>23</v>
      </c>
      <c r="C560" s="87">
        <v>1044.6854126600001</v>
      </c>
      <c r="D560" s="87">
        <v>1035.2726716100001</v>
      </c>
      <c r="E560" s="87">
        <v>0</v>
      </c>
      <c r="F560" s="87">
        <v>103.52726715999999</v>
      </c>
      <c r="G560" s="87">
        <v>258.81816789999999</v>
      </c>
      <c r="H560" s="87">
        <v>517.63633580999999</v>
      </c>
      <c r="I560" s="87">
        <v>0</v>
      </c>
      <c r="J560" s="87">
        <v>569.39996939000002</v>
      </c>
      <c r="K560" s="87">
        <v>672.92723654999998</v>
      </c>
      <c r="L560" s="87">
        <v>776.45450371000004</v>
      </c>
    </row>
    <row r="561" spans="1:12" ht="12.75" customHeight="1" x14ac:dyDescent="0.2">
      <c r="A561" s="86" t="s">
        <v>173</v>
      </c>
      <c r="B561" s="86">
        <v>24</v>
      </c>
      <c r="C561" s="87">
        <v>1115.95536649</v>
      </c>
      <c r="D561" s="87">
        <v>1106.28161806</v>
      </c>
      <c r="E561" s="87">
        <v>0</v>
      </c>
      <c r="F561" s="87">
        <v>110.62816180999999</v>
      </c>
      <c r="G561" s="87">
        <v>276.57040452000001</v>
      </c>
      <c r="H561" s="87">
        <v>553.14080903000001</v>
      </c>
      <c r="I561" s="87">
        <v>0</v>
      </c>
      <c r="J561" s="87">
        <v>608.45488993000004</v>
      </c>
      <c r="K561" s="87">
        <v>719.08305173999997</v>
      </c>
      <c r="L561" s="87">
        <v>829.71121355000002</v>
      </c>
    </row>
    <row r="562" spans="1:12" ht="12.75" customHeight="1" x14ac:dyDescent="0.2">
      <c r="A562" s="86" t="s">
        <v>174</v>
      </c>
      <c r="B562" s="86">
        <v>1</v>
      </c>
      <c r="C562" s="87">
        <v>1160.8042484699999</v>
      </c>
      <c r="D562" s="87">
        <v>1150.5129997700001</v>
      </c>
      <c r="E562" s="87">
        <v>0</v>
      </c>
      <c r="F562" s="87">
        <v>115.05129998</v>
      </c>
      <c r="G562" s="87">
        <v>287.62824993999999</v>
      </c>
      <c r="H562" s="87">
        <v>575.25649988999999</v>
      </c>
      <c r="I562" s="87">
        <v>0</v>
      </c>
      <c r="J562" s="87">
        <v>632.78214987000001</v>
      </c>
      <c r="K562" s="87">
        <v>747.83344984999997</v>
      </c>
      <c r="L562" s="87">
        <v>862.88474983000003</v>
      </c>
    </row>
    <row r="563" spans="1:12" ht="12.75" customHeight="1" x14ac:dyDescent="0.2">
      <c r="A563" s="86" t="s">
        <v>174</v>
      </c>
      <c r="B563" s="86">
        <v>2</v>
      </c>
      <c r="C563" s="87">
        <v>1192.57272934</v>
      </c>
      <c r="D563" s="87">
        <v>1182.3122809500001</v>
      </c>
      <c r="E563" s="87">
        <v>0</v>
      </c>
      <c r="F563" s="87">
        <v>118.2312281</v>
      </c>
      <c r="G563" s="87">
        <v>295.57807023999999</v>
      </c>
      <c r="H563" s="87">
        <v>591.15614047999998</v>
      </c>
      <c r="I563" s="87">
        <v>0</v>
      </c>
      <c r="J563" s="87">
        <v>650.27175451999994</v>
      </c>
      <c r="K563" s="87">
        <v>768.50298262000001</v>
      </c>
      <c r="L563" s="87">
        <v>886.73421070999996</v>
      </c>
    </row>
    <row r="564" spans="1:12" ht="12.75" customHeight="1" x14ac:dyDescent="0.2">
      <c r="A564" s="86" t="s">
        <v>174</v>
      </c>
      <c r="B564" s="86">
        <v>3</v>
      </c>
      <c r="C564" s="87">
        <v>1224.14108863</v>
      </c>
      <c r="D564" s="87">
        <v>1213.36233636</v>
      </c>
      <c r="E564" s="87">
        <v>0</v>
      </c>
      <c r="F564" s="87">
        <v>121.33623364</v>
      </c>
      <c r="G564" s="87">
        <v>303.34058408999999</v>
      </c>
      <c r="H564" s="87">
        <v>606.68116817999999</v>
      </c>
      <c r="I564" s="87">
        <v>0</v>
      </c>
      <c r="J564" s="87">
        <v>667.34928500000001</v>
      </c>
      <c r="K564" s="87">
        <v>788.68551863000005</v>
      </c>
      <c r="L564" s="87">
        <v>910.02175226999998</v>
      </c>
    </row>
    <row r="565" spans="1:12" ht="12.75" customHeight="1" x14ac:dyDescent="0.2">
      <c r="A565" s="86" t="s">
        <v>174</v>
      </c>
      <c r="B565" s="86">
        <v>4</v>
      </c>
      <c r="C565" s="87">
        <v>1227.90092714</v>
      </c>
      <c r="D565" s="87">
        <v>1217.33705207</v>
      </c>
      <c r="E565" s="87">
        <v>0</v>
      </c>
      <c r="F565" s="87">
        <v>121.73370521</v>
      </c>
      <c r="G565" s="87">
        <v>304.33426301999998</v>
      </c>
      <c r="H565" s="87">
        <v>608.66852603999996</v>
      </c>
      <c r="I565" s="87">
        <v>0</v>
      </c>
      <c r="J565" s="87">
        <v>669.53537863999998</v>
      </c>
      <c r="K565" s="87">
        <v>791.26908385000002</v>
      </c>
      <c r="L565" s="87">
        <v>913.00278905000005</v>
      </c>
    </row>
    <row r="566" spans="1:12" ht="12.75" customHeight="1" x14ac:dyDescent="0.2">
      <c r="A566" s="86" t="s">
        <v>174</v>
      </c>
      <c r="B566" s="86">
        <v>5</v>
      </c>
      <c r="C566" s="87">
        <v>1231.4891757</v>
      </c>
      <c r="D566" s="87">
        <v>1220.92314642</v>
      </c>
      <c r="E566" s="87">
        <v>0</v>
      </c>
      <c r="F566" s="87">
        <v>122.09231464</v>
      </c>
      <c r="G566" s="87">
        <v>305.23078661</v>
      </c>
      <c r="H566" s="87">
        <v>610.46157320999998</v>
      </c>
      <c r="I566" s="87">
        <v>0</v>
      </c>
      <c r="J566" s="87">
        <v>671.50773053</v>
      </c>
      <c r="K566" s="87">
        <v>793.60004517000004</v>
      </c>
      <c r="L566" s="87">
        <v>915.69235981999998</v>
      </c>
    </row>
    <row r="567" spans="1:12" ht="12.75" customHeight="1" x14ac:dyDescent="0.2">
      <c r="A567" s="86" t="s">
        <v>174</v>
      </c>
      <c r="B567" s="86">
        <v>6</v>
      </c>
      <c r="C567" s="87">
        <v>1232.59678014</v>
      </c>
      <c r="D567" s="87">
        <v>1221.7114412599999</v>
      </c>
      <c r="E567" s="87">
        <v>0</v>
      </c>
      <c r="F567" s="87">
        <v>122.17114413</v>
      </c>
      <c r="G567" s="87">
        <v>305.42786031999998</v>
      </c>
      <c r="H567" s="87">
        <v>610.85572062999995</v>
      </c>
      <c r="I567" s="87">
        <v>0</v>
      </c>
      <c r="J567" s="87">
        <v>671.94129268999995</v>
      </c>
      <c r="K567" s="87">
        <v>794.11243681999997</v>
      </c>
      <c r="L567" s="87">
        <v>916.28358094999999</v>
      </c>
    </row>
    <row r="568" spans="1:12" ht="12.75" customHeight="1" x14ac:dyDescent="0.2">
      <c r="A568" s="86" t="s">
        <v>174</v>
      </c>
      <c r="B568" s="86">
        <v>7</v>
      </c>
      <c r="C568" s="87">
        <v>1224.8663864499999</v>
      </c>
      <c r="D568" s="87">
        <v>1213.87236955</v>
      </c>
      <c r="E568" s="87">
        <v>0</v>
      </c>
      <c r="F568" s="87">
        <v>121.38723696</v>
      </c>
      <c r="G568" s="87">
        <v>303.46809238999998</v>
      </c>
      <c r="H568" s="87">
        <v>606.93618477999996</v>
      </c>
      <c r="I568" s="87">
        <v>0</v>
      </c>
      <c r="J568" s="87">
        <v>667.62980325000001</v>
      </c>
      <c r="K568" s="87">
        <v>789.01704021</v>
      </c>
      <c r="L568" s="87">
        <v>910.40427715999999</v>
      </c>
    </row>
    <row r="569" spans="1:12" ht="12.75" customHeight="1" x14ac:dyDescent="0.2">
      <c r="A569" s="86" t="s">
        <v>174</v>
      </c>
      <c r="B569" s="86">
        <v>8</v>
      </c>
      <c r="C569" s="87">
        <v>1165.1419065600001</v>
      </c>
      <c r="D569" s="87">
        <v>1154.8034062199999</v>
      </c>
      <c r="E569" s="87">
        <v>0</v>
      </c>
      <c r="F569" s="87">
        <v>115.48034062000001</v>
      </c>
      <c r="G569" s="87">
        <v>288.70085155999999</v>
      </c>
      <c r="H569" s="87">
        <v>577.40170310999997</v>
      </c>
      <c r="I569" s="87">
        <v>0</v>
      </c>
      <c r="J569" s="87">
        <v>635.14187342000002</v>
      </c>
      <c r="K569" s="87">
        <v>750.62221404000002</v>
      </c>
      <c r="L569" s="87">
        <v>866.10255467000002</v>
      </c>
    </row>
    <row r="570" spans="1:12" ht="12.75" customHeight="1" x14ac:dyDescent="0.2">
      <c r="A570" s="86" t="s">
        <v>174</v>
      </c>
      <c r="B570" s="86">
        <v>9</v>
      </c>
      <c r="C570" s="87">
        <v>1093.14826778</v>
      </c>
      <c r="D570" s="87">
        <v>1083.02418276</v>
      </c>
      <c r="E570" s="87">
        <v>0</v>
      </c>
      <c r="F570" s="87">
        <v>108.30241828</v>
      </c>
      <c r="G570" s="87">
        <v>270.75604569000001</v>
      </c>
      <c r="H570" s="87">
        <v>541.51209138000002</v>
      </c>
      <c r="I570" s="87">
        <v>0</v>
      </c>
      <c r="J570" s="87">
        <v>595.66330052000001</v>
      </c>
      <c r="K570" s="87">
        <v>703.96571878999998</v>
      </c>
      <c r="L570" s="87">
        <v>812.26813706999997</v>
      </c>
    </row>
    <row r="571" spans="1:12" ht="12.75" customHeight="1" x14ac:dyDescent="0.2">
      <c r="A571" s="86" t="s">
        <v>174</v>
      </c>
      <c r="B571" s="86">
        <v>10</v>
      </c>
      <c r="C571" s="87">
        <v>1002.92802391</v>
      </c>
      <c r="D571" s="87">
        <v>993.58390502999998</v>
      </c>
      <c r="E571" s="87">
        <v>0</v>
      </c>
      <c r="F571" s="87">
        <v>99.358390499999999</v>
      </c>
      <c r="G571" s="87">
        <v>248.39597626</v>
      </c>
      <c r="H571" s="87">
        <v>496.79195252</v>
      </c>
      <c r="I571" s="87">
        <v>0</v>
      </c>
      <c r="J571" s="87">
        <v>546.47114777000002</v>
      </c>
      <c r="K571" s="87">
        <v>645.82953826999994</v>
      </c>
      <c r="L571" s="87">
        <v>745.18792876999998</v>
      </c>
    </row>
    <row r="572" spans="1:12" ht="12.75" customHeight="1" x14ac:dyDescent="0.2">
      <c r="A572" s="86" t="s">
        <v>174</v>
      </c>
      <c r="B572" s="86">
        <v>11</v>
      </c>
      <c r="C572" s="87">
        <v>923.10477517000004</v>
      </c>
      <c r="D572" s="87">
        <v>914.24059123999996</v>
      </c>
      <c r="E572" s="87">
        <v>0</v>
      </c>
      <c r="F572" s="87">
        <v>91.424059119999995</v>
      </c>
      <c r="G572" s="87">
        <v>228.56014780999999</v>
      </c>
      <c r="H572" s="87">
        <v>457.12029561999998</v>
      </c>
      <c r="I572" s="87">
        <v>0</v>
      </c>
      <c r="J572" s="87">
        <v>502.83232518</v>
      </c>
      <c r="K572" s="87">
        <v>594.25638431000004</v>
      </c>
      <c r="L572" s="87">
        <v>685.68044342999997</v>
      </c>
    </row>
    <row r="573" spans="1:12" ht="12.75" customHeight="1" x14ac:dyDescent="0.2">
      <c r="A573" s="86" t="s">
        <v>174</v>
      </c>
      <c r="B573" s="86">
        <v>12</v>
      </c>
      <c r="C573" s="87">
        <v>912.78357692999998</v>
      </c>
      <c r="D573" s="87">
        <v>903.91656349000004</v>
      </c>
      <c r="E573" s="87">
        <v>0</v>
      </c>
      <c r="F573" s="87">
        <v>90.391656350000005</v>
      </c>
      <c r="G573" s="87">
        <v>225.97914087000001</v>
      </c>
      <c r="H573" s="87">
        <v>451.95828175000003</v>
      </c>
      <c r="I573" s="87">
        <v>0</v>
      </c>
      <c r="J573" s="87">
        <v>497.15410992</v>
      </c>
      <c r="K573" s="87">
        <v>587.54576626999994</v>
      </c>
      <c r="L573" s="87">
        <v>677.93742262000001</v>
      </c>
    </row>
    <row r="574" spans="1:12" ht="12.75" customHeight="1" x14ac:dyDescent="0.2">
      <c r="A574" s="86" t="s">
        <v>174</v>
      </c>
      <c r="B574" s="86">
        <v>13</v>
      </c>
      <c r="C574" s="87">
        <v>929.80420320999997</v>
      </c>
      <c r="D574" s="87">
        <v>920.95871233000003</v>
      </c>
      <c r="E574" s="87">
        <v>0</v>
      </c>
      <c r="F574" s="87">
        <v>92.09587123</v>
      </c>
      <c r="G574" s="87">
        <v>230.23967808</v>
      </c>
      <c r="H574" s="87">
        <v>460.47935617000002</v>
      </c>
      <c r="I574" s="87">
        <v>0</v>
      </c>
      <c r="J574" s="87">
        <v>506.52729177999998</v>
      </c>
      <c r="K574" s="87">
        <v>598.62316300999998</v>
      </c>
      <c r="L574" s="87">
        <v>690.71903425000005</v>
      </c>
    </row>
    <row r="575" spans="1:12" ht="12.75" customHeight="1" x14ac:dyDescent="0.2">
      <c r="A575" s="86" t="s">
        <v>174</v>
      </c>
      <c r="B575" s="86">
        <v>14</v>
      </c>
      <c r="C575" s="87">
        <v>952.29418213999998</v>
      </c>
      <c r="D575" s="87">
        <v>943.14862407999999</v>
      </c>
      <c r="E575" s="87">
        <v>0</v>
      </c>
      <c r="F575" s="87">
        <v>94.314862410000003</v>
      </c>
      <c r="G575" s="87">
        <v>235.78715602</v>
      </c>
      <c r="H575" s="87">
        <v>471.57431204</v>
      </c>
      <c r="I575" s="87">
        <v>0</v>
      </c>
      <c r="J575" s="87">
        <v>518.73174324000001</v>
      </c>
      <c r="K575" s="87">
        <v>613.04660564999995</v>
      </c>
      <c r="L575" s="87">
        <v>707.36146805999999</v>
      </c>
    </row>
    <row r="576" spans="1:12" ht="12.75" customHeight="1" x14ac:dyDescent="0.2">
      <c r="A576" s="86" t="s">
        <v>174</v>
      </c>
      <c r="B576" s="86">
        <v>15</v>
      </c>
      <c r="C576" s="87">
        <v>967.24844865</v>
      </c>
      <c r="D576" s="87">
        <v>957.91876935000005</v>
      </c>
      <c r="E576" s="87">
        <v>0</v>
      </c>
      <c r="F576" s="87">
        <v>95.791876939999995</v>
      </c>
      <c r="G576" s="87">
        <v>239.47969234000001</v>
      </c>
      <c r="H576" s="87">
        <v>478.95938468000003</v>
      </c>
      <c r="I576" s="87">
        <v>0</v>
      </c>
      <c r="J576" s="87">
        <v>526.85532314</v>
      </c>
      <c r="K576" s="87">
        <v>622.64720007999995</v>
      </c>
      <c r="L576" s="87">
        <v>718.43907701000001</v>
      </c>
    </row>
    <row r="577" spans="1:12" ht="12.75" customHeight="1" x14ac:dyDescent="0.2">
      <c r="A577" s="86" t="s">
        <v>174</v>
      </c>
      <c r="B577" s="86">
        <v>16</v>
      </c>
      <c r="C577" s="87">
        <v>970.06607753000003</v>
      </c>
      <c r="D577" s="87">
        <v>960.36132677000001</v>
      </c>
      <c r="E577" s="87">
        <v>0</v>
      </c>
      <c r="F577" s="87">
        <v>96.036132679999994</v>
      </c>
      <c r="G577" s="87">
        <v>240.09033169</v>
      </c>
      <c r="H577" s="87">
        <v>480.18066339000001</v>
      </c>
      <c r="I577" s="87">
        <v>0</v>
      </c>
      <c r="J577" s="87">
        <v>528.19872971999996</v>
      </c>
      <c r="K577" s="87">
        <v>624.2348624</v>
      </c>
      <c r="L577" s="87">
        <v>720.27099508000003</v>
      </c>
    </row>
    <row r="578" spans="1:12" ht="12.75" customHeight="1" x14ac:dyDescent="0.2">
      <c r="A578" s="86" t="s">
        <v>174</v>
      </c>
      <c r="B578" s="86">
        <v>17</v>
      </c>
      <c r="C578" s="87">
        <v>967.56105341</v>
      </c>
      <c r="D578" s="87">
        <v>957.99248607000004</v>
      </c>
      <c r="E578" s="87">
        <v>0</v>
      </c>
      <c r="F578" s="87">
        <v>95.799248610000006</v>
      </c>
      <c r="G578" s="87">
        <v>239.49812152000001</v>
      </c>
      <c r="H578" s="87">
        <v>478.99624304000002</v>
      </c>
      <c r="I578" s="87">
        <v>0</v>
      </c>
      <c r="J578" s="87">
        <v>526.89586734</v>
      </c>
      <c r="K578" s="87">
        <v>622.69511594999994</v>
      </c>
      <c r="L578" s="87">
        <v>718.49436455</v>
      </c>
    </row>
    <row r="579" spans="1:12" ht="12.75" customHeight="1" x14ac:dyDescent="0.2">
      <c r="A579" s="86" t="s">
        <v>174</v>
      </c>
      <c r="B579" s="86">
        <v>18</v>
      </c>
      <c r="C579" s="87">
        <v>927.63171424999996</v>
      </c>
      <c r="D579" s="87">
        <v>919.00700744000005</v>
      </c>
      <c r="E579" s="87">
        <v>0</v>
      </c>
      <c r="F579" s="87">
        <v>91.900700740000005</v>
      </c>
      <c r="G579" s="87">
        <v>229.75175186000001</v>
      </c>
      <c r="H579" s="87">
        <v>459.50350372000003</v>
      </c>
      <c r="I579" s="87">
        <v>0</v>
      </c>
      <c r="J579" s="87">
        <v>505.45385408999999</v>
      </c>
      <c r="K579" s="87">
        <v>597.35455483999999</v>
      </c>
      <c r="L579" s="87">
        <v>689.25525558000004</v>
      </c>
    </row>
    <row r="580" spans="1:12" ht="12.75" customHeight="1" x14ac:dyDescent="0.2">
      <c r="A580" s="86" t="s">
        <v>174</v>
      </c>
      <c r="B580" s="86">
        <v>19</v>
      </c>
      <c r="C580" s="87">
        <v>895.35471927000003</v>
      </c>
      <c r="D580" s="87">
        <v>886.96517728000003</v>
      </c>
      <c r="E580" s="87">
        <v>0</v>
      </c>
      <c r="F580" s="87">
        <v>88.696517729999997</v>
      </c>
      <c r="G580" s="87">
        <v>221.74129432000001</v>
      </c>
      <c r="H580" s="87">
        <v>443.48258864000002</v>
      </c>
      <c r="I580" s="87">
        <v>0</v>
      </c>
      <c r="J580" s="87">
        <v>487.8308475</v>
      </c>
      <c r="K580" s="87">
        <v>576.52736522999999</v>
      </c>
      <c r="L580" s="87">
        <v>665.22388295999997</v>
      </c>
    </row>
    <row r="581" spans="1:12" ht="12.75" customHeight="1" x14ac:dyDescent="0.2">
      <c r="A581" s="86" t="s">
        <v>174</v>
      </c>
      <c r="B581" s="86">
        <v>20</v>
      </c>
      <c r="C581" s="87">
        <v>902.29837183999996</v>
      </c>
      <c r="D581" s="87">
        <v>893.97466300999997</v>
      </c>
      <c r="E581" s="87">
        <v>0</v>
      </c>
      <c r="F581" s="87">
        <v>89.397466300000005</v>
      </c>
      <c r="G581" s="87">
        <v>223.49366574999999</v>
      </c>
      <c r="H581" s="87">
        <v>446.98733150999999</v>
      </c>
      <c r="I581" s="87">
        <v>0</v>
      </c>
      <c r="J581" s="87">
        <v>491.68606466</v>
      </c>
      <c r="K581" s="87">
        <v>581.08353095999996</v>
      </c>
      <c r="L581" s="87">
        <v>670.48099725999998</v>
      </c>
    </row>
    <row r="582" spans="1:12" ht="12.75" customHeight="1" x14ac:dyDescent="0.2">
      <c r="A582" s="86" t="s">
        <v>174</v>
      </c>
      <c r="B582" s="86">
        <v>21</v>
      </c>
      <c r="C582" s="87">
        <v>922.04997316000004</v>
      </c>
      <c r="D582" s="87">
        <v>913.22834720000003</v>
      </c>
      <c r="E582" s="87">
        <v>0</v>
      </c>
      <c r="F582" s="87">
        <v>91.322834720000003</v>
      </c>
      <c r="G582" s="87">
        <v>228.30708680000001</v>
      </c>
      <c r="H582" s="87">
        <v>456.61417360000002</v>
      </c>
      <c r="I582" s="87">
        <v>0</v>
      </c>
      <c r="J582" s="87">
        <v>502.27559095999999</v>
      </c>
      <c r="K582" s="87">
        <v>593.59842567999999</v>
      </c>
      <c r="L582" s="87">
        <v>684.92126040000005</v>
      </c>
    </row>
    <row r="583" spans="1:12" ht="12.75" customHeight="1" x14ac:dyDescent="0.2">
      <c r="A583" s="86" t="s">
        <v>174</v>
      </c>
      <c r="B583" s="86">
        <v>22</v>
      </c>
      <c r="C583" s="87">
        <v>977.66103205000002</v>
      </c>
      <c r="D583" s="87">
        <v>968.92096502000004</v>
      </c>
      <c r="E583" s="87">
        <v>0</v>
      </c>
      <c r="F583" s="87">
        <v>96.892096499999994</v>
      </c>
      <c r="G583" s="87">
        <v>242.23024126000001</v>
      </c>
      <c r="H583" s="87">
        <v>484.46048251000002</v>
      </c>
      <c r="I583" s="87">
        <v>0</v>
      </c>
      <c r="J583" s="87">
        <v>532.90653076000001</v>
      </c>
      <c r="K583" s="87">
        <v>629.79862725999999</v>
      </c>
      <c r="L583" s="87">
        <v>726.69072376999998</v>
      </c>
    </row>
    <row r="584" spans="1:12" ht="12.75" customHeight="1" x14ac:dyDescent="0.2">
      <c r="A584" s="86" t="s">
        <v>174</v>
      </c>
      <c r="B584" s="86">
        <v>23</v>
      </c>
      <c r="C584" s="87">
        <v>1043.19331167</v>
      </c>
      <c r="D584" s="87">
        <v>1035.38789277</v>
      </c>
      <c r="E584" s="87">
        <v>0</v>
      </c>
      <c r="F584" s="87">
        <v>103.53878928</v>
      </c>
      <c r="G584" s="87">
        <v>258.84697319000003</v>
      </c>
      <c r="H584" s="87">
        <v>517.69394638999995</v>
      </c>
      <c r="I584" s="87">
        <v>0</v>
      </c>
      <c r="J584" s="87">
        <v>569.46334102000003</v>
      </c>
      <c r="K584" s="87">
        <v>673.00213029999998</v>
      </c>
      <c r="L584" s="87">
        <v>776.54091958000004</v>
      </c>
    </row>
    <row r="585" spans="1:12" ht="12.75" customHeight="1" x14ac:dyDescent="0.2">
      <c r="A585" s="86" t="s">
        <v>174</v>
      </c>
      <c r="B585" s="86">
        <v>24</v>
      </c>
      <c r="C585" s="87">
        <v>1081.4060954300001</v>
      </c>
      <c r="D585" s="87">
        <v>1075.30991885</v>
      </c>
      <c r="E585" s="87">
        <v>0</v>
      </c>
      <c r="F585" s="87">
        <v>107.53099189</v>
      </c>
      <c r="G585" s="87">
        <v>268.82747970999998</v>
      </c>
      <c r="H585" s="87">
        <v>537.65495942999996</v>
      </c>
      <c r="I585" s="87">
        <v>0</v>
      </c>
      <c r="J585" s="87">
        <v>591.42045537000001</v>
      </c>
      <c r="K585" s="87">
        <v>698.95144725</v>
      </c>
      <c r="L585" s="87">
        <v>806.48243914</v>
      </c>
    </row>
    <row r="586" spans="1:12" ht="12.75" customHeight="1" x14ac:dyDescent="0.2">
      <c r="A586" s="86" t="s">
        <v>175</v>
      </c>
      <c r="B586" s="86">
        <v>1</v>
      </c>
      <c r="C586" s="87">
        <v>1157.54418164</v>
      </c>
      <c r="D586" s="87">
        <v>1151.59291646</v>
      </c>
      <c r="E586" s="87">
        <v>0</v>
      </c>
      <c r="F586" s="87">
        <v>115.15929165</v>
      </c>
      <c r="G586" s="87">
        <v>287.89822912</v>
      </c>
      <c r="H586" s="87">
        <v>575.79645822999998</v>
      </c>
      <c r="I586" s="87">
        <v>0</v>
      </c>
      <c r="J586" s="87">
        <v>633.37610404999998</v>
      </c>
      <c r="K586" s="87">
        <v>748.53539569999998</v>
      </c>
      <c r="L586" s="87">
        <v>863.69468734999998</v>
      </c>
    </row>
    <row r="587" spans="1:12" ht="12.75" customHeight="1" x14ac:dyDescent="0.2">
      <c r="A587" s="86" t="s">
        <v>175</v>
      </c>
      <c r="B587" s="86">
        <v>2</v>
      </c>
      <c r="C587" s="87">
        <v>1189.3905126</v>
      </c>
      <c r="D587" s="87">
        <v>1183.44559779</v>
      </c>
      <c r="E587" s="87">
        <v>0</v>
      </c>
      <c r="F587" s="87">
        <v>118.34455978</v>
      </c>
      <c r="G587" s="87">
        <v>295.86139945000002</v>
      </c>
      <c r="H587" s="87">
        <v>591.72279890000004</v>
      </c>
      <c r="I587" s="87">
        <v>0</v>
      </c>
      <c r="J587" s="87">
        <v>650.89507877999995</v>
      </c>
      <c r="K587" s="87">
        <v>769.23963856</v>
      </c>
      <c r="L587" s="87">
        <v>887.58419833999994</v>
      </c>
    </row>
    <row r="588" spans="1:12" ht="12.75" customHeight="1" x14ac:dyDescent="0.2">
      <c r="A588" s="86" t="s">
        <v>175</v>
      </c>
      <c r="B588" s="86">
        <v>3</v>
      </c>
      <c r="C588" s="87">
        <v>1224.9811236800001</v>
      </c>
      <c r="D588" s="87">
        <v>1219.11309263</v>
      </c>
      <c r="E588" s="87">
        <v>0</v>
      </c>
      <c r="F588" s="87">
        <v>121.91130926</v>
      </c>
      <c r="G588" s="87">
        <v>304.77827316000003</v>
      </c>
      <c r="H588" s="87">
        <v>609.55654632000005</v>
      </c>
      <c r="I588" s="87">
        <v>0</v>
      </c>
      <c r="J588" s="87">
        <v>670.51220094999996</v>
      </c>
      <c r="K588" s="87">
        <v>792.42351021000002</v>
      </c>
      <c r="L588" s="87">
        <v>914.33481946999996</v>
      </c>
    </row>
    <row r="589" spans="1:12" ht="12.75" customHeight="1" x14ac:dyDescent="0.2">
      <c r="A589" s="86" t="s">
        <v>175</v>
      </c>
      <c r="B589" s="86">
        <v>4</v>
      </c>
      <c r="C589" s="87">
        <v>1227.9603199999999</v>
      </c>
      <c r="D589" s="87">
        <v>1222.02678272</v>
      </c>
      <c r="E589" s="87">
        <v>0</v>
      </c>
      <c r="F589" s="87">
        <v>122.20267827000001</v>
      </c>
      <c r="G589" s="87">
        <v>305.50669568000001</v>
      </c>
      <c r="H589" s="87">
        <v>611.01339136000001</v>
      </c>
      <c r="I589" s="87">
        <v>0</v>
      </c>
      <c r="J589" s="87">
        <v>672.11473049999995</v>
      </c>
      <c r="K589" s="87">
        <v>794.31740877000004</v>
      </c>
      <c r="L589" s="87">
        <v>916.52008704000002</v>
      </c>
    </row>
    <row r="590" spans="1:12" ht="12.75" customHeight="1" x14ac:dyDescent="0.2">
      <c r="A590" s="86" t="s">
        <v>175</v>
      </c>
      <c r="B590" s="86">
        <v>5</v>
      </c>
      <c r="C590" s="87">
        <v>1229.13177916</v>
      </c>
      <c r="D590" s="87">
        <v>1223.22674861</v>
      </c>
      <c r="E590" s="87">
        <v>0</v>
      </c>
      <c r="F590" s="87">
        <v>122.32267486000001</v>
      </c>
      <c r="G590" s="87">
        <v>305.80668715000002</v>
      </c>
      <c r="H590" s="87">
        <v>611.61337431000004</v>
      </c>
      <c r="I590" s="87">
        <v>0</v>
      </c>
      <c r="J590" s="87">
        <v>672.77471174000004</v>
      </c>
      <c r="K590" s="87">
        <v>795.09738660000005</v>
      </c>
      <c r="L590" s="87">
        <v>917.42006146000006</v>
      </c>
    </row>
    <row r="591" spans="1:12" ht="12.75" customHeight="1" x14ac:dyDescent="0.2">
      <c r="A591" s="86" t="s">
        <v>175</v>
      </c>
      <c r="B591" s="86">
        <v>6</v>
      </c>
      <c r="C591" s="87">
        <v>1230.07433431</v>
      </c>
      <c r="D591" s="87">
        <v>1224.17489673</v>
      </c>
      <c r="E591" s="87">
        <v>0</v>
      </c>
      <c r="F591" s="87">
        <v>122.41748966999999</v>
      </c>
      <c r="G591" s="87">
        <v>306.04372418000003</v>
      </c>
      <c r="H591" s="87">
        <v>612.08744836999995</v>
      </c>
      <c r="I591" s="87">
        <v>0</v>
      </c>
      <c r="J591" s="87">
        <v>673.29619319999995</v>
      </c>
      <c r="K591" s="87">
        <v>795.71368286999996</v>
      </c>
      <c r="L591" s="87">
        <v>918.13117254999997</v>
      </c>
    </row>
    <row r="592" spans="1:12" ht="12.75" customHeight="1" x14ac:dyDescent="0.2">
      <c r="A592" s="86" t="s">
        <v>175</v>
      </c>
      <c r="B592" s="86">
        <v>7</v>
      </c>
      <c r="C592" s="87">
        <v>1222.54891625</v>
      </c>
      <c r="D592" s="87">
        <v>1216.6363974400001</v>
      </c>
      <c r="E592" s="87">
        <v>0</v>
      </c>
      <c r="F592" s="87">
        <v>121.66363973999999</v>
      </c>
      <c r="G592" s="87">
        <v>304.15909936000003</v>
      </c>
      <c r="H592" s="87">
        <v>608.31819872000005</v>
      </c>
      <c r="I592" s="87">
        <v>0</v>
      </c>
      <c r="J592" s="87">
        <v>669.15001858999995</v>
      </c>
      <c r="K592" s="87">
        <v>790.81365833999996</v>
      </c>
      <c r="L592" s="87">
        <v>912.47729807999997</v>
      </c>
    </row>
    <row r="593" spans="1:12" ht="12.75" customHeight="1" x14ac:dyDescent="0.2">
      <c r="A593" s="86" t="s">
        <v>175</v>
      </c>
      <c r="B593" s="86">
        <v>8</v>
      </c>
      <c r="C593" s="87">
        <v>1176.98350559</v>
      </c>
      <c r="D593" s="87">
        <v>1171.2668818</v>
      </c>
      <c r="E593" s="87">
        <v>0</v>
      </c>
      <c r="F593" s="87">
        <v>117.12668818</v>
      </c>
      <c r="G593" s="87">
        <v>292.81672044999999</v>
      </c>
      <c r="H593" s="87">
        <v>585.63344089999998</v>
      </c>
      <c r="I593" s="87">
        <v>0</v>
      </c>
      <c r="J593" s="87">
        <v>644.19678498999997</v>
      </c>
      <c r="K593" s="87">
        <v>761.32347317000006</v>
      </c>
      <c r="L593" s="87">
        <v>878.45016135000003</v>
      </c>
    </row>
    <row r="594" spans="1:12" ht="12.75" customHeight="1" x14ac:dyDescent="0.2">
      <c r="A594" s="86" t="s">
        <v>175</v>
      </c>
      <c r="B594" s="86">
        <v>9</v>
      </c>
      <c r="C594" s="87">
        <v>1115.96570894</v>
      </c>
      <c r="D594" s="87">
        <v>1110.62258557</v>
      </c>
      <c r="E594" s="87">
        <v>0</v>
      </c>
      <c r="F594" s="87">
        <v>111.06225856</v>
      </c>
      <c r="G594" s="87">
        <v>277.65564639000002</v>
      </c>
      <c r="H594" s="87">
        <v>555.31129279000004</v>
      </c>
      <c r="I594" s="87">
        <v>0</v>
      </c>
      <c r="J594" s="87">
        <v>610.84242205999999</v>
      </c>
      <c r="K594" s="87">
        <v>721.90468062000002</v>
      </c>
      <c r="L594" s="87">
        <v>832.96693918000005</v>
      </c>
    </row>
    <row r="595" spans="1:12" ht="12.75" customHeight="1" x14ac:dyDescent="0.2">
      <c r="A595" s="86" t="s">
        <v>175</v>
      </c>
      <c r="B595" s="86">
        <v>10</v>
      </c>
      <c r="C595" s="87">
        <v>1020.88417742</v>
      </c>
      <c r="D595" s="87">
        <v>1015.8541485</v>
      </c>
      <c r="E595" s="87">
        <v>0</v>
      </c>
      <c r="F595" s="87">
        <v>101.58541485000001</v>
      </c>
      <c r="G595" s="87">
        <v>253.96353712999999</v>
      </c>
      <c r="H595" s="87">
        <v>507.92707424999998</v>
      </c>
      <c r="I595" s="87">
        <v>0</v>
      </c>
      <c r="J595" s="87">
        <v>558.71978167999998</v>
      </c>
      <c r="K595" s="87">
        <v>660.30519652999999</v>
      </c>
      <c r="L595" s="87">
        <v>761.89061138</v>
      </c>
    </row>
    <row r="596" spans="1:12" ht="12.75" customHeight="1" x14ac:dyDescent="0.2">
      <c r="A596" s="86" t="s">
        <v>175</v>
      </c>
      <c r="B596" s="86">
        <v>11</v>
      </c>
      <c r="C596" s="87">
        <v>938.10344205000001</v>
      </c>
      <c r="D596" s="87">
        <v>933.46473768999999</v>
      </c>
      <c r="E596" s="87">
        <v>0</v>
      </c>
      <c r="F596" s="87">
        <v>93.346473770000003</v>
      </c>
      <c r="G596" s="87">
        <v>233.36618442</v>
      </c>
      <c r="H596" s="87">
        <v>466.73236885</v>
      </c>
      <c r="I596" s="87">
        <v>0</v>
      </c>
      <c r="J596" s="87">
        <v>513.40560573000005</v>
      </c>
      <c r="K596" s="87">
        <v>606.75207950000004</v>
      </c>
      <c r="L596" s="87">
        <v>700.09855327000002</v>
      </c>
    </row>
    <row r="597" spans="1:12" ht="12.75" customHeight="1" x14ac:dyDescent="0.2">
      <c r="A597" s="86" t="s">
        <v>175</v>
      </c>
      <c r="B597" s="86">
        <v>12</v>
      </c>
      <c r="C597" s="87">
        <v>916.97195810000005</v>
      </c>
      <c r="D597" s="87">
        <v>912.15062728999999</v>
      </c>
      <c r="E597" s="87">
        <v>0</v>
      </c>
      <c r="F597" s="87">
        <v>91.21506273</v>
      </c>
      <c r="G597" s="87">
        <v>228.03765682</v>
      </c>
      <c r="H597" s="87">
        <v>456.07531365</v>
      </c>
      <c r="I597" s="87">
        <v>0</v>
      </c>
      <c r="J597" s="87">
        <v>501.68284500999999</v>
      </c>
      <c r="K597" s="87">
        <v>592.89790774000005</v>
      </c>
      <c r="L597" s="87">
        <v>684.11297047000005</v>
      </c>
    </row>
    <row r="598" spans="1:12" ht="12.75" customHeight="1" x14ac:dyDescent="0.2">
      <c r="A598" s="86" t="s">
        <v>175</v>
      </c>
      <c r="B598" s="86">
        <v>13</v>
      </c>
      <c r="C598" s="87">
        <v>928.93615785999998</v>
      </c>
      <c r="D598" s="87">
        <v>924.16286554999999</v>
      </c>
      <c r="E598" s="87">
        <v>0</v>
      </c>
      <c r="F598" s="87">
        <v>92.416286560000003</v>
      </c>
      <c r="G598" s="87">
        <v>231.04071639</v>
      </c>
      <c r="H598" s="87">
        <v>462.08143278</v>
      </c>
      <c r="I598" s="87">
        <v>0</v>
      </c>
      <c r="J598" s="87">
        <v>508.28957604999999</v>
      </c>
      <c r="K598" s="87">
        <v>600.70586261000005</v>
      </c>
      <c r="L598" s="87">
        <v>693.12214916000005</v>
      </c>
    </row>
    <row r="599" spans="1:12" ht="12.75" customHeight="1" x14ac:dyDescent="0.2">
      <c r="A599" s="86" t="s">
        <v>175</v>
      </c>
      <c r="B599" s="86">
        <v>14</v>
      </c>
      <c r="C599" s="87">
        <v>941.19697178000001</v>
      </c>
      <c r="D599" s="87">
        <v>936.51622778000001</v>
      </c>
      <c r="E599" s="87">
        <v>0</v>
      </c>
      <c r="F599" s="87">
        <v>93.651622779999997</v>
      </c>
      <c r="G599" s="87">
        <v>234.12905695000001</v>
      </c>
      <c r="H599" s="87">
        <v>468.25811389</v>
      </c>
      <c r="I599" s="87">
        <v>0</v>
      </c>
      <c r="J599" s="87">
        <v>515.08392528000002</v>
      </c>
      <c r="K599" s="87">
        <v>608.73554806000004</v>
      </c>
      <c r="L599" s="87">
        <v>702.38717083999995</v>
      </c>
    </row>
    <row r="600" spans="1:12" ht="12.75" customHeight="1" x14ac:dyDescent="0.2">
      <c r="A600" s="86" t="s">
        <v>175</v>
      </c>
      <c r="B600" s="86">
        <v>15</v>
      </c>
      <c r="C600" s="87">
        <v>946.63706453999998</v>
      </c>
      <c r="D600" s="87">
        <v>941.92714123999997</v>
      </c>
      <c r="E600" s="87">
        <v>0</v>
      </c>
      <c r="F600" s="87">
        <v>94.192714120000005</v>
      </c>
      <c r="G600" s="87">
        <v>235.48178530999999</v>
      </c>
      <c r="H600" s="87">
        <v>470.96357061999998</v>
      </c>
      <c r="I600" s="87">
        <v>0</v>
      </c>
      <c r="J600" s="87">
        <v>518.05992767999999</v>
      </c>
      <c r="K600" s="87">
        <v>612.25264181</v>
      </c>
      <c r="L600" s="87">
        <v>706.44535593000001</v>
      </c>
    </row>
    <row r="601" spans="1:12" ht="12.75" customHeight="1" x14ac:dyDescent="0.2">
      <c r="A601" s="86" t="s">
        <v>175</v>
      </c>
      <c r="B601" s="86">
        <v>16</v>
      </c>
      <c r="C601" s="87">
        <v>949.20618161000004</v>
      </c>
      <c r="D601" s="87">
        <v>944.71698612</v>
      </c>
      <c r="E601" s="87">
        <v>0</v>
      </c>
      <c r="F601" s="87">
        <v>94.471698610000004</v>
      </c>
      <c r="G601" s="87">
        <v>236.17924653</v>
      </c>
      <c r="H601" s="87">
        <v>472.35849306</v>
      </c>
      <c r="I601" s="87">
        <v>0</v>
      </c>
      <c r="J601" s="87">
        <v>519.59434237000005</v>
      </c>
      <c r="K601" s="87">
        <v>614.06604098000003</v>
      </c>
      <c r="L601" s="87">
        <v>708.53773959</v>
      </c>
    </row>
    <row r="602" spans="1:12" ht="12.75" customHeight="1" x14ac:dyDescent="0.2">
      <c r="A602" s="86" t="s">
        <v>175</v>
      </c>
      <c r="B602" s="86">
        <v>17</v>
      </c>
      <c r="C602" s="87">
        <v>947.36945042000002</v>
      </c>
      <c r="D602" s="87">
        <v>942.91777662000004</v>
      </c>
      <c r="E602" s="87">
        <v>0</v>
      </c>
      <c r="F602" s="87">
        <v>94.291777659999994</v>
      </c>
      <c r="G602" s="87">
        <v>235.72944416000001</v>
      </c>
      <c r="H602" s="87">
        <v>471.45888831000002</v>
      </c>
      <c r="I602" s="87">
        <v>0</v>
      </c>
      <c r="J602" s="87">
        <v>518.60477714000001</v>
      </c>
      <c r="K602" s="87">
        <v>612.89655479999999</v>
      </c>
      <c r="L602" s="87">
        <v>707.18833246999998</v>
      </c>
    </row>
    <row r="603" spans="1:12" ht="12.75" customHeight="1" x14ac:dyDescent="0.2">
      <c r="A603" s="86" t="s">
        <v>175</v>
      </c>
      <c r="B603" s="86">
        <v>18</v>
      </c>
      <c r="C603" s="87">
        <v>913.74347717000001</v>
      </c>
      <c r="D603" s="87">
        <v>909.34476414999995</v>
      </c>
      <c r="E603" s="87">
        <v>0</v>
      </c>
      <c r="F603" s="87">
        <v>90.934476419999996</v>
      </c>
      <c r="G603" s="87">
        <v>227.33619103999999</v>
      </c>
      <c r="H603" s="87">
        <v>454.67238207999998</v>
      </c>
      <c r="I603" s="87">
        <v>0</v>
      </c>
      <c r="J603" s="87">
        <v>500.13962027999997</v>
      </c>
      <c r="K603" s="87">
        <v>591.07409670000004</v>
      </c>
      <c r="L603" s="87">
        <v>682.00857311000004</v>
      </c>
    </row>
    <row r="604" spans="1:12" ht="12.75" customHeight="1" x14ac:dyDescent="0.2">
      <c r="A604" s="86" t="s">
        <v>175</v>
      </c>
      <c r="B604" s="86">
        <v>19</v>
      </c>
      <c r="C604" s="87">
        <v>873.36311167999997</v>
      </c>
      <c r="D604" s="87">
        <v>869.26399499000001</v>
      </c>
      <c r="E604" s="87">
        <v>0</v>
      </c>
      <c r="F604" s="87">
        <v>86.926399500000002</v>
      </c>
      <c r="G604" s="87">
        <v>217.31599875000001</v>
      </c>
      <c r="H604" s="87">
        <v>434.63199750000001</v>
      </c>
      <c r="I604" s="87">
        <v>0</v>
      </c>
      <c r="J604" s="87">
        <v>478.09519724</v>
      </c>
      <c r="K604" s="87">
        <v>565.02159673999995</v>
      </c>
      <c r="L604" s="87">
        <v>651.94799623999995</v>
      </c>
    </row>
    <row r="605" spans="1:12" ht="12.75" customHeight="1" x14ac:dyDescent="0.2">
      <c r="A605" s="86" t="s">
        <v>175</v>
      </c>
      <c r="B605" s="86">
        <v>20</v>
      </c>
      <c r="C605" s="87">
        <v>878.10270238999999</v>
      </c>
      <c r="D605" s="87">
        <v>874.04072880000001</v>
      </c>
      <c r="E605" s="87">
        <v>0</v>
      </c>
      <c r="F605" s="87">
        <v>87.404072880000001</v>
      </c>
      <c r="G605" s="87">
        <v>218.5101822</v>
      </c>
      <c r="H605" s="87">
        <v>437.02036440000001</v>
      </c>
      <c r="I605" s="87">
        <v>0</v>
      </c>
      <c r="J605" s="87">
        <v>480.72240083999998</v>
      </c>
      <c r="K605" s="87">
        <v>568.12647372000004</v>
      </c>
      <c r="L605" s="87">
        <v>655.53054659999998</v>
      </c>
    </row>
    <row r="606" spans="1:12" ht="12.75" customHeight="1" x14ac:dyDescent="0.2">
      <c r="A606" s="86" t="s">
        <v>175</v>
      </c>
      <c r="B606" s="86">
        <v>21</v>
      </c>
      <c r="C606" s="87">
        <v>894.87195272999998</v>
      </c>
      <c r="D606" s="87">
        <v>890.68011202000002</v>
      </c>
      <c r="E606" s="87">
        <v>0</v>
      </c>
      <c r="F606" s="87">
        <v>89.068011200000001</v>
      </c>
      <c r="G606" s="87">
        <v>222.67002801000001</v>
      </c>
      <c r="H606" s="87">
        <v>445.34005601000001</v>
      </c>
      <c r="I606" s="87">
        <v>0</v>
      </c>
      <c r="J606" s="87">
        <v>489.87406161000001</v>
      </c>
      <c r="K606" s="87">
        <v>578.94207281000001</v>
      </c>
      <c r="L606" s="87">
        <v>668.01008402000002</v>
      </c>
    </row>
    <row r="607" spans="1:12" ht="12.75" customHeight="1" x14ac:dyDescent="0.2">
      <c r="A607" s="86" t="s">
        <v>175</v>
      </c>
      <c r="B607" s="86">
        <v>22</v>
      </c>
      <c r="C607" s="87">
        <v>949.24272224000003</v>
      </c>
      <c r="D607" s="87">
        <v>944.37406433000001</v>
      </c>
      <c r="E607" s="87">
        <v>0</v>
      </c>
      <c r="F607" s="87">
        <v>94.437406429999996</v>
      </c>
      <c r="G607" s="87">
        <v>236.09351608</v>
      </c>
      <c r="H607" s="87">
        <v>472.18703217000001</v>
      </c>
      <c r="I607" s="87">
        <v>0</v>
      </c>
      <c r="J607" s="87">
        <v>519.40573538000001</v>
      </c>
      <c r="K607" s="87">
        <v>613.84314181000002</v>
      </c>
      <c r="L607" s="87">
        <v>708.28054825000004</v>
      </c>
    </row>
    <row r="608" spans="1:12" ht="12.75" customHeight="1" x14ac:dyDescent="0.2">
      <c r="A608" s="86" t="s">
        <v>175</v>
      </c>
      <c r="B608" s="86">
        <v>23</v>
      </c>
      <c r="C608" s="87">
        <v>1024.9103044799999</v>
      </c>
      <c r="D608" s="87">
        <v>1019.66544184</v>
      </c>
      <c r="E608" s="87">
        <v>0</v>
      </c>
      <c r="F608" s="87">
        <v>101.96654418</v>
      </c>
      <c r="G608" s="87">
        <v>254.91636045999999</v>
      </c>
      <c r="H608" s="87">
        <v>509.83272091999999</v>
      </c>
      <c r="I608" s="87">
        <v>0</v>
      </c>
      <c r="J608" s="87">
        <v>560.81599301000006</v>
      </c>
      <c r="K608" s="87">
        <v>662.78253719999998</v>
      </c>
      <c r="L608" s="87">
        <v>764.74908138000001</v>
      </c>
    </row>
    <row r="609" spans="1:12" ht="12.75" customHeight="1" x14ac:dyDescent="0.2">
      <c r="A609" s="86" t="s">
        <v>175</v>
      </c>
      <c r="B609" s="86">
        <v>24</v>
      </c>
      <c r="C609" s="87">
        <v>1094.74198146</v>
      </c>
      <c r="D609" s="87">
        <v>1089.3427180799999</v>
      </c>
      <c r="E609" s="87">
        <v>0</v>
      </c>
      <c r="F609" s="87">
        <v>108.93427181</v>
      </c>
      <c r="G609" s="87">
        <v>272.33567951999999</v>
      </c>
      <c r="H609" s="87">
        <v>544.67135903999997</v>
      </c>
      <c r="I609" s="87">
        <v>0</v>
      </c>
      <c r="J609" s="87">
        <v>599.13849493999999</v>
      </c>
      <c r="K609" s="87">
        <v>708.07276675000003</v>
      </c>
      <c r="L609" s="87">
        <v>817.00703855999996</v>
      </c>
    </row>
    <row r="610" spans="1:12" ht="12.75" customHeight="1" x14ac:dyDescent="0.2">
      <c r="A610" s="86" t="s">
        <v>176</v>
      </c>
      <c r="B610" s="86">
        <v>1</v>
      </c>
      <c r="C610" s="87">
        <v>1185.57667135</v>
      </c>
      <c r="D610" s="87">
        <v>1179.5507216799999</v>
      </c>
      <c r="E610" s="87">
        <v>0</v>
      </c>
      <c r="F610" s="87">
        <v>117.95507216999999</v>
      </c>
      <c r="G610" s="87">
        <v>294.88768041999998</v>
      </c>
      <c r="H610" s="87">
        <v>589.77536083999996</v>
      </c>
      <c r="I610" s="87">
        <v>0</v>
      </c>
      <c r="J610" s="87">
        <v>648.75289692000001</v>
      </c>
      <c r="K610" s="87">
        <v>766.70796909000001</v>
      </c>
      <c r="L610" s="87">
        <v>884.66304126</v>
      </c>
    </row>
    <row r="611" spans="1:12" ht="12.75" customHeight="1" x14ac:dyDescent="0.2">
      <c r="A611" s="86" t="s">
        <v>176</v>
      </c>
      <c r="B611" s="86">
        <v>2</v>
      </c>
      <c r="C611" s="87">
        <v>1217.853484</v>
      </c>
      <c r="D611" s="87">
        <v>1211.6508181500001</v>
      </c>
      <c r="E611" s="87">
        <v>0</v>
      </c>
      <c r="F611" s="87">
        <v>121.16508182</v>
      </c>
      <c r="G611" s="87">
        <v>302.91270453999999</v>
      </c>
      <c r="H611" s="87">
        <v>605.82540907999999</v>
      </c>
      <c r="I611" s="87">
        <v>0</v>
      </c>
      <c r="J611" s="87">
        <v>666.40794998000001</v>
      </c>
      <c r="K611" s="87">
        <v>787.57303179999997</v>
      </c>
      <c r="L611" s="87">
        <v>908.73811361000003</v>
      </c>
    </row>
    <row r="612" spans="1:12" ht="12.75" customHeight="1" x14ac:dyDescent="0.2">
      <c r="A612" s="86" t="s">
        <v>176</v>
      </c>
      <c r="B612" s="86">
        <v>3</v>
      </c>
      <c r="C612" s="87">
        <v>1260.0269146200001</v>
      </c>
      <c r="D612" s="87">
        <v>1253.5984311</v>
      </c>
      <c r="E612" s="87">
        <v>0</v>
      </c>
      <c r="F612" s="87">
        <v>125.35984311</v>
      </c>
      <c r="G612" s="87">
        <v>313.39960778</v>
      </c>
      <c r="H612" s="87">
        <v>626.79921554999999</v>
      </c>
      <c r="I612" s="87">
        <v>0</v>
      </c>
      <c r="J612" s="87">
        <v>689.47913711000001</v>
      </c>
      <c r="K612" s="87">
        <v>814.83898022000005</v>
      </c>
      <c r="L612" s="87">
        <v>940.19882332999998</v>
      </c>
    </row>
    <row r="613" spans="1:12" ht="12.75" customHeight="1" x14ac:dyDescent="0.2">
      <c r="A613" s="86" t="s">
        <v>176</v>
      </c>
      <c r="B613" s="86">
        <v>4</v>
      </c>
      <c r="C613" s="87">
        <v>1270.04199208</v>
      </c>
      <c r="D613" s="87">
        <v>1263.52241817</v>
      </c>
      <c r="E613" s="87">
        <v>0</v>
      </c>
      <c r="F613" s="87">
        <v>126.35224182</v>
      </c>
      <c r="G613" s="87">
        <v>315.88060453999998</v>
      </c>
      <c r="H613" s="87">
        <v>631.76120908999997</v>
      </c>
      <c r="I613" s="87">
        <v>0</v>
      </c>
      <c r="J613" s="87">
        <v>694.93732998999997</v>
      </c>
      <c r="K613" s="87">
        <v>821.28957180999998</v>
      </c>
      <c r="L613" s="87">
        <v>947.64181363</v>
      </c>
    </row>
    <row r="614" spans="1:12" ht="12.75" customHeight="1" x14ac:dyDescent="0.2">
      <c r="A614" s="86" t="s">
        <v>176</v>
      </c>
      <c r="B614" s="86">
        <v>5</v>
      </c>
      <c r="C614" s="87">
        <v>1270.4907323</v>
      </c>
      <c r="D614" s="87">
        <v>1263.9362523</v>
      </c>
      <c r="E614" s="87">
        <v>0</v>
      </c>
      <c r="F614" s="87">
        <v>126.39362523</v>
      </c>
      <c r="G614" s="87">
        <v>315.98406308</v>
      </c>
      <c r="H614" s="87">
        <v>631.96812614999999</v>
      </c>
      <c r="I614" s="87">
        <v>0</v>
      </c>
      <c r="J614" s="87">
        <v>695.16493877000005</v>
      </c>
      <c r="K614" s="87">
        <v>821.55856400000005</v>
      </c>
      <c r="L614" s="87">
        <v>947.95218923000004</v>
      </c>
    </row>
    <row r="615" spans="1:12" ht="12.75" customHeight="1" x14ac:dyDescent="0.2">
      <c r="A615" s="86" t="s">
        <v>176</v>
      </c>
      <c r="B615" s="86">
        <v>6</v>
      </c>
      <c r="C615" s="87">
        <v>1256.7156465800001</v>
      </c>
      <c r="D615" s="87">
        <v>1250.32181726</v>
      </c>
      <c r="E615" s="87">
        <v>0</v>
      </c>
      <c r="F615" s="87">
        <v>125.03218173</v>
      </c>
      <c r="G615" s="87">
        <v>312.58045432</v>
      </c>
      <c r="H615" s="87">
        <v>625.16090862999999</v>
      </c>
      <c r="I615" s="87">
        <v>0</v>
      </c>
      <c r="J615" s="87">
        <v>687.67699948999996</v>
      </c>
      <c r="K615" s="87">
        <v>812.70918122</v>
      </c>
      <c r="L615" s="87">
        <v>937.74136295000005</v>
      </c>
    </row>
    <row r="616" spans="1:12" ht="12.75" customHeight="1" x14ac:dyDescent="0.2">
      <c r="A616" s="86" t="s">
        <v>176</v>
      </c>
      <c r="B616" s="86">
        <v>7</v>
      </c>
      <c r="C616" s="87">
        <v>1201.5927653599999</v>
      </c>
      <c r="D616" s="87">
        <v>1195.6517731900001</v>
      </c>
      <c r="E616" s="87">
        <v>0</v>
      </c>
      <c r="F616" s="87">
        <v>119.56517732</v>
      </c>
      <c r="G616" s="87">
        <v>298.91294329999999</v>
      </c>
      <c r="H616" s="87">
        <v>597.82588659999999</v>
      </c>
      <c r="I616" s="87">
        <v>0</v>
      </c>
      <c r="J616" s="87">
        <v>657.60847524999997</v>
      </c>
      <c r="K616" s="87">
        <v>777.17365256999994</v>
      </c>
      <c r="L616" s="87">
        <v>896.73882989000003</v>
      </c>
    </row>
    <row r="617" spans="1:12" ht="12.75" customHeight="1" x14ac:dyDescent="0.2">
      <c r="A617" s="86" t="s">
        <v>176</v>
      </c>
      <c r="B617" s="86">
        <v>8</v>
      </c>
      <c r="C617" s="87">
        <v>1105.1857374799999</v>
      </c>
      <c r="D617" s="87">
        <v>1099.8258595899999</v>
      </c>
      <c r="E617" s="87">
        <v>0</v>
      </c>
      <c r="F617" s="87">
        <v>109.98258595999999</v>
      </c>
      <c r="G617" s="87">
        <v>274.95646490000001</v>
      </c>
      <c r="H617" s="87">
        <v>549.91292980000003</v>
      </c>
      <c r="I617" s="87">
        <v>0</v>
      </c>
      <c r="J617" s="87">
        <v>604.90422277000005</v>
      </c>
      <c r="K617" s="87">
        <v>714.88680872999998</v>
      </c>
      <c r="L617" s="87">
        <v>824.86939469000004</v>
      </c>
    </row>
    <row r="618" spans="1:12" ht="12.75" customHeight="1" x14ac:dyDescent="0.2">
      <c r="A618" s="86" t="s">
        <v>176</v>
      </c>
      <c r="B618" s="86">
        <v>9</v>
      </c>
      <c r="C618" s="87">
        <v>1070.95796694</v>
      </c>
      <c r="D618" s="87">
        <v>1065.72596821</v>
      </c>
      <c r="E618" s="87">
        <v>0</v>
      </c>
      <c r="F618" s="87">
        <v>106.57259682</v>
      </c>
      <c r="G618" s="87">
        <v>266.43149204999997</v>
      </c>
      <c r="H618" s="87">
        <v>532.86298410999996</v>
      </c>
      <c r="I618" s="87">
        <v>0</v>
      </c>
      <c r="J618" s="87">
        <v>586.14928252000004</v>
      </c>
      <c r="K618" s="87">
        <v>692.72187933999999</v>
      </c>
      <c r="L618" s="87">
        <v>799.29447616000004</v>
      </c>
    </row>
    <row r="619" spans="1:12" ht="12.75" customHeight="1" x14ac:dyDescent="0.2">
      <c r="A619" s="86" t="s">
        <v>176</v>
      </c>
      <c r="B619" s="86">
        <v>10</v>
      </c>
      <c r="C619" s="87">
        <v>999.45780973000001</v>
      </c>
      <c r="D619" s="87">
        <v>994.30880227</v>
      </c>
      <c r="E619" s="87">
        <v>0</v>
      </c>
      <c r="F619" s="87">
        <v>99.43088023</v>
      </c>
      <c r="G619" s="87">
        <v>248.57720057</v>
      </c>
      <c r="H619" s="87">
        <v>497.15440114</v>
      </c>
      <c r="I619" s="87">
        <v>0</v>
      </c>
      <c r="J619" s="87">
        <v>546.86984125000004</v>
      </c>
      <c r="K619" s="87">
        <v>646.30072147999999</v>
      </c>
      <c r="L619" s="87">
        <v>745.73160170000006</v>
      </c>
    </row>
    <row r="620" spans="1:12" ht="12.75" customHeight="1" x14ac:dyDescent="0.2">
      <c r="A620" s="86" t="s">
        <v>176</v>
      </c>
      <c r="B620" s="86">
        <v>11</v>
      </c>
      <c r="C620" s="87">
        <v>936.04640326000003</v>
      </c>
      <c r="D620" s="87">
        <v>931.15331293999998</v>
      </c>
      <c r="E620" s="87">
        <v>0</v>
      </c>
      <c r="F620" s="87">
        <v>93.11533129</v>
      </c>
      <c r="G620" s="87">
        <v>232.78832824</v>
      </c>
      <c r="H620" s="87">
        <v>465.57665646999999</v>
      </c>
      <c r="I620" s="87">
        <v>0</v>
      </c>
      <c r="J620" s="87">
        <v>512.13432211999998</v>
      </c>
      <c r="K620" s="87">
        <v>605.24965340999995</v>
      </c>
      <c r="L620" s="87">
        <v>698.36498471000004</v>
      </c>
    </row>
    <row r="621" spans="1:12" ht="12.75" customHeight="1" x14ac:dyDescent="0.2">
      <c r="A621" s="86" t="s">
        <v>176</v>
      </c>
      <c r="B621" s="86">
        <v>12</v>
      </c>
      <c r="C621" s="87">
        <v>927.65118999000003</v>
      </c>
      <c r="D621" s="87">
        <v>922.61376811000002</v>
      </c>
      <c r="E621" s="87">
        <v>0</v>
      </c>
      <c r="F621" s="87">
        <v>92.261376810000002</v>
      </c>
      <c r="G621" s="87">
        <v>230.65344203000001</v>
      </c>
      <c r="H621" s="87">
        <v>461.30688406000002</v>
      </c>
      <c r="I621" s="87">
        <v>0</v>
      </c>
      <c r="J621" s="87">
        <v>507.43757246000001</v>
      </c>
      <c r="K621" s="87">
        <v>599.69894926999996</v>
      </c>
      <c r="L621" s="87">
        <v>691.96032607999996</v>
      </c>
    </row>
    <row r="622" spans="1:12" ht="12.75" customHeight="1" x14ac:dyDescent="0.2">
      <c r="A622" s="86" t="s">
        <v>176</v>
      </c>
      <c r="B622" s="86">
        <v>13</v>
      </c>
      <c r="C622" s="87">
        <v>943.24981906999994</v>
      </c>
      <c r="D622" s="87">
        <v>938.13393329999997</v>
      </c>
      <c r="E622" s="87">
        <v>0</v>
      </c>
      <c r="F622" s="87">
        <v>93.813393329999997</v>
      </c>
      <c r="G622" s="87">
        <v>234.53348333</v>
      </c>
      <c r="H622" s="87">
        <v>469.06696664999998</v>
      </c>
      <c r="I622" s="87">
        <v>0</v>
      </c>
      <c r="J622" s="87">
        <v>515.97366332000001</v>
      </c>
      <c r="K622" s="87">
        <v>609.78705664999995</v>
      </c>
      <c r="L622" s="87">
        <v>703.60044998000001</v>
      </c>
    </row>
    <row r="623" spans="1:12" ht="12.75" customHeight="1" x14ac:dyDescent="0.2">
      <c r="A623" s="86" t="s">
        <v>176</v>
      </c>
      <c r="B623" s="86">
        <v>14</v>
      </c>
      <c r="C623" s="87">
        <v>952.54212314999995</v>
      </c>
      <c r="D623" s="87">
        <v>947.37033542999995</v>
      </c>
      <c r="E623" s="87">
        <v>0</v>
      </c>
      <c r="F623" s="87">
        <v>94.737033539999999</v>
      </c>
      <c r="G623" s="87">
        <v>236.84258385999999</v>
      </c>
      <c r="H623" s="87">
        <v>473.68516771999998</v>
      </c>
      <c r="I623" s="87">
        <v>0</v>
      </c>
      <c r="J623" s="87">
        <v>521.05368449000002</v>
      </c>
      <c r="K623" s="87">
        <v>615.79071802999999</v>
      </c>
      <c r="L623" s="87">
        <v>710.52775156999996</v>
      </c>
    </row>
    <row r="624" spans="1:12" ht="12.75" customHeight="1" x14ac:dyDescent="0.2">
      <c r="A624" s="86" t="s">
        <v>176</v>
      </c>
      <c r="B624" s="86">
        <v>15</v>
      </c>
      <c r="C624" s="87">
        <v>958.62043612000002</v>
      </c>
      <c r="D624" s="87">
        <v>953.55707729000005</v>
      </c>
      <c r="E624" s="87">
        <v>0</v>
      </c>
      <c r="F624" s="87">
        <v>95.355707730000006</v>
      </c>
      <c r="G624" s="87">
        <v>238.38926932000001</v>
      </c>
      <c r="H624" s="87">
        <v>476.77853864999997</v>
      </c>
      <c r="I624" s="87">
        <v>0</v>
      </c>
      <c r="J624" s="87">
        <v>524.45639251</v>
      </c>
      <c r="K624" s="87">
        <v>619.81210023999995</v>
      </c>
      <c r="L624" s="87">
        <v>715.16780797000001</v>
      </c>
    </row>
    <row r="625" spans="1:12" ht="12.75" customHeight="1" x14ac:dyDescent="0.2">
      <c r="A625" s="86" t="s">
        <v>176</v>
      </c>
      <c r="B625" s="86">
        <v>16</v>
      </c>
      <c r="C625" s="87">
        <v>960.03498840999998</v>
      </c>
      <c r="D625" s="87">
        <v>954.81144013000005</v>
      </c>
      <c r="E625" s="87">
        <v>0</v>
      </c>
      <c r="F625" s="87">
        <v>95.481144009999994</v>
      </c>
      <c r="G625" s="87">
        <v>238.70286003000001</v>
      </c>
      <c r="H625" s="87">
        <v>477.40572006999997</v>
      </c>
      <c r="I625" s="87">
        <v>0</v>
      </c>
      <c r="J625" s="87">
        <v>525.14629206999996</v>
      </c>
      <c r="K625" s="87">
        <v>620.62743608000005</v>
      </c>
      <c r="L625" s="87">
        <v>716.10858010000004</v>
      </c>
    </row>
    <row r="626" spans="1:12" ht="12.75" customHeight="1" x14ac:dyDescent="0.2">
      <c r="A626" s="86" t="s">
        <v>176</v>
      </c>
      <c r="B626" s="86">
        <v>17</v>
      </c>
      <c r="C626" s="87">
        <v>963.00894499000003</v>
      </c>
      <c r="D626" s="87">
        <v>957.88212023000006</v>
      </c>
      <c r="E626" s="87">
        <v>0</v>
      </c>
      <c r="F626" s="87">
        <v>95.788212020000003</v>
      </c>
      <c r="G626" s="87">
        <v>239.47053005999999</v>
      </c>
      <c r="H626" s="87">
        <v>478.94106011999997</v>
      </c>
      <c r="I626" s="87">
        <v>0</v>
      </c>
      <c r="J626" s="87">
        <v>526.83516612999995</v>
      </c>
      <c r="K626" s="87">
        <v>622.62337815000001</v>
      </c>
      <c r="L626" s="87">
        <v>718.41159016999995</v>
      </c>
    </row>
    <row r="627" spans="1:12" ht="12.75" customHeight="1" x14ac:dyDescent="0.2">
      <c r="A627" s="86" t="s">
        <v>176</v>
      </c>
      <c r="B627" s="86">
        <v>18</v>
      </c>
      <c r="C627" s="87">
        <v>936.00810082999999</v>
      </c>
      <c r="D627" s="87">
        <v>931.44897077999997</v>
      </c>
      <c r="E627" s="87">
        <v>0</v>
      </c>
      <c r="F627" s="87">
        <v>93.144897080000007</v>
      </c>
      <c r="G627" s="87">
        <v>232.8622427</v>
      </c>
      <c r="H627" s="87">
        <v>465.72448538999998</v>
      </c>
      <c r="I627" s="87">
        <v>0</v>
      </c>
      <c r="J627" s="87">
        <v>512.29693393000002</v>
      </c>
      <c r="K627" s="87">
        <v>605.44183100999999</v>
      </c>
      <c r="L627" s="87">
        <v>698.58672808999995</v>
      </c>
    </row>
    <row r="628" spans="1:12" ht="12.75" customHeight="1" x14ac:dyDescent="0.2">
      <c r="A628" s="86" t="s">
        <v>176</v>
      </c>
      <c r="B628" s="86">
        <v>19</v>
      </c>
      <c r="C628" s="87">
        <v>902.40724756999998</v>
      </c>
      <c r="D628" s="87">
        <v>898.04078435999998</v>
      </c>
      <c r="E628" s="87">
        <v>0</v>
      </c>
      <c r="F628" s="87">
        <v>89.804078439999998</v>
      </c>
      <c r="G628" s="87">
        <v>224.51019608999999</v>
      </c>
      <c r="H628" s="87">
        <v>449.02039217999999</v>
      </c>
      <c r="I628" s="87">
        <v>0</v>
      </c>
      <c r="J628" s="87">
        <v>493.92243139999999</v>
      </c>
      <c r="K628" s="87">
        <v>583.72650983000005</v>
      </c>
      <c r="L628" s="87">
        <v>673.53058826999995</v>
      </c>
    </row>
    <row r="629" spans="1:12" ht="12.75" customHeight="1" x14ac:dyDescent="0.2">
      <c r="A629" s="86" t="s">
        <v>176</v>
      </c>
      <c r="B629" s="86">
        <v>20</v>
      </c>
      <c r="C629" s="87">
        <v>904.66695160999996</v>
      </c>
      <c r="D629" s="87">
        <v>900.35965742999997</v>
      </c>
      <c r="E629" s="87">
        <v>0</v>
      </c>
      <c r="F629" s="87">
        <v>90.035965739999995</v>
      </c>
      <c r="G629" s="87">
        <v>225.08991435999999</v>
      </c>
      <c r="H629" s="87">
        <v>450.17982871999999</v>
      </c>
      <c r="I629" s="87">
        <v>0</v>
      </c>
      <c r="J629" s="87">
        <v>495.19781159000001</v>
      </c>
      <c r="K629" s="87">
        <v>585.23377732999995</v>
      </c>
      <c r="L629" s="87">
        <v>675.26974307</v>
      </c>
    </row>
    <row r="630" spans="1:12" ht="12.75" customHeight="1" x14ac:dyDescent="0.2">
      <c r="A630" s="86" t="s">
        <v>176</v>
      </c>
      <c r="B630" s="86">
        <v>21</v>
      </c>
      <c r="C630" s="87">
        <v>921.50179934000005</v>
      </c>
      <c r="D630" s="87">
        <v>917.12591413999996</v>
      </c>
      <c r="E630" s="87">
        <v>0</v>
      </c>
      <c r="F630" s="87">
        <v>91.712591410000002</v>
      </c>
      <c r="G630" s="87">
        <v>229.28147853999999</v>
      </c>
      <c r="H630" s="87">
        <v>458.56295706999998</v>
      </c>
      <c r="I630" s="87">
        <v>0</v>
      </c>
      <c r="J630" s="87">
        <v>504.41925278000002</v>
      </c>
      <c r="K630" s="87">
        <v>596.13184419000004</v>
      </c>
      <c r="L630" s="87">
        <v>687.84443561</v>
      </c>
    </row>
    <row r="631" spans="1:12" ht="12.75" customHeight="1" x14ac:dyDescent="0.2">
      <c r="A631" s="86" t="s">
        <v>176</v>
      </c>
      <c r="B631" s="86">
        <v>22</v>
      </c>
      <c r="C631" s="87">
        <v>980.32369700000004</v>
      </c>
      <c r="D631" s="87">
        <v>975.44735224999999</v>
      </c>
      <c r="E631" s="87">
        <v>0</v>
      </c>
      <c r="F631" s="87">
        <v>97.544735230000001</v>
      </c>
      <c r="G631" s="87">
        <v>243.86183806</v>
      </c>
      <c r="H631" s="87">
        <v>487.72367613</v>
      </c>
      <c r="I631" s="87">
        <v>0</v>
      </c>
      <c r="J631" s="87">
        <v>536.49604374</v>
      </c>
      <c r="K631" s="87">
        <v>634.04077896000001</v>
      </c>
      <c r="L631" s="87">
        <v>731.58551419000003</v>
      </c>
    </row>
    <row r="632" spans="1:12" ht="12.75" customHeight="1" x14ac:dyDescent="0.2">
      <c r="A632" s="86" t="s">
        <v>176</v>
      </c>
      <c r="B632" s="86">
        <v>23</v>
      </c>
      <c r="C632" s="87">
        <v>1050.6824742599999</v>
      </c>
      <c r="D632" s="87">
        <v>1045.4938980100001</v>
      </c>
      <c r="E632" s="87">
        <v>0</v>
      </c>
      <c r="F632" s="87">
        <v>104.5493898</v>
      </c>
      <c r="G632" s="87">
        <v>261.37347449999999</v>
      </c>
      <c r="H632" s="87">
        <v>522.74694900999998</v>
      </c>
      <c r="I632" s="87">
        <v>0</v>
      </c>
      <c r="J632" s="87">
        <v>575.02164390999997</v>
      </c>
      <c r="K632" s="87">
        <v>679.57103371000005</v>
      </c>
      <c r="L632" s="87">
        <v>784.12042351000002</v>
      </c>
    </row>
    <row r="633" spans="1:12" ht="12.75" customHeight="1" x14ac:dyDescent="0.2">
      <c r="A633" s="86" t="s">
        <v>176</v>
      </c>
      <c r="B633" s="86">
        <v>24</v>
      </c>
      <c r="C633" s="87">
        <v>1119.2378057599999</v>
      </c>
      <c r="D633" s="87">
        <v>1113.7004937500001</v>
      </c>
      <c r="E633" s="87">
        <v>0</v>
      </c>
      <c r="F633" s="87">
        <v>111.37004938</v>
      </c>
      <c r="G633" s="87">
        <v>278.42512343999999</v>
      </c>
      <c r="H633" s="87">
        <v>556.85024687999999</v>
      </c>
      <c r="I633" s="87">
        <v>0</v>
      </c>
      <c r="J633" s="87">
        <v>612.53527155999996</v>
      </c>
      <c r="K633" s="87">
        <v>723.90532094000002</v>
      </c>
      <c r="L633" s="87">
        <v>835.27537030999997</v>
      </c>
    </row>
    <row r="634" spans="1:12" ht="12.75" customHeight="1" x14ac:dyDescent="0.2">
      <c r="A634" s="86" t="s">
        <v>177</v>
      </c>
      <c r="B634" s="86">
        <v>1</v>
      </c>
      <c r="C634" s="87">
        <v>1178.1576082300001</v>
      </c>
      <c r="D634" s="87">
        <v>1172.24803604</v>
      </c>
      <c r="E634" s="87">
        <v>0</v>
      </c>
      <c r="F634" s="87">
        <v>117.2248036</v>
      </c>
      <c r="G634" s="87">
        <v>293.06200901</v>
      </c>
      <c r="H634" s="87">
        <v>586.12401801999999</v>
      </c>
      <c r="I634" s="87">
        <v>0</v>
      </c>
      <c r="J634" s="87">
        <v>644.73641982000004</v>
      </c>
      <c r="K634" s="87">
        <v>761.96122343000002</v>
      </c>
      <c r="L634" s="87">
        <v>879.18602702999999</v>
      </c>
    </row>
    <row r="635" spans="1:12" ht="12.75" customHeight="1" x14ac:dyDescent="0.2">
      <c r="A635" s="86" t="s">
        <v>177</v>
      </c>
      <c r="B635" s="86">
        <v>2</v>
      </c>
      <c r="C635" s="87">
        <v>1215.0293890200001</v>
      </c>
      <c r="D635" s="87">
        <v>1209.0750079100001</v>
      </c>
      <c r="E635" s="87">
        <v>0</v>
      </c>
      <c r="F635" s="87">
        <v>120.90750079</v>
      </c>
      <c r="G635" s="87">
        <v>302.26875197999999</v>
      </c>
      <c r="H635" s="87">
        <v>604.53750395999998</v>
      </c>
      <c r="I635" s="87">
        <v>0</v>
      </c>
      <c r="J635" s="87">
        <v>664.99125434999996</v>
      </c>
      <c r="K635" s="87">
        <v>785.89875514000005</v>
      </c>
      <c r="L635" s="87">
        <v>906.80625593000002</v>
      </c>
    </row>
    <row r="636" spans="1:12" ht="12.75" customHeight="1" x14ac:dyDescent="0.2">
      <c r="A636" s="86" t="s">
        <v>177</v>
      </c>
      <c r="B636" s="86">
        <v>3</v>
      </c>
      <c r="C636" s="87">
        <v>1250.7223841699999</v>
      </c>
      <c r="D636" s="87">
        <v>1244.70391507</v>
      </c>
      <c r="E636" s="87">
        <v>0</v>
      </c>
      <c r="F636" s="87">
        <v>124.47039151</v>
      </c>
      <c r="G636" s="87">
        <v>311.17597876999997</v>
      </c>
      <c r="H636" s="87">
        <v>622.35195753999994</v>
      </c>
      <c r="I636" s="87">
        <v>0</v>
      </c>
      <c r="J636" s="87">
        <v>684.58715328999995</v>
      </c>
      <c r="K636" s="87">
        <v>809.05754479999996</v>
      </c>
      <c r="L636" s="87">
        <v>933.52793629999996</v>
      </c>
    </row>
    <row r="637" spans="1:12" ht="12.75" customHeight="1" x14ac:dyDescent="0.2">
      <c r="A637" s="86" t="s">
        <v>177</v>
      </c>
      <c r="B637" s="86">
        <v>4</v>
      </c>
      <c r="C637" s="87">
        <v>1254.01015566</v>
      </c>
      <c r="D637" s="87">
        <v>1247.96030105</v>
      </c>
      <c r="E637" s="87">
        <v>0</v>
      </c>
      <c r="F637" s="87">
        <v>124.79603011</v>
      </c>
      <c r="G637" s="87">
        <v>311.99007526000003</v>
      </c>
      <c r="H637" s="87">
        <v>623.98015052999995</v>
      </c>
      <c r="I637" s="87">
        <v>0</v>
      </c>
      <c r="J637" s="87">
        <v>686.37816557999997</v>
      </c>
      <c r="K637" s="87">
        <v>811.17419568000003</v>
      </c>
      <c r="L637" s="87">
        <v>935.97022578999997</v>
      </c>
    </row>
    <row r="638" spans="1:12" ht="12.75" customHeight="1" x14ac:dyDescent="0.2">
      <c r="A638" s="86" t="s">
        <v>177</v>
      </c>
      <c r="B638" s="86">
        <v>5</v>
      </c>
      <c r="C638" s="87">
        <v>1257.74474536</v>
      </c>
      <c r="D638" s="87">
        <v>1251.8943216499999</v>
      </c>
      <c r="E638" s="87">
        <v>0</v>
      </c>
      <c r="F638" s="87">
        <v>125.18943217</v>
      </c>
      <c r="G638" s="87">
        <v>312.97358041000001</v>
      </c>
      <c r="H638" s="87">
        <v>625.94716083000003</v>
      </c>
      <c r="I638" s="87">
        <v>0</v>
      </c>
      <c r="J638" s="87">
        <v>688.54187691000004</v>
      </c>
      <c r="K638" s="87">
        <v>813.73130906999995</v>
      </c>
      <c r="L638" s="87">
        <v>938.92074123999998</v>
      </c>
    </row>
    <row r="639" spans="1:12" ht="12.75" customHeight="1" x14ac:dyDescent="0.2">
      <c r="A639" s="86" t="s">
        <v>177</v>
      </c>
      <c r="B639" s="86">
        <v>6</v>
      </c>
      <c r="C639" s="87">
        <v>1248.0905648999999</v>
      </c>
      <c r="D639" s="87">
        <v>1242.25036329</v>
      </c>
      <c r="E639" s="87">
        <v>0</v>
      </c>
      <c r="F639" s="87">
        <v>124.22503632999999</v>
      </c>
      <c r="G639" s="87">
        <v>310.56259082000003</v>
      </c>
      <c r="H639" s="87">
        <v>621.12518164999994</v>
      </c>
      <c r="I639" s="87">
        <v>0</v>
      </c>
      <c r="J639" s="87">
        <v>683.23769980999998</v>
      </c>
      <c r="K639" s="87">
        <v>807.46273613999995</v>
      </c>
      <c r="L639" s="87">
        <v>931.68777247000003</v>
      </c>
    </row>
    <row r="640" spans="1:12" ht="12.75" customHeight="1" x14ac:dyDescent="0.2">
      <c r="A640" s="86" t="s">
        <v>177</v>
      </c>
      <c r="B640" s="86">
        <v>7</v>
      </c>
      <c r="C640" s="87">
        <v>1199.5117535500001</v>
      </c>
      <c r="D640" s="87">
        <v>1193.7606353199999</v>
      </c>
      <c r="E640" s="87">
        <v>0</v>
      </c>
      <c r="F640" s="87">
        <v>119.37606353</v>
      </c>
      <c r="G640" s="87">
        <v>298.44015882999997</v>
      </c>
      <c r="H640" s="87">
        <v>596.88031765999995</v>
      </c>
      <c r="I640" s="87">
        <v>0</v>
      </c>
      <c r="J640" s="87">
        <v>656.56834943000001</v>
      </c>
      <c r="K640" s="87">
        <v>775.94441296000002</v>
      </c>
      <c r="L640" s="87">
        <v>895.32047649000003</v>
      </c>
    </row>
    <row r="641" spans="1:12" ht="12.75" customHeight="1" x14ac:dyDescent="0.2">
      <c r="A641" s="86" t="s">
        <v>177</v>
      </c>
      <c r="B641" s="86">
        <v>8</v>
      </c>
      <c r="C641" s="87">
        <v>1119.1358108899999</v>
      </c>
      <c r="D641" s="87">
        <v>1113.74653158</v>
      </c>
      <c r="E641" s="87">
        <v>0</v>
      </c>
      <c r="F641" s="87">
        <v>111.37465315999999</v>
      </c>
      <c r="G641" s="87">
        <v>278.43663290000001</v>
      </c>
      <c r="H641" s="87">
        <v>556.87326579</v>
      </c>
      <c r="I641" s="87">
        <v>0</v>
      </c>
      <c r="J641" s="87">
        <v>612.56059236999999</v>
      </c>
      <c r="K641" s="87">
        <v>723.93524552999997</v>
      </c>
      <c r="L641" s="87">
        <v>835.30989868999995</v>
      </c>
    </row>
    <row r="642" spans="1:12" ht="12.75" customHeight="1" x14ac:dyDescent="0.2">
      <c r="A642" s="86" t="s">
        <v>177</v>
      </c>
      <c r="B642" s="86">
        <v>9</v>
      </c>
      <c r="C642" s="87">
        <v>1073.5315250000001</v>
      </c>
      <c r="D642" s="87">
        <v>1067.97635287</v>
      </c>
      <c r="E642" s="87">
        <v>0</v>
      </c>
      <c r="F642" s="87">
        <v>106.79763529</v>
      </c>
      <c r="G642" s="87">
        <v>266.99408821999998</v>
      </c>
      <c r="H642" s="87">
        <v>533.98817643999996</v>
      </c>
      <c r="I642" s="87">
        <v>0</v>
      </c>
      <c r="J642" s="87">
        <v>587.38699408000002</v>
      </c>
      <c r="K642" s="87">
        <v>694.18462937000004</v>
      </c>
      <c r="L642" s="87">
        <v>800.98226465000005</v>
      </c>
    </row>
    <row r="643" spans="1:12" ht="12.75" customHeight="1" x14ac:dyDescent="0.2">
      <c r="A643" s="86" t="s">
        <v>177</v>
      </c>
      <c r="B643" s="86">
        <v>10</v>
      </c>
      <c r="C643" s="87">
        <v>1000.06665838</v>
      </c>
      <c r="D643" s="87">
        <v>994.33084559999998</v>
      </c>
      <c r="E643" s="87">
        <v>0</v>
      </c>
      <c r="F643" s="87">
        <v>99.433084559999998</v>
      </c>
      <c r="G643" s="87">
        <v>248.58271139999999</v>
      </c>
      <c r="H643" s="87">
        <v>497.16542279999999</v>
      </c>
      <c r="I643" s="87">
        <v>0</v>
      </c>
      <c r="J643" s="87">
        <v>546.88196507999999</v>
      </c>
      <c r="K643" s="87">
        <v>646.31504963999998</v>
      </c>
      <c r="L643" s="87">
        <v>745.74813419999998</v>
      </c>
    </row>
    <row r="644" spans="1:12" ht="12.75" customHeight="1" x14ac:dyDescent="0.2">
      <c r="A644" s="86" t="s">
        <v>177</v>
      </c>
      <c r="B644" s="86">
        <v>11</v>
      </c>
      <c r="C644" s="87">
        <v>938.86067522999997</v>
      </c>
      <c r="D644" s="87">
        <v>933.39863874000002</v>
      </c>
      <c r="E644" s="87">
        <v>0</v>
      </c>
      <c r="F644" s="87">
        <v>93.339863870000002</v>
      </c>
      <c r="G644" s="87">
        <v>233.34965969000001</v>
      </c>
      <c r="H644" s="87">
        <v>466.69931937000001</v>
      </c>
      <c r="I644" s="87">
        <v>0</v>
      </c>
      <c r="J644" s="87">
        <v>513.36925130999998</v>
      </c>
      <c r="K644" s="87">
        <v>606.70911518000003</v>
      </c>
      <c r="L644" s="87">
        <v>700.04897905999997</v>
      </c>
    </row>
    <row r="645" spans="1:12" ht="12.75" customHeight="1" x14ac:dyDescent="0.2">
      <c r="A645" s="86" t="s">
        <v>177</v>
      </c>
      <c r="B645" s="86">
        <v>12</v>
      </c>
      <c r="C645" s="87">
        <v>932.55470436999997</v>
      </c>
      <c r="D645" s="87">
        <v>927.13959765000004</v>
      </c>
      <c r="E645" s="87">
        <v>0</v>
      </c>
      <c r="F645" s="87">
        <v>92.713959770000002</v>
      </c>
      <c r="G645" s="87">
        <v>231.78489941000001</v>
      </c>
      <c r="H645" s="87">
        <v>463.56979883000002</v>
      </c>
      <c r="I645" s="87">
        <v>0</v>
      </c>
      <c r="J645" s="87">
        <v>509.92677871000001</v>
      </c>
      <c r="K645" s="87">
        <v>602.64073846999997</v>
      </c>
      <c r="L645" s="87">
        <v>695.35469823999995</v>
      </c>
    </row>
    <row r="646" spans="1:12" ht="12.75" customHeight="1" x14ac:dyDescent="0.2">
      <c r="A646" s="86" t="s">
        <v>177</v>
      </c>
      <c r="B646" s="86">
        <v>13</v>
      </c>
      <c r="C646" s="87">
        <v>948.26147434999996</v>
      </c>
      <c r="D646" s="87">
        <v>942.73507434999999</v>
      </c>
      <c r="E646" s="87">
        <v>0</v>
      </c>
      <c r="F646" s="87">
        <v>94.273507440000003</v>
      </c>
      <c r="G646" s="87">
        <v>235.68376859</v>
      </c>
      <c r="H646" s="87">
        <v>471.36753718</v>
      </c>
      <c r="I646" s="87">
        <v>0</v>
      </c>
      <c r="J646" s="87">
        <v>518.50429088999999</v>
      </c>
      <c r="K646" s="87">
        <v>612.77779833</v>
      </c>
      <c r="L646" s="87">
        <v>707.05130575999999</v>
      </c>
    </row>
    <row r="647" spans="1:12" ht="12.75" customHeight="1" x14ac:dyDescent="0.2">
      <c r="A647" s="86" t="s">
        <v>177</v>
      </c>
      <c r="B647" s="86">
        <v>14</v>
      </c>
      <c r="C647" s="87">
        <v>957.02964015999999</v>
      </c>
      <c r="D647" s="87">
        <v>951.25315839999996</v>
      </c>
      <c r="E647" s="87">
        <v>0</v>
      </c>
      <c r="F647" s="87">
        <v>95.125315839999999</v>
      </c>
      <c r="G647" s="87">
        <v>237.81328959999999</v>
      </c>
      <c r="H647" s="87">
        <v>475.62657919999998</v>
      </c>
      <c r="I647" s="87">
        <v>0</v>
      </c>
      <c r="J647" s="87">
        <v>523.18923712000003</v>
      </c>
      <c r="K647" s="87">
        <v>618.31455296000001</v>
      </c>
      <c r="L647" s="87">
        <v>713.4398688</v>
      </c>
    </row>
    <row r="648" spans="1:12" ht="12.75" customHeight="1" x14ac:dyDescent="0.2">
      <c r="A648" s="86" t="s">
        <v>177</v>
      </c>
      <c r="B648" s="86">
        <v>15</v>
      </c>
      <c r="C648" s="87">
        <v>975.28318502000002</v>
      </c>
      <c r="D648" s="87">
        <v>969.31186111</v>
      </c>
      <c r="E648" s="87">
        <v>0</v>
      </c>
      <c r="F648" s="87">
        <v>96.931186109999999</v>
      </c>
      <c r="G648" s="87">
        <v>242.32796528</v>
      </c>
      <c r="H648" s="87">
        <v>484.65593056</v>
      </c>
      <c r="I648" s="87">
        <v>0</v>
      </c>
      <c r="J648" s="87">
        <v>533.12152361000005</v>
      </c>
      <c r="K648" s="87">
        <v>630.05270972000005</v>
      </c>
      <c r="L648" s="87">
        <v>726.98389583000005</v>
      </c>
    </row>
    <row r="649" spans="1:12" ht="12.75" customHeight="1" x14ac:dyDescent="0.2">
      <c r="A649" s="86" t="s">
        <v>177</v>
      </c>
      <c r="B649" s="86">
        <v>16</v>
      </c>
      <c r="C649" s="87">
        <v>977.12398953000002</v>
      </c>
      <c r="D649" s="87">
        <v>971.38551956000003</v>
      </c>
      <c r="E649" s="87">
        <v>0</v>
      </c>
      <c r="F649" s="87">
        <v>97.138551960000001</v>
      </c>
      <c r="G649" s="87">
        <v>242.84637989000001</v>
      </c>
      <c r="H649" s="87">
        <v>485.69275978000002</v>
      </c>
      <c r="I649" s="87">
        <v>0</v>
      </c>
      <c r="J649" s="87">
        <v>534.26203576</v>
      </c>
      <c r="K649" s="87">
        <v>631.40058770999997</v>
      </c>
      <c r="L649" s="87">
        <v>728.53913967000005</v>
      </c>
    </row>
    <row r="650" spans="1:12" ht="12.75" customHeight="1" x14ac:dyDescent="0.2">
      <c r="A650" s="86" t="s">
        <v>177</v>
      </c>
      <c r="B650" s="86">
        <v>17</v>
      </c>
      <c r="C650" s="87">
        <v>979.08013463999998</v>
      </c>
      <c r="D650" s="87">
        <v>971.59327193000001</v>
      </c>
      <c r="E650" s="87">
        <v>0</v>
      </c>
      <c r="F650" s="87">
        <v>97.159327189999999</v>
      </c>
      <c r="G650" s="87">
        <v>242.89831798</v>
      </c>
      <c r="H650" s="87">
        <v>485.79663597000001</v>
      </c>
      <c r="I650" s="87">
        <v>0</v>
      </c>
      <c r="J650" s="87">
        <v>534.37629956000001</v>
      </c>
      <c r="K650" s="87">
        <v>631.53562675000001</v>
      </c>
      <c r="L650" s="87">
        <v>728.69495395000001</v>
      </c>
    </row>
    <row r="651" spans="1:12" ht="12.75" customHeight="1" x14ac:dyDescent="0.2">
      <c r="A651" s="86" t="s">
        <v>177</v>
      </c>
      <c r="B651" s="86">
        <v>18</v>
      </c>
      <c r="C651" s="87">
        <v>946.78569391999997</v>
      </c>
      <c r="D651" s="87">
        <v>940.59946063999996</v>
      </c>
      <c r="E651" s="87">
        <v>0</v>
      </c>
      <c r="F651" s="87">
        <v>94.059946060000001</v>
      </c>
      <c r="G651" s="87">
        <v>235.14986515999999</v>
      </c>
      <c r="H651" s="87">
        <v>470.29973031999998</v>
      </c>
      <c r="I651" s="87">
        <v>0</v>
      </c>
      <c r="J651" s="87">
        <v>517.32970335000005</v>
      </c>
      <c r="K651" s="87">
        <v>611.38964941999996</v>
      </c>
      <c r="L651" s="87">
        <v>705.44959547999997</v>
      </c>
    </row>
    <row r="652" spans="1:12" ht="12.75" customHeight="1" x14ac:dyDescent="0.2">
      <c r="A652" s="86" t="s">
        <v>177</v>
      </c>
      <c r="B652" s="86">
        <v>19</v>
      </c>
      <c r="C652" s="87">
        <v>908.26412875999995</v>
      </c>
      <c r="D652" s="87">
        <v>903.22721679999995</v>
      </c>
      <c r="E652" s="87">
        <v>0</v>
      </c>
      <c r="F652" s="87">
        <v>90.322721680000001</v>
      </c>
      <c r="G652" s="87">
        <v>225.80680419999999</v>
      </c>
      <c r="H652" s="87">
        <v>451.61360839999998</v>
      </c>
      <c r="I652" s="87">
        <v>0</v>
      </c>
      <c r="J652" s="87">
        <v>496.77496924000002</v>
      </c>
      <c r="K652" s="87">
        <v>587.09769091999999</v>
      </c>
      <c r="L652" s="87">
        <v>677.42041259999996</v>
      </c>
    </row>
    <row r="653" spans="1:12" ht="12.75" customHeight="1" x14ac:dyDescent="0.2">
      <c r="A653" s="86" t="s">
        <v>177</v>
      </c>
      <c r="B653" s="86">
        <v>20</v>
      </c>
      <c r="C653" s="87">
        <v>912.37193151999998</v>
      </c>
      <c r="D653" s="87">
        <v>907.46069861000001</v>
      </c>
      <c r="E653" s="87">
        <v>0</v>
      </c>
      <c r="F653" s="87">
        <v>90.746069860000006</v>
      </c>
      <c r="G653" s="87">
        <v>226.86517465</v>
      </c>
      <c r="H653" s="87">
        <v>453.73034931000001</v>
      </c>
      <c r="I653" s="87">
        <v>0</v>
      </c>
      <c r="J653" s="87">
        <v>499.10338424000003</v>
      </c>
      <c r="K653" s="87">
        <v>589.8494541</v>
      </c>
      <c r="L653" s="87">
        <v>680.59552396000004</v>
      </c>
    </row>
    <row r="654" spans="1:12" ht="12.75" customHeight="1" x14ac:dyDescent="0.2">
      <c r="A654" s="86" t="s">
        <v>177</v>
      </c>
      <c r="B654" s="86">
        <v>21</v>
      </c>
      <c r="C654" s="87">
        <v>929.05023905999997</v>
      </c>
      <c r="D654" s="87">
        <v>923.87538054000004</v>
      </c>
      <c r="E654" s="87">
        <v>0</v>
      </c>
      <c r="F654" s="87">
        <v>92.387538050000003</v>
      </c>
      <c r="G654" s="87">
        <v>230.96884514000001</v>
      </c>
      <c r="H654" s="87">
        <v>461.93769027000002</v>
      </c>
      <c r="I654" s="87">
        <v>0</v>
      </c>
      <c r="J654" s="87">
        <v>508.13145930000002</v>
      </c>
      <c r="K654" s="87">
        <v>600.51899734999995</v>
      </c>
      <c r="L654" s="87">
        <v>692.90653540999995</v>
      </c>
    </row>
    <row r="655" spans="1:12" ht="12.75" customHeight="1" x14ac:dyDescent="0.2">
      <c r="A655" s="86" t="s">
        <v>177</v>
      </c>
      <c r="B655" s="86">
        <v>22</v>
      </c>
      <c r="C655" s="87">
        <v>984.19265471999995</v>
      </c>
      <c r="D655" s="87">
        <v>978.50225364999994</v>
      </c>
      <c r="E655" s="87">
        <v>0</v>
      </c>
      <c r="F655" s="87">
        <v>97.850225370000004</v>
      </c>
      <c r="G655" s="87">
        <v>244.62556341000001</v>
      </c>
      <c r="H655" s="87">
        <v>489.25112682999998</v>
      </c>
      <c r="I655" s="87">
        <v>0</v>
      </c>
      <c r="J655" s="87">
        <v>538.17623950999996</v>
      </c>
      <c r="K655" s="87">
        <v>636.02646487000004</v>
      </c>
      <c r="L655" s="87">
        <v>733.87669024000002</v>
      </c>
    </row>
    <row r="656" spans="1:12" ht="12.75" customHeight="1" x14ac:dyDescent="0.2">
      <c r="A656" s="86" t="s">
        <v>177</v>
      </c>
      <c r="B656" s="86">
        <v>23</v>
      </c>
      <c r="C656" s="87">
        <v>1061.08353837</v>
      </c>
      <c r="D656" s="87">
        <v>1055.1687310299999</v>
      </c>
      <c r="E656" s="87">
        <v>0</v>
      </c>
      <c r="F656" s="87">
        <v>105.5168731</v>
      </c>
      <c r="G656" s="87">
        <v>263.79218276</v>
      </c>
      <c r="H656" s="87">
        <v>527.58436552000001</v>
      </c>
      <c r="I656" s="87">
        <v>0</v>
      </c>
      <c r="J656" s="87">
        <v>580.34280206999995</v>
      </c>
      <c r="K656" s="87">
        <v>685.85967516999995</v>
      </c>
      <c r="L656" s="87">
        <v>791.37654826999994</v>
      </c>
    </row>
    <row r="657" spans="1:12" ht="12.75" customHeight="1" x14ac:dyDescent="0.2">
      <c r="A657" s="86" t="s">
        <v>177</v>
      </c>
      <c r="B657" s="86">
        <v>24</v>
      </c>
      <c r="C657" s="87">
        <v>1127.3243138400001</v>
      </c>
      <c r="D657" s="87">
        <v>1121.1185651999999</v>
      </c>
      <c r="E657" s="87">
        <v>0</v>
      </c>
      <c r="F657" s="87">
        <v>112.11185652</v>
      </c>
      <c r="G657" s="87">
        <v>280.27964129999998</v>
      </c>
      <c r="H657" s="87">
        <v>560.55928259999996</v>
      </c>
      <c r="I657" s="87">
        <v>0</v>
      </c>
      <c r="J657" s="87">
        <v>616.61521086000005</v>
      </c>
      <c r="K657" s="87">
        <v>728.72706737999999</v>
      </c>
      <c r="L657" s="87">
        <v>840.83892390000005</v>
      </c>
    </row>
    <row r="658" spans="1:12" ht="12.75" customHeight="1" x14ac:dyDescent="0.2">
      <c r="A658" s="86" t="s">
        <v>178</v>
      </c>
      <c r="B658" s="86">
        <v>1</v>
      </c>
      <c r="C658" s="87">
        <v>1177.9790093300001</v>
      </c>
      <c r="D658" s="87">
        <v>1171.31305202</v>
      </c>
      <c r="E658" s="87">
        <v>0</v>
      </c>
      <c r="F658" s="87">
        <v>117.1313052</v>
      </c>
      <c r="G658" s="87">
        <v>292.82826301</v>
      </c>
      <c r="H658" s="87">
        <v>585.65652600999999</v>
      </c>
      <c r="I658" s="87">
        <v>0</v>
      </c>
      <c r="J658" s="87">
        <v>644.22217861000001</v>
      </c>
      <c r="K658" s="87">
        <v>761.35348380999994</v>
      </c>
      <c r="L658" s="87">
        <v>878.48478901999999</v>
      </c>
    </row>
    <row r="659" spans="1:12" ht="12.75" customHeight="1" x14ac:dyDescent="0.2">
      <c r="A659" s="86" t="s">
        <v>178</v>
      </c>
      <c r="B659" s="86">
        <v>2</v>
      </c>
      <c r="C659" s="87">
        <v>1218.1270450500001</v>
      </c>
      <c r="D659" s="87">
        <v>1211.2604395799999</v>
      </c>
      <c r="E659" s="87">
        <v>0</v>
      </c>
      <c r="F659" s="87">
        <v>121.12604396</v>
      </c>
      <c r="G659" s="87">
        <v>302.81510989999998</v>
      </c>
      <c r="H659" s="87">
        <v>605.63021978999996</v>
      </c>
      <c r="I659" s="87">
        <v>0</v>
      </c>
      <c r="J659" s="87">
        <v>666.19324176999999</v>
      </c>
      <c r="K659" s="87">
        <v>787.31928573000005</v>
      </c>
      <c r="L659" s="87">
        <v>908.44532968999999</v>
      </c>
    </row>
    <row r="660" spans="1:12" ht="12.75" customHeight="1" x14ac:dyDescent="0.2">
      <c r="A660" s="86" t="s">
        <v>178</v>
      </c>
      <c r="B660" s="86">
        <v>3</v>
      </c>
      <c r="C660" s="87">
        <v>1258.1379194199999</v>
      </c>
      <c r="D660" s="87">
        <v>1250.8609229599999</v>
      </c>
      <c r="E660" s="87">
        <v>0</v>
      </c>
      <c r="F660" s="87">
        <v>125.0860923</v>
      </c>
      <c r="G660" s="87">
        <v>312.71523073999998</v>
      </c>
      <c r="H660" s="87">
        <v>625.43046147999996</v>
      </c>
      <c r="I660" s="87">
        <v>0</v>
      </c>
      <c r="J660" s="87">
        <v>687.97350762999997</v>
      </c>
      <c r="K660" s="87">
        <v>813.05959991999998</v>
      </c>
      <c r="L660" s="87">
        <v>938.14569222</v>
      </c>
    </row>
    <row r="661" spans="1:12" ht="12.75" customHeight="1" x14ac:dyDescent="0.2">
      <c r="A661" s="86" t="s">
        <v>178</v>
      </c>
      <c r="B661" s="86">
        <v>4</v>
      </c>
      <c r="C661" s="87">
        <v>1270.3475286</v>
      </c>
      <c r="D661" s="87">
        <v>1262.84795708</v>
      </c>
      <c r="E661" s="87">
        <v>0</v>
      </c>
      <c r="F661" s="87">
        <v>126.28479571</v>
      </c>
      <c r="G661" s="87">
        <v>315.71198927</v>
      </c>
      <c r="H661" s="87">
        <v>631.42397854000001</v>
      </c>
      <c r="I661" s="87">
        <v>0</v>
      </c>
      <c r="J661" s="87">
        <v>694.56637638999996</v>
      </c>
      <c r="K661" s="87">
        <v>820.85117209999999</v>
      </c>
      <c r="L661" s="87">
        <v>947.13596781000001</v>
      </c>
    </row>
    <row r="662" spans="1:12" ht="12.75" customHeight="1" x14ac:dyDescent="0.2">
      <c r="A662" s="86" t="s">
        <v>178</v>
      </c>
      <c r="B662" s="86">
        <v>5</v>
      </c>
      <c r="C662" s="87">
        <v>1270.0644307299999</v>
      </c>
      <c r="D662" s="87">
        <v>1263.40158064</v>
      </c>
      <c r="E662" s="87">
        <v>0</v>
      </c>
      <c r="F662" s="87">
        <v>126.34015805999999</v>
      </c>
      <c r="G662" s="87">
        <v>315.85039516000001</v>
      </c>
      <c r="H662" s="87">
        <v>631.70079032000001</v>
      </c>
      <c r="I662" s="87">
        <v>0</v>
      </c>
      <c r="J662" s="87">
        <v>694.87086935000002</v>
      </c>
      <c r="K662" s="87">
        <v>821.21102742000005</v>
      </c>
      <c r="L662" s="87">
        <v>947.55118547999996</v>
      </c>
    </row>
    <row r="663" spans="1:12" ht="12.75" customHeight="1" x14ac:dyDescent="0.2">
      <c r="A663" s="86" t="s">
        <v>178</v>
      </c>
      <c r="B663" s="86">
        <v>6</v>
      </c>
      <c r="C663" s="87">
        <v>1250.8653361199999</v>
      </c>
      <c r="D663" s="87">
        <v>1244.6308474800001</v>
      </c>
      <c r="E663" s="87">
        <v>0</v>
      </c>
      <c r="F663" s="87">
        <v>124.46308474999999</v>
      </c>
      <c r="G663" s="87">
        <v>311.15771187000001</v>
      </c>
      <c r="H663" s="87">
        <v>622.31542374000003</v>
      </c>
      <c r="I663" s="87">
        <v>0</v>
      </c>
      <c r="J663" s="87">
        <v>684.54696610999997</v>
      </c>
      <c r="K663" s="87">
        <v>809.01005085999998</v>
      </c>
      <c r="L663" s="87">
        <v>933.47313560999999</v>
      </c>
    </row>
    <row r="664" spans="1:12" ht="12.75" customHeight="1" x14ac:dyDescent="0.2">
      <c r="A664" s="86" t="s">
        <v>178</v>
      </c>
      <c r="B664" s="86">
        <v>7</v>
      </c>
      <c r="C664" s="87">
        <v>1192.2412087800001</v>
      </c>
      <c r="D664" s="87">
        <v>1186.2468062800001</v>
      </c>
      <c r="E664" s="87">
        <v>0</v>
      </c>
      <c r="F664" s="87">
        <v>118.62468063</v>
      </c>
      <c r="G664" s="87">
        <v>296.56170157000003</v>
      </c>
      <c r="H664" s="87">
        <v>593.12340314000005</v>
      </c>
      <c r="I664" s="87">
        <v>0</v>
      </c>
      <c r="J664" s="87">
        <v>652.43574345000002</v>
      </c>
      <c r="K664" s="87">
        <v>771.06042407999996</v>
      </c>
      <c r="L664" s="87">
        <v>889.68510471000002</v>
      </c>
    </row>
    <row r="665" spans="1:12" ht="12.75" customHeight="1" x14ac:dyDescent="0.2">
      <c r="A665" s="86" t="s">
        <v>178</v>
      </c>
      <c r="B665" s="86">
        <v>8</v>
      </c>
      <c r="C665" s="87">
        <v>1116.7247866499999</v>
      </c>
      <c r="D665" s="87">
        <v>1110.95827786</v>
      </c>
      <c r="E665" s="87">
        <v>0</v>
      </c>
      <c r="F665" s="87">
        <v>111.09582779</v>
      </c>
      <c r="G665" s="87">
        <v>277.73956946999999</v>
      </c>
      <c r="H665" s="87">
        <v>555.47913892999998</v>
      </c>
      <c r="I665" s="87">
        <v>0</v>
      </c>
      <c r="J665" s="87">
        <v>611.02705281999999</v>
      </c>
      <c r="K665" s="87">
        <v>722.12288061000004</v>
      </c>
      <c r="L665" s="87">
        <v>833.21870839999997</v>
      </c>
    </row>
    <row r="666" spans="1:12" ht="12.75" customHeight="1" x14ac:dyDescent="0.2">
      <c r="A666" s="86" t="s">
        <v>178</v>
      </c>
      <c r="B666" s="86">
        <v>9</v>
      </c>
      <c r="C666" s="87">
        <v>1063.9669681299999</v>
      </c>
      <c r="D666" s="87">
        <v>1058.6603122399999</v>
      </c>
      <c r="E666" s="87">
        <v>0</v>
      </c>
      <c r="F666" s="87">
        <v>105.86603122</v>
      </c>
      <c r="G666" s="87">
        <v>264.66507805999998</v>
      </c>
      <c r="H666" s="87">
        <v>529.33015611999997</v>
      </c>
      <c r="I666" s="87">
        <v>0</v>
      </c>
      <c r="J666" s="87">
        <v>582.26317172999995</v>
      </c>
      <c r="K666" s="87">
        <v>688.12920296000004</v>
      </c>
      <c r="L666" s="87">
        <v>793.99523418000001</v>
      </c>
    </row>
    <row r="667" spans="1:12" ht="12.75" customHeight="1" x14ac:dyDescent="0.2">
      <c r="A667" s="86" t="s">
        <v>178</v>
      </c>
      <c r="B667" s="86">
        <v>10</v>
      </c>
      <c r="C667" s="87">
        <v>990.42610606000005</v>
      </c>
      <c r="D667" s="87">
        <v>985.38082814999996</v>
      </c>
      <c r="E667" s="87">
        <v>0</v>
      </c>
      <c r="F667" s="87">
        <v>98.53808282</v>
      </c>
      <c r="G667" s="87">
        <v>246.34520703999999</v>
      </c>
      <c r="H667" s="87">
        <v>492.69041407999998</v>
      </c>
      <c r="I667" s="87">
        <v>0</v>
      </c>
      <c r="J667" s="87">
        <v>541.95945547999997</v>
      </c>
      <c r="K667" s="87">
        <v>640.49753829999997</v>
      </c>
      <c r="L667" s="87">
        <v>739.03562110999997</v>
      </c>
    </row>
    <row r="668" spans="1:12" ht="12.75" customHeight="1" x14ac:dyDescent="0.2">
      <c r="A668" s="86" t="s">
        <v>178</v>
      </c>
      <c r="B668" s="86">
        <v>11</v>
      </c>
      <c r="C668" s="87">
        <v>935.05897739</v>
      </c>
      <c r="D668" s="87">
        <v>930.33143892999999</v>
      </c>
      <c r="E668" s="87">
        <v>0</v>
      </c>
      <c r="F668" s="87">
        <v>93.033143890000005</v>
      </c>
      <c r="G668" s="87">
        <v>232.58285973</v>
      </c>
      <c r="H668" s="87">
        <v>465.16571947</v>
      </c>
      <c r="I668" s="87">
        <v>0</v>
      </c>
      <c r="J668" s="87">
        <v>511.68229141</v>
      </c>
      <c r="K668" s="87">
        <v>604.71543529999997</v>
      </c>
      <c r="L668" s="87">
        <v>697.74857919999999</v>
      </c>
    </row>
    <row r="669" spans="1:12" ht="12.75" customHeight="1" x14ac:dyDescent="0.2">
      <c r="A669" s="86" t="s">
        <v>178</v>
      </c>
      <c r="B669" s="86">
        <v>12</v>
      </c>
      <c r="C669" s="87">
        <v>924.59111628999995</v>
      </c>
      <c r="D669" s="87">
        <v>919.87724809999997</v>
      </c>
      <c r="E669" s="87">
        <v>0</v>
      </c>
      <c r="F669" s="87">
        <v>91.987724810000003</v>
      </c>
      <c r="G669" s="87">
        <v>229.96931203</v>
      </c>
      <c r="H669" s="87">
        <v>459.93862404999999</v>
      </c>
      <c r="I669" s="87">
        <v>0</v>
      </c>
      <c r="J669" s="87">
        <v>505.93248646000001</v>
      </c>
      <c r="K669" s="87">
        <v>597.92021126999998</v>
      </c>
      <c r="L669" s="87">
        <v>689.90793608000001</v>
      </c>
    </row>
    <row r="670" spans="1:12" ht="12.75" customHeight="1" x14ac:dyDescent="0.2">
      <c r="A670" s="86" t="s">
        <v>178</v>
      </c>
      <c r="B670" s="86">
        <v>13</v>
      </c>
      <c r="C670" s="87">
        <v>928.68177516000003</v>
      </c>
      <c r="D670" s="87">
        <v>924.19824781</v>
      </c>
      <c r="E670" s="87">
        <v>0</v>
      </c>
      <c r="F670" s="87">
        <v>92.419824779999999</v>
      </c>
      <c r="G670" s="87">
        <v>231.04956195</v>
      </c>
      <c r="H670" s="87">
        <v>462.09912391</v>
      </c>
      <c r="I670" s="87">
        <v>0</v>
      </c>
      <c r="J670" s="87">
        <v>508.3090363</v>
      </c>
      <c r="K670" s="87">
        <v>600.72886108</v>
      </c>
      <c r="L670" s="87">
        <v>693.14868586</v>
      </c>
    </row>
    <row r="671" spans="1:12" ht="12.75" customHeight="1" x14ac:dyDescent="0.2">
      <c r="A671" s="86" t="s">
        <v>178</v>
      </c>
      <c r="B671" s="86">
        <v>14</v>
      </c>
      <c r="C671" s="87">
        <v>939.88295389999996</v>
      </c>
      <c r="D671" s="87">
        <v>935.42297684000005</v>
      </c>
      <c r="E671" s="87">
        <v>0</v>
      </c>
      <c r="F671" s="87">
        <v>93.542297680000004</v>
      </c>
      <c r="G671" s="87">
        <v>233.85574421000001</v>
      </c>
      <c r="H671" s="87">
        <v>467.71148842000002</v>
      </c>
      <c r="I671" s="87">
        <v>0</v>
      </c>
      <c r="J671" s="87">
        <v>514.48263726000005</v>
      </c>
      <c r="K671" s="87">
        <v>608.02493494999999</v>
      </c>
      <c r="L671" s="87">
        <v>701.56723263000003</v>
      </c>
    </row>
    <row r="672" spans="1:12" ht="12.75" customHeight="1" x14ac:dyDescent="0.2">
      <c r="A672" s="86" t="s">
        <v>178</v>
      </c>
      <c r="B672" s="86">
        <v>15</v>
      </c>
      <c r="C672" s="87">
        <v>957.56759834000002</v>
      </c>
      <c r="D672" s="87">
        <v>953.07142280000005</v>
      </c>
      <c r="E672" s="87">
        <v>0</v>
      </c>
      <c r="F672" s="87">
        <v>95.307142279999994</v>
      </c>
      <c r="G672" s="87">
        <v>238.26785570000001</v>
      </c>
      <c r="H672" s="87">
        <v>476.53571140000003</v>
      </c>
      <c r="I672" s="87">
        <v>0</v>
      </c>
      <c r="J672" s="87">
        <v>524.18928254000002</v>
      </c>
      <c r="K672" s="87">
        <v>619.49642482000002</v>
      </c>
      <c r="L672" s="87">
        <v>714.80356710000001</v>
      </c>
    </row>
    <row r="673" spans="1:12" ht="12.75" customHeight="1" x14ac:dyDescent="0.2">
      <c r="A673" s="86" t="s">
        <v>178</v>
      </c>
      <c r="B673" s="86">
        <v>16</v>
      </c>
      <c r="C673" s="87">
        <v>965.82783621999999</v>
      </c>
      <c r="D673" s="87">
        <v>960.83749975000001</v>
      </c>
      <c r="E673" s="87">
        <v>0</v>
      </c>
      <c r="F673" s="87">
        <v>96.083749979999993</v>
      </c>
      <c r="G673" s="87">
        <v>240.20937494</v>
      </c>
      <c r="H673" s="87">
        <v>480.41874988000001</v>
      </c>
      <c r="I673" s="87">
        <v>0</v>
      </c>
      <c r="J673" s="87">
        <v>528.46062486000005</v>
      </c>
      <c r="K673" s="87">
        <v>624.54437484000005</v>
      </c>
      <c r="L673" s="87">
        <v>720.62812481000003</v>
      </c>
    </row>
    <row r="674" spans="1:12" ht="12.75" customHeight="1" x14ac:dyDescent="0.2">
      <c r="A674" s="86" t="s">
        <v>178</v>
      </c>
      <c r="B674" s="86">
        <v>17</v>
      </c>
      <c r="C674" s="87">
        <v>963.81872146000001</v>
      </c>
      <c r="D674" s="87">
        <v>958.47139874000004</v>
      </c>
      <c r="E674" s="87">
        <v>0</v>
      </c>
      <c r="F674" s="87">
        <v>95.847139870000007</v>
      </c>
      <c r="G674" s="87">
        <v>239.61784969000001</v>
      </c>
      <c r="H674" s="87">
        <v>479.23569937000002</v>
      </c>
      <c r="I674" s="87">
        <v>0</v>
      </c>
      <c r="J674" s="87">
        <v>527.15926931000001</v>
      </c>
      <c r="K674" s="87">
        <v>623.00640917999999</v>
      </c>
      <c r="L674" s="87">
        <v>718.85354905999998</v>
      </c>
    </row>
    <row r="675" spans="1:12" ht="12.75" customHeight="1" x14ac:dyDescent="0.2">
      <c r="A675" s="86" t="s">
        <v>178</v>
      </c>
      <c r="B675" s="86">
        <v>18</v>
      </c>
      <c r="C675" s="87">
        <v>927.42994198999997</v>
      </c>
      <c r="D675" s="87">
        <v>922.92687827999998</v>
      </c>
      <c r="E675" s="87">
        <v>0</v>
      </c>
      <c r="F675" s="87">
        <v>92.292687830000006</v>
      </c>
      <c r="G675" s="87">
        <v>230.73171957</v>
      </c>
      <c r="H675" s="87">
        <v>461.46343913999999</v>
      </c>
      <c r="I675" s="87">
        <v>0</v>
      </c>
      <c r="J675" s="87">
        <v>507.60978304999998</v>
      </c>
      <c r="K675" s="87">
        <v>599.90247088000001</v>
      </c>
      <c r="L675" s="87">
        <v>692.19515870999999</v>
      </c>
    </row>
    <row r="676" spans="1:12" ht="12.75" customHeight="1" x14ac:dyDescent="0.2">
      <c r="A676" s="86" t="s">
        <v>178</v>
      </c>
      <c r="B676" s="86">
        <v>19</v>
      </c>
      <c r="C676" s="87">
        <v>901.26935757000001</v>
      </c>
      <c r="D676" s="87">
        <v>897.21376015999999</v>
      </c>
      <c r="E676" s="87">
        <v>0</v>
      </c>
      <c r="F676" s="87">
        <v>89.721376019999994</v>
      </c>
      <c r="G676" s="87">
        <v>224.30344004</v>
      </c>
      <c r="H676" s="87">
        <v>448.60688008</v>
      </c>
      <c r="I676" s="87">
        <v>0</v>
      </c>
      <c r="J676" s="87">
        <v>493.46756808999999</v>
      </c>
      <c r="K676" s="87">
        <v>583.18894409999996</v>
      </c>
      <c r="L676" s="87">
        <v>672.91032012000005</v>
      </c>
    </row>
    <row r="677" spans="1:12" ht="12.75" customHeight="1" x14ac:dyDescent="0.2">
      <c r="A677" s="86" t="s">
        <v>178</v>
      </c>
      <c r="B677" s="86">
        <v>20</v>
      </c>
      <c r="C677" s="87">
        <v>904.88271266000004</v>
      </c>
      <c r="D677" s="87">
        <v>900.72417885000004</v>
      </c>
      <c r="E677" s="87">
        <v>0</v>
      </c>
      <c r="F677" s="87">
        <v>90.072417889999997</v>
      </c>
      <c r="G677" s="87">
        <v>225.18104471000001</v>
      </c>
      <c r="H677" s="87">
        <v>450.36208943000003</v>
      </c>
      <c r="I677" s="87">
        <v>0</v>
      </c>
      <c r="J677" s="87">
        <v>495.39829837000002</v>
      </c>
      <c r="K677" s="87">
        <v>585.47071625000001</v>
      </c>
      <c r="L677" s="87">
        <v>675.54313414000001</v>
      </c>
    </row>
    <row r="678" spans="1:12" ht="12.75" customHeight="1" x14ac:dyDescent="0.2">
      <c r="A678" s="86" t="s">
        <v>178</v>
      </c>
      <c r="B678" s="86">
        <v>21</v>
      </c>
      <c r="C678" s="87">
        <v>915.20533031000002</v>
      </c>
      <c r="D678" s="87">
        <v>910.94868023000004</v>
      </c>
      <c r="E678" s="87">
        <v>0</v>
      </c>
      <c r="F678" s="87">
        <v>91.094868020000007</v>
      </c>
      <c r="G678" s="87">
        <v>227.73717006000001</v>
      </c>
      <c r="H678" s="87">
        <v>455.47434012000002</v>
      </c>
      <c r="I678" s="87">
        <v>0</v>
      </c>
      <c r="J678" s="87">
        <v>501.02177412999998</v>
      </c>
      <c r="K678" s="87">
        <v>592.11664214999996</v>
      </c>
      <c r="L678" s="87">
        <v>683.21151017</v>
      </c>
    </row>
    <row r="679" spans="1:12" ht="12.75" customHeight="1" x14ac:dyDescent="0.2">
      <c r="A679" s="86" t="s">
        <v>178</v>
      </c>
      <c r="B679" s="86">
        <v>22</v>
      </c>
      <c r="C679" s="87">
        <v>968.87304791999998</v>
      </c>
      <c r="D679" s="87">
        <v>964.34905008999999</v>
      </c>
      <c r="E679" s="87">
        <v>0</v>
      </c>
      <c r="F679" s="87">
        <v>96.434905009999994</v>
      </c>
      <c r="G679" s="87">
        <v>241.08726252</v>
      </c>
      <c r="H679" s="87">
        <v>482.17452505</v>
      </c>
      <c r="I679" s="87">
        <v>0</v>
      </c>
      <c r="J679" s="87">
        <v>530.39197754999998</v>
      </c>
      <c r="K679" s="87">
        <v>626.82688255999994</v>
      </c>
      <c r="L679" s="87">
        <v>723.26178757000002</v>
      </c>
    </row>
    <row r="680" spans="1:12" ht="12.75" customHeight="1" x14ac:dyDescent="0.2">
      <c r="A680" s="86" t="s">
        <v>178</v>
      </c>
      <c r="B680" s="86">
        <v>23</v>
      </c>
      <c r="C680" s="87">
        <v>1034.6898764099999</v>
      </c>
      <c r="D680" s="87">
        <v>1029.8728917599999</v>
      </c>
      <c r="E680" s="87">
        <v>0</v>
      </c>
      <c r="F680" s="87">
        <v>102.98728918</v>
      </c>
      <c r="G680" s="87">
        <v>257.46822293999998</v>
      </c>
      <c r="H680" s="87">
        <v>514.93644587999995</v>
      </c>
      <c r="I680" s="87">
        <v>0</v>
      </c>
      <c r="J680" s="87">
        <v>566.43009046999998</v>
      </c>
      <c r="K680" s="87">
        <v>669.41737964000004</v>
      </c>
      <c r="L680" s="87">
        <v>772.40466881999998</v>
      </c>
    </row>
    <row r="681" spans="1:12" ht="12.75" customHeight="1" x14ac:dyDescent="0.2">
      <c r="A681" s="86" t="s">
        <v>178</v>
      </c>
      <c r="B681" s="86">
        <v>24</v>
      </c>
      <c r="C681" s="87">
        <v>1108.2667585300001</v>
      </c>
      <c r="D681" s="87">
        <v>1103.1040343300001</v>
      </c>
      <c r="E681" s="87">
        <v>0</v>
      </c>
      <c r="F681" s="87">
        <v>110.31040342999999</v>
      </c>
      <c r="G681" s="87">
        <v>275.77600858</v>
      </c>
      <c r="H681" s="87">
        <v>551.55201717</v>
      </c>
      <c r="I681" s="87">
        <v>0</v>
      </c>
      <c r="J681" s="87">
        <v>606.70721888000003</v>
      </c>
      <c r="K681" s="87">
        <v>717.01762230999998</v>
      </c>
      <c r="L681" s="87">
        <v>827.32802575000005</v>
      </c>
    </row>
    <row r="682" spans="1:12" ht="12.75" customHeight="1" x14ac:dyDescent="0.2">
      <c r="A682" s="86" t="s">
        <v>179</v>
      </c>
      <c r="B682" s="86">
        <v>1</v>
      </c>
      <c r="C682" s="87">
        <v>1164.5699383199999</v>
      </c>
      <c r="D682" s="87">
        <v>1158.6219970499999</v>
      </c>
      <c r="E682" s="87">
        <v>0</v>
      </c>
      <c r="F682" s="87">
        <v>115.86219971</v>
      </c>
      <c r="G682" s="87">
        <v>289.65549926</v>
      </c>
      <c r="H682" s="87">
        <v>579.31099853000001</v>
      </c>
      <c r="I682" s="87">
        <v>0</v>
      </c>
      <c r="J682" s="87">
        <v>637.24209838000002</v>
      </c>
      <c r="K682" s="87">
        <v>753.10429808000004</v>
      </c>
      <c r="L682" s="87">
        <v>868.96649778999995</v>
      </c>
    </row>
    <row r="683" spans="1:12" ht="12.75" customHeight="1" x14ac:dyDescent="0.2">
      <c r="A683" s="86" t="s">
        <v>179</v>
      </c>
      <c r="B683" s="86">
        <v>2</v>
      </c>
      <c r="C683" s="87">
        <v>1171.4358383399999</v>
      </c>
      <c r="D683" s="87">
        <v>1165.4634412099999</v>
      </c>
      <c r="E683" s="87">
        <v>0</v>
      </c>
      <c r="F683" s="87">
        <v>116.54634412</v>
      </c>
      <c r="G683" s="87">
        <v>291.36586030000001</v>
      </c>
      <c r="H683" s="87">
        <v>582.73172061000002</v>
      </c>
      <c r="I683" s="87">
        <v>0</v>
      </c>
      <c r="J683" s="87">
        <v>641.00489267</v>
      </c>
      <c r="K683" s="87">
        <v>757.55123678999996</v>
      </c>
      <c r="L683" s="87">
        <v>874.09758091000003</v>
      </c>
    </row>
    <row r="684" spans="1:12" ht="12.75" customHeight="1" x14ac:dyDescent="0.2">
      <c r="A684" s="86" t="s">
        <v>179</v>
      </c>
      <c r="B684" s="86">
        <v>3</v>
      </c>
      <c r="C684" s="87">
        <v>1178.5695871200001</v>
      </c>
      <c r="D684" s="87">
        <v>1171.50405877</v>
      </c>
      <c r="E684" s="87">
        <v>0</v>
      </c>
      <c r="F684" s="87">
        <v>117.15040587999999</v>
      </c>
      <c r="G684" s="87">
        <v>292.87601468999998</v>
      </c>
      <c r="H684" s="87">
        <v>585.75202938999996</v>
      </c>
      <c r="I684" s="87">
        <v>0</v>
      </c>
      <c r="J684" s="87">
        <v>644.32723232000001</v>
      </c>
      <c r="K684" s="87">
        <v>761.4776382</v>
      </c>
      <c r="L684" s="87">
        <v>878.62804408</v>
      </c>
    </row>
    <row r="685" spans="1:12" ht="12.75" customHeight="1" x14ac:dyDescent="0.2">
      <c r="A685" s="86" t="s">
        <v>179</v>
      </c>
      <c r="B685" s="86">
        <v>4</v>
      </c>
      <c r="C685" s="87">
        <v>1178.0336869600001</v>
      </c>
      <c r="D685" s="87">
        <v>1168.28311351</v>
      </c>
      <c r="E685" s="87">
        <v>0</v>
      </c>
      <c r="F685" s="87">
        <v>116.82831135000001</v>
      </c>
      <c r="G685" s="87">
        <v>292.07077837999998</v>
      </c>
      <c r="H685" s="87">
        <v>584.14155675999996</v>
      </c>
      <c r="I685" s="87">
        <v>0</v>
      </c>
      <c r="J685" s="87">
        <v>642.55571242999997</v>
      </c>
      <c r="K685" s="87">
        <v>759.38402378000001</v>
      </c>
      <c r="L685" s="87">
        <v>876.21233513000004</v>
      </c>
    </row>
    <row r="686" spans="1:12" ht="12.75" customHeight="1" x14ac:dyDescent="0.2">
      <c r="A686" s="86" t="s">
        <v>179</v>
      </c>
      <c r="B686" s="86">
        <v>5</v>
      </c>
      <c r="C686" s="87">
        <v>1177.27863452</v>
      </c>
      <c r="D686" s="87">
        <v>1167.3232184399999</v>
      </c>
      <c r="E686" s="87">
        <v>0</v>
      </c>
      <c r="F686" s="87">
        <v>116.73232184</v>
      </c>
      <c r="G686" s="87">
        <v>291.83080460999997</v>
      </c>
      <c r="H686" s="87">
        <v>583.66160921999995</v>
      </c>
      <c r="I686" s="87">
        <v>0</v>
      </c>
      <c r="J686" s="87">
        <v>642.02777014000003</v>
      </c>
      <c r="K686" s="87">
        <v>758.76009198999998</v>
      </c>
      <c r="L686" s="87">
        <v>875.49241383000003</v>
      </c>
    </row>
    <row r="687" spans="1:12" ht="12.75" customHeight="1" x14ac:dyDescent="0.2">
      <c r="A687" s="86" t="s">
        <v>179</v>
      </c>
      <c r="B687" s="86">
        <v>6</v>
      </c>
      <c r="C687" s="87">
        <v>1183.54998161</v>
      </c>
      <c r="D687" s="87">
        <v>1173.53664286</v>
      </c>
      <c r="E687" s="87">
        <v>0</v>
      </c>
      <c r="F687" s="87">
        <v>117.35366429</v>
      </c>
      <c r="G687" s="87">
        <v>293.38416072000001</v>
      </c>
      <c r="H687" s="87">
        <v>586.76832143000001</v>
      </c>
      <c r="I687" s="87">
        <v>0</v>
      </c>
      <c r="J687" s="87">
        <v>645.44515357</v>
      </c>
      <c r="K687" s="87">
        <v>762.79881785999999</v>
      </c>
      <c r="L687" s="87">
        <v>880.15248214999997</v>
      </c>
    </row>
    <row r="688" spans="1:12" ht="12.75" customHeight="1" x14ac:dyDescent="0.2">
      <c r="A688" s="86" t="s">
        <v>179</v>
      </c>
      <c r="B688" s="86">
        <v>7</v>
      </c>
      <c r="C688" s="87">
        <v>1172.5615480199999</v>
      </c>
      <c r="D688" s="87">
        <v>1163.9607094200001</v>
      </c>
      <c r="E688" s="87">
        <v>0</v>
      </c>
      <c r="F688" s="87">
        <v>116.39607094</v>
      </c>
      <c r="G688" s="87">
        <v>290.99017736000002</v>
      </c>
      <c r="H688" s="87">
        <v>581.98035471000003</v>
      </c>
      <c r="I688" s="87">
        <v>0</v>
      </c>
      <c r="J688" s="87">
        <v>640.17839017999995</v>
      </c>
      <c r="K688" s="87">
        <v>756.57446112000002</v>
      </c>
      <c r="L688" s="87">
        <v>872.97053206999999</v>
      </c>
    </row>
    <row r="689" spans="1:12" ht="12.75" customHeight="1" x14ac:dyDescent="0.2">
      <c r="A689" s="86" t="s">
        <v>179</v>
      </c>
      <c r="B689" s="86">
        <v>8</v>
      </c>
      <c r="C689" s="87">
        <v>1092.4204810700001</v>
      </c>
      <c r="D689" s="87">
        <v>1086.4423436300001</v>
      </c>
      <c r="E689" s="87">
        <v>0</v>
      </c>
      <c r="F689" s="87">
        <v>108.64423436</v>
      </c>
      <c r="G689" s="87">
        <v>271.61058591</v>
      </c>
      <c r="H689" s="87">
        <v>543.22117182</v>
      </c>
      <c r="I689" s="87">
        <v>0</v>
      </c>
      <c r="J689" s="87">
        <v>597.54328899999996</v>
      </c>
      <c r="K689" s="87">
        <v>706.18752336</v>
      </c>
      <c r="L689" s="87">
        <v>814.83175772000004</v>
      </c>
    </row>
    <row r="690" spans="1:12" ht="12.75" customHeight="1" x14ac:dyDescent="0.2">
      <c r="A690" s="86" t="s">
        <v>179</v>
      </c>
      <c r="B690" s="86">
        <v>9</v>
      </c>
      <c r="C690" s="87">
        <v>1035.37286395</v>
      </c>
      <c r="D690" s="87">
        <v>1030.4133201100001</v>
      </c>
      <c r="E690" s="87">
        <v>0</v>
      </c>
      <c r="F690" s="87">
        <v>103.04133201</v>
      </c>
      <c r="G690" s="87">
        <v>257.60333003</v>
      </c>
      <c r="H690" s="87">
        <v>515.20666005999999</v>
      </c>
      <c r="I690" s="87">
        <v>0</v>
      </c>
      <c r="J690" s="87">
        <v>566.72732606</v>
      </c>
      <c r="K690" s="87">
        <v>669.76865807000001</v>
      </c>
      <c r="L690" s="87">
        <v>772.80999008000003</v>
      </c>
    </row>
    <row r="691" spans="1:12" ht="12.75" customHeight="1" x14ac:dyDescent="0.2">
      <c r="A691" s="86" t="s">
        <v>179</v>
      </c>
      <c r="B691" s="86">
        <v>10</v>
      </c>
      <c r="C691" s="87">
        <v>976.54377768999996</v>
      </c>
      <c r="D691" s="87">
        <v>971.78521175000003</v>
      </c>
      <c r="E691" s="87">
        <v>0</v>
      </c>
      <c r="F691" s="87">
        <v>97.178521180000004</v>
      </c>
      <c r="G691" s="87">
        <v>242.94630294000001</v>
      </c>
      <c r="H691" s="87">
        <v>485.89260588000002</v>
      </c>
      <c r="I691" s="87">
        <v>0</v>
      </c>
      <c r="J691" s="87">
        <v>534.48186645999999</v>
      </c>
      <c r="K691" s="87">
        <v>631.66038763999995</v>
      </c>
      <c r="L691" s="87">
        <v>728.83890881000002</v>
      </c>
    </row>
    <row r="692" spans="1:12" ht="12.75" customHeight="1" x14ac:dyDescent="0.2">
      <c r="A692" s="86" t="s">
        <v>179</v>
      </c>
      <c r="B692" s="86">
        <v>11</v>
      </c>
      <c r="C692" s="87">
        <v>966.86022599</v>
      </c>
      <c r="D692" s="87">
        <v>962.05052726999998</v>
      </c>
      <c r="E692" s="87">
        <v>0</v>
      </c>
      <c r="F692" s="87">
        <v>96.205052730000006</v>
      </c>
      <c r="G692" s="87">
        <v>240.51263182</v>
      </c>
      <c r="H692" s="87">
        <v>481.02526363999999</v>
      </c>
      <c r="I692" s="87">
        <v>0</v>
      </c>
      <c r="J692" s="87">
        <v>529.12779</v>
      </c>
      <c r="K692" s="87">
        <v>625.33284273000004</v>
      </c>
      <c r="L692" s="87">
        <v>721.53789544999995</v>
      </c>
    </row>
    <row r="693" spans="1:12" ht="12.75" customHeight="1" x14ac:dyDescent="0.2">
      <c r="A693" s="86" t="s">
        <v>179</v>
      </c>
      <c r="B693" s="86">
        <v>12</v>
      </c>
      <c r="C693" s="87">
        <v>979.99922747000005</v>
      </c>
      <c r="D693" s="87">
        <v>975.04339017999996</v>
      </c>
      <c r="E693" s="87">
        <v>0</v>
      </c>
      <c r="F693" s="87">
        <v>97.504339020000003</v>
      </c>
      <c r="G693" s="87">
        <v>243.76084754999999</v>
      </c>
      <c r="H693" s="87">
        <v>487.52169508999998</v>
      </c>
      <c r="I693" s="87">
        <v>0</v>
      </c>
      <c r="J693" s="87">
        <v>536.27386460000002</v>
      </c>
      <c r="K693" s="87">
        <v>633.77820362</v>
      </c>
      <c r="L693" s="87">
        <v>731.28254263999997</v>
      </c>
    </row>
    <row r="694" spans="1:12" ht="12.75" customHeight="1" x14ac:dyDescent="0.2">
      <c r="A694" s="86" t="s">
        <v>179</v>
      </c>
      <c r="B694" s="86">
        <v>13</v>
      </c>
      <c r="C694" s="87">
        <v>997.38629097</v>
      </c>
      <c r="D694" s="87">
        <v>992.41674094999996</v>
      </c>
      <c r="E694" s="87">
        <v>0</v>
      </c>
      <c r="F694" s="87">
        <v>99.241674099999997</v>
      </c>
      <c r="G694" s="87">
        <v>248.10418523999999</v>
      </c>
      <c r="H694" s="87">
        <v>496.20837047999999</v>
      </c>
      <c r="I694" s="87">
        <v>0</v>
      </c>
      <c r="J694" s="87">
        <v>545.82920751999995</v>
      </c>
      <c r="K694" s="87">
        <v>645.07088162000002</v>
      </c>
      <c r="L694" s="87">
        <v>744.31255570999997</v>
      </c>
    </row>
    <row r="695" spans="1:12" ht="12.75" customHeight="1" x14ac:dyDescent="0.2">
      <c r="A695" s="86" t="s">
        <v>179</v>
      </c>
      <c r="B695" s="86">
        <v>14</v>
      </c>
      <c r="C695" s="87">
        <v>1008.85606351</v>
      </c>
      <c r="D695" s="87">
        <v>1003.8693888</v>
      </c>
      <c r="E695" s="87">
        <v>0</v>
      </c>
      <c r="F695" s="87">
        <v>100.38693888</v>
      </c>
      <c r="G695" s="87">
        <v>250.96734720000001</v>
      </c>
      <c r="H695" s="87">
        <v>501.93469440000001</v>
      </c>
      <c r="I695" s="87">
        <v>0</v>
      </c>
      <c r="J695" s="87">
        <v>552.12816383999996</v>
      </c>
      <c r="K695" s="87">
        <v>652.51510271999996</v>
      </c>
      <c r="L695" s="87">
        <v>752.90204159999996</v>
      </c>
    </row>
    <row r="696" spans="1:12" ht="12.75" customHeight="1" x14ac:dyDescent="0.2">
      <c r="A696" s="86" t="s">
        <v>179</v>
      </c>
      <c r="B696" s="86">
        <v>15</v>
      </c>
      <c r="C696" s="87">
        <v>1013.98469149</v>
      </c>
      <c r="D696" s="87">
        <v>1009.04789229</v>
      </c>
      <c r="E696" s="87">
        <v>0</v>
      </c>
      <c r="F696" s="87">
        <v>100.90478923000001</v>
      </c>
      <c r="G696" s="87">
        <v>252.26197307000001</v>
      </c>
      <c r="H696" s="87">
        <v>504.52394614999997</v>
      </c>
      <c r="I696" s="87">
        <v>0</v>
      </c>
      <c r="J696" s="87">
        <v>554.97634075999997</v>
      </c>
      <c r="K696" s="87">
        <v>655.88112998999998</v>
      </c>
      <c r="L696" s="87">
        <v>756.78591921999998</v>
      </c>
    </row>
    <row r="697" spans="1:12" ht="12.75" customHeight="1" x14ac:dyDescent="0.2">
      <c r="A697" s="86" t="s">
        <v>179</v>
      </c>
      <c r="B697" s="86">
        <v>16</v>
      </c>
      <c r="C697" s="87">
        <v>1024.5168278000001</v>
      </c>
      <c r="D697" s="87">
        <v>1018.67388193</v>
      </c>
      <c r="E697" s="87">
        <v>0</v>
      </c>
      <c r="F697" s="87">
        <v>101.86738819</v>
      </c>
      <c r="G697" s="87">
        <v>254.66847048</v>
      </c>
      <c r="H697" s="87">
        <v>509.33694097</v>
      </c>
      <c r="I697" s="87">
        <v>0</v>
      </c>
      <c r="J697" s="87">
        <v>560.27063506000002</v>
      </c>
      <c r="K697" s="87">
        <v>662.13802324999995</v>
      </c>
      <c r="L697" s="87">
        <v>764.00541145</v>
      </c>
    </row>
    <row r="698" spans="1:12" ht="12.75" customHeight="1" x14ac:dyDescent="0.2">
      <c r="A698" s="86" t="s">
        <v>179</v>
      </c>
      <c r="B698" s="86">
        <v>17</v>
      </c>
      <c r="C698" s="87">
        <v>1035.21026783</v>
      </c>
      <c r="D698" s="87">
        <v>1028.5731789700001</v>
      </c>
      <c r="E698" s="87">
        <v>0</v>
      </c>
      <c r="F698" s="87">
        <v>102.8573179</v>
      </c>
      <c r="G698" s="87">
        <v>257.14329473999999</v>
      </c>
      <c r="H698" s="87">
        <v>514.28658948999998</v>
      </c>
      <c r="I698" s="87">
        <v>0</v>
      </c>
      <c r="J698" s="87">
        <v>565.71524842999997</v>
      </c>
      <c r="K698" s="87">
        <v>668.57256632999997</v>
      </c>
      <c r="L698" s="87">
        <v>771.42988422999997</v>
      </c>
    </row>
    <row r="699" spans="1:12" ht="12.75" customHeight="1" x14ac:dyDescent="0.2">
      <c r="A699" s="86" t="s">
        <v>179</v>
      </c>
      <c r="B699" s="86">
        <v>18</v>
      </c>
      <c r="C699" s="87">
        <v>1023.58122603</v>
      </c>
      <c r="D699" s="87">
        <v>1018.3351348800001</v>
      </c>
      <c r="E699" s="87">
        <v>0</v>
      </c>
      <c r="F699" s="87">
        <v>101.83351349</v>
      </c>
      <c r="G699" s="87">
        <v>254.58378372000001</v>
      </c>
      <c r="H699" s="87">
        <v>509.16756744000003</v>
      </c>
      <c r="I699" s="87">
        <v>0</v>
      </c>
      <c r="J699" s="87">
        <v>560.08432417999995</v>
      </c>
      <c r="K699" s="87">
        <v>661.91783767000004</v>
      </c>
      <c r="L699" s="87">
        <v>763.75135116000001</v>
      </c>
    </row>
    <row r="700" spans="1:12" ht="12.75" customHeight="1" x14ac:dyDescent="0.2">
      <c r="A700" s="86" t="s">
        <v>179</v>
      </c>
      <c r="B700" s="86">
        <v>19</v>
      </c>
      <c r="C700" s="87">
        <v>1019.82640845</v>
      </c>
      <c r="D700" s="87">
        <v>1014.74546367</v>
      </c>
      <c r="E700" s="87">
        <v>0</v>
      </c>
      <c r="F700" s="87">
        <v>101.47454637</v>
      </c>
      <c r="G700" s="87">
        <v>253.68636591999999</v>
      </c>
      <c r="H700" s="87">
        <v>507.37273183999997</v>
      </c>
      <c r="I700" s="87">
        <v>0</v>
      </c>
      <c r="J700" s="87">
        <v>558.11000502000002</v>
      </c>
      <c r="K700" s="87">
        <v>659.58455139</v>
      </c>
      <c r="L700" s="87">
        <v>761.05909774999998</v>
      </c>
    </row>
    <row r="701" spans="1:12" ht="12.75" customHeight="1" x14ac:dyDescent="0.2">
      <c r="A701" s="86" t="s">
        <v>179</v>
      </c>
      <c r="B701" s="86">
        <v>20</v>
      </c>
      <c r="C701" s="87">
        <v>1019.10573847</v>
      </c>
      <c r="D701" s="87">
        <v>1014.00844852</v>
      </c>
      <c r="E701" s="87">
        <v>0</v>
      </c>
      <c r="F701" s="87">
        <v>101.40084485</v>
      </c>
      <c r="G701" s="87">
        <v>253.50211213</v>
      </c>
      <c r="H701" s="87">
        <v>507.00422426</v>
      </c>
      <c r="I701" s="87">
        <v>0</v>
      </c>
      <c r="J701" s="87">
        <v>557.70464669</v>
      </c>
      <c r="K701" s="87">
        <v>659.10549154</v>
      </c>
      <c r="L701" s="87">
        <v>760.50633639</v>
      </c>
    </row>
    <row r="702" spans="1:12" ht="12.75" customHeight="1" x14ac:dyDescent="0.2">
      <c r="A702" s="86" t="s">
        <v>179</v>
      </c>
      <c r="B702" s="86">
        <v>21</v>
      </c>
      <c r="C702" s="87">
        <v>1003.8259273</v>
      </c>
      <c r="D702" s="87">
        <v>998.68440391000001</v>
      </c>
      <c r="E702" s="87">
        <v>0</v>
      </c>
      <c r="F702" s="87">
        <v>99.868440390000004</v>
      </c>
      <c r="G702" s="87">
        <v>249.67110098000001</v>
      </c>
      <c r="H702" s="87">
        <v>499.34220196000001</v>
      </c>
      <c r="I702" s="87">
        <v>0</v>
      </c>
      <c r="J702" s="87">
        <v>549.27642215000003</v>
      </c>
      <c r="K702" s="87">
        <v>649.14486253999996</v>
      </c>
      <c r="L702" s="87">
        <v>749.01330293000001</v>
      </c>
    </row>
    <row r="703" spans="1:12" ht="12.75" customHeight="1" x14ac:dyDescent="0.2">
      <c r="A703" s="86" t="s">
        <v>179</v>
      </c>
      <c r="B703" s="86">
        <v>22</v>
      </c>
      <c r="C703" s="87">
        <v>1006.4248278699999</v>
      </c>
      <c r="D703" s="87">
        <v>1001.33331821</v>
      </c>
      <c r="E703" s="87">
        <v>0</v>
      </c>
      <c r="F703" s="87">
        <v>100.13333182</v>
      </c>
      <c r="G703" s="87">
        <v>250.33332955</v>
      </c>
      <c r="H703" s="87">
        <v>500.66665911000001</v>
      </c>
      <c r="I703" s="87">
        <v>0</v>
      </c>
      <c r="J703" s="87">
        <v>550.73332502000005</v>
      </c>
      <c r="K703" s="87">
        <v>650.86665684000002</v>
      </c>
      <c r="L703" s="87">
        <v>750.99998865999999</v>
      </c>
    </row>
    <row r="704" spans="1:12" ht="12.75" customHeight="1" x14ac:dyDescent="0.2">
      <c r="A704" s="86" t="s">
        <v>179</v>
      </c>
      <c r="B704" s="86">
        <v>23</v>
      </c>
      <c r="C704" s="87">
        <v>969.79461537999998</v>
      </c>
      <c r="D704" s="87">
        <v>965.04160463000005</v>
      </c>
      <c r="E704" s="87">
        <v>0</v>
      </c>
      <c r="F704" s="87">
        <v>96.504160459999994</v>
      </c>
      <c r="G704" s="87">
        <v>241.26040115999999</v>
      </c>
      <c r="H704" s="87">
        <v>482.52080231999997</v>
      </c>
      <c r="I704" s="87">
        <v>0</v>
      </c>
      <c r="J704" s="87">
        <v>530.77288254999996</v>
      </c>
      <c r="K704" s="87">
        <v>627.27704301000006</v>
      </c>
      <c r="L704" s="87">
        <v>723.78120347000004</v>
      </c>
    </row>
    <row r="705" spans="1:12" ht="12.75" customHeight="1" x14ac:dyDescent="0.2">
      <c r="A705" s="86" t="s">
        <v>179</v>
      </c>
      <c r="B705" s="86">
        <v>24</v>
      </c>
      <c r="C705" s="87">
        <v>1025.6382586100001</v>
      </c>
      <c r="D705" s="87">
        <v>1020.41272228</v>
      </c>
      <c r="E705" s="87">
        <v>0</v>
      </c>
      <c r="F705" s="87">
        <v>102.04127223</v>
      </c>
      <c r="G705" s="87">
        <v>255.10318057000001</v>
      </c>
      <c r="H705" s="87">
        <v>510.20636114000001</v>
      </c>
      <c r="I705" s="87">
        <v>0</v>
      </c>
      <c r="J705" s="87">
        <v>561.22699724999995</v>
      </c>
      <c r="K705" s="87">
        <v>663.26826947999996</v>
      </c>
      <c r="L705" s="87">
        <v>765.30954170999996</v>
      </c>
    </row>
    <row r="706" spans="1:12" ht="12.75" customHeight="1" x14ac:dyDescent="0.2">
      <c r="A706" s="86" t="s">
        <v>180</v>
      </c>
      <c r="B706" s="86">
        <v>1</v>
      </c>
      <c r="C706" s="87">
        <v>1112.9129003200001</v>
      </c>
      <c r="D706" s="87">
        <v>1105.36373415</v>
      </c>
      <c r="E706" s="87">
        <v>0</v>
      </c>
      <c r="F706" s="87">
        <v>110.53637342</v>
      </c>
      <c r="G706" s="87">
        <v>276.34093353999998</v>
      </c>
      <c r="H706" s="87">
        <v>552.68186707999996</v>
      </c>
      <c r="I706" s="87">
        <v>0</v>
      </c>
      <c r="J706" s="87">
        <v>607.95005377999996</v>
      </c>
      <c r="K706" s="87">
        <v>718.48642719999998</v>
      </c>
      <c r="L706" s="87">
        <v>829.02280060999999</v>
      </c>
    </row>
    <row r="707" spans="1:12" ht="12.75" customHeight="1" x14ac:dyDescent="0.2">
      <c r="A707" s="86" t="s">
        <v>180</v>
      </c>
      <c r="B707" s="86">
        <v>2</v>
      </c>
      <c r="C707" s="87">
        <v>1155.8545585300001</v>
      </c>
      <c r="D707" s="87">
        <v>1147.3998059999999</v>
      </c>
      <c r="E707" s="87">
        <v>0</v>
      </c>
      <c r="F707" s="87">
        <v>114.7399806</v>
      </c>
      <c r="G707" s="87">
        <v>286.84995149999997</v>
      </c>
      <c r="H707" s="87">
        <v>573.69990299999995</v>
      </c>
      <c r="I707" s="87">
        <v>0</v>
      </c>
      <c r="J707" s="87">
        <v>631.06989329999999</v>
      </c>
      <c r="K707" s="87">
        <v>745.80987389999996</v>
      </c>
      <c r="L707" s="87">
        <v>860.54985450000004</v>
      </c>
    </row>
    <row r="708" spans="1:12" ht="12.75" customHeight="1" x14ac:dyDescent="0.2">
      <c r="A708" s="86" t="s">
        <v>180</v>
      </c>
      <c r="B708" s="86">
        <v>3</v>
      </c>
      <c r="C708" s="87">
        <v>1175.19027471</v>
      </c>
      <c r="D708" s="87">
        <v>1169.2289226800001</v>
      </c>
      <c r="E708" s="87">
        <v>0</v>
      </c>
      <c r="F708" s="87">
        <v>116.92289227000001</v>
      </c>
      <c r="G708" s="87">
        <v>292.30723067000002</v>
      </c>
      <c r="H708" s="87">
        <v>584.61446134000005</v>
      </c>
      <c r="I708" s="87">
        <v>0</v>
      </c>
      <c r="J708" s="87">
        <v>643.07590746999995</v>
      </c>
      <c r="K708" s="87">
        <v>759.99879973999998</v>
      </c>
      <c r="L708" s="87">
        <v>876.92169201000002</v>
      </c>
    </row>
    <row r="709" spans="1:12" ht="12.75" customHeight="1" x14ac:dyDescent="0.2">
      <c r="A709" s="86" t="s">
        <v>180</v>
      </c>
      <c r="B709" s="86">
        <v>4</v>
      </c>
      <c r="C709" s="87">
        <v>1172.4170309799999</v>
      </c>
      <c r="D709" s="87">
        <v>1166.78489934</v>
      </c>
      <c r="E709" s="87">
        <v>0</v>
      </c>
      <c r="F709" s="87">
        <v>116.67848993</v>
      </c>
      <c r="G709" s="87">
        <v>291.69622484000001</v>
      </c>
      <c r="H709" s="87">
        <v>583.39244967000002</v>
      </c>
      <c r="I709" s="87">
        <v>0</v>
      </c>
      <c r="J709" s="87">
        <v>641.73169464</v>
      </c>
      <c r="K709" s="87">
        <v>758.41018456999996</v>
      </c>
      <c r="L709" s="87">
        <v>875.08867451000003</v>
      </c>
    </row>
    <row r="710" spans="1:12" ht="12.75" customHeight="1" x14ac:dyDescent="0.2">
      <c r="A710" s="86" t="s">
        <v>180</v>
      </c>
      <c r="B710" s="86">
        <v>5</v>
      </c>
      <c r="C710" s="87">
        <v>1171.30733981</v>
      </c>
      <c r="D710" s="87">
        <v>1165.77902305</v>
      </c>
      <c r="E710" s="87">
        <v>0</v>
      </c>
      <c r="F710" s="87">
        <v>116.57790231</v>
      </c>
      <c r="G710" s="87">
        <v>291.44475576000002</v>
      </c>
      <c r="H710" s="87">
        <v>582.88951153000005</v>
      </c>
      <c r="I710" s="87">
        <v>0</v>
      </c>
      <c r="J710" s="87">
        <v>641.17846268000005</v>
      </c>
      <c r="K710" s="87">
        <v>757.75636497999994</v>
      </c>
      <c r="L710" s="87">
        <v>874.33426728999996</v>
      </c>
    </row>
    <row r="711" spans="1:12" ht="12.75" customHeight="1" x14ac:dyDescent="0.2">
      <c r="A711" s="86" t="s">
        <v>180</v>
      </c>
      <c r="B711" s="86">
        <v>6</v>
      </c>
      <c r="C711" s="87">
        <v>1175.39741832</v>
      </c>
      <c r="D711" s="87">
        <v>1169.68666925</v>
      </c>
      <c r="E711" s="87">
        <v>0</v>
      </c>
      <c r="F711" s="87">
        <v>116.96866693</v>
      </c>
      <c r="G711" s="87">
        <v>292.42166730999998</v>
      </c>
      <c r="H711" s="87">
        <v>584.84333462999996</v>
      </c>
      <c r="I711" s="87">
        <v>0</v>
      </c>
      <c r="J711" s="87">
        <v>643.32766808999997</v>
      </c>
      <c r="K711" s="87">
        <v>760.29633501000001</v>
      </c>
      <c r="L711" s="87">
        <v>877.26500194000005</v>
      </c>
    </row>
    <row r="712" spans="1:12" ht="12.75" customHeight="1" x14ac:dyDescent="0.2">
      <c r="A712" s="86" t="s">
        <v>180</v>
      </c>
      <c r="B712" s="86">
        <v>7</v>
      </c>
      <c r="C712" s="87">
        <v>1139.0757193100001</v>
      </c>
      <c r="D712" s="87">
        <v>1133.3490942000001</v>
      </c>
      <c r="E712" s="87">
        <v>0</v>
      </c>
      <c r="F712" s="87">
        <v>113.33490942</v>
      </c>
      <c r="G712" s="87">
        <v>283.33727355000002</v>
      </c>
      <c r="H712" s="87">
        <v>566.67454710000004</v>
      </c>
      <c r="I712" s="87">
        <v>0</v>
      </c>
      <c r="J712" s="87">
        <v>623.34200181000006</v>
      </c>
      <c r="K712" s="87">
        <v>736.67691122999997</v>
      </c>
      <c r="L712" s="87">
        <v>850.01182065</v>
      </c>
    </row>
    <row r="713" spans="1:12" ht="12.75" customHeight="1" x14ac:dyDescent="0.2">
      <c r="A713" s="86" t="s">
        <v>180</v>
      </c>
      <c r="B713" s="86">
        <v>8</v>
      </c>
      <c r="C713" s="87">
        <v>1071.33302807</v>
      </c>
      <c r="D713" s="87">
        <v>1064.75559509</v>
      </c>
      <c r="E713" s="87">
        <v>0</v>
      </c>
      <c r="F713" s="87">
        <v>106.47555951</v>
      </c>
      <c r="G713" s="87">
        <v>266.18889876999998</v>
      </c>
      <c r="H713" s="87">
        <v>532.37779754999997</v>
      </c>
      <c r="I713" s="87">
        <v>0</v>
      </c>
      <c r="J713" s="87">
        <v>585.61557730000004</v>
      </c>
      <c r="K713" s="87">
        <v>692.09113680999997</v>
      </c>
      <c r="L713" s="87">
        <v>798.56669632000001</v>
      </c>
    </row>
    <row r="714" spans="1:12" ht="12.75" customHeight="1" x14ac:dyDescent="0.2">
      <c r="A714" s="86" t="s">
        <v>180</v>
      </c>
      <c r="B714" s="86">
        <v>9</v>
      </c>
      <c r="C714" s="87">
        <v>1015.67888438</v>
      </c>
      <c r="D714" s="87">
        <v>1009.43040502</v>
      </c>
      <c r="E714" s="87">
        <v>0</v>
      </c>
      <c r="F714" s="87">
        <v>100.9430405</v>
      </c>
      <c r="G714" s="87">
        <v>252.35760126</v>
      </c>
      <c r="H714" s="87">
        <v>504.71520250999998</v>
      </c>
      <c r="I714" s="87">
        <v>0</v>
      </c>
      <c r="J714" s="87">
        <v>555.18672275999995</v>
      </c>
      <c r="K714" s="87">
        <v>656.12976326</v>
      </c>
      <c r="L714" s="87">
        <v>757.07280376999995</v>
      </c>
    </row>
    <row r="715" spans="1:12" ht="12.75" customHeight="1" x14ac:dyDescent="0.2">
      <c r="A715" s="86" t="s">
        <v>180</v>
      </c>
      <c r="B715" s="86">
        <v>10</v>
      </c>
      <c r="C715" s="87">
        <v>966.12409023999999</v>
      </c>
      <c r="D715" s="87">
        <v>960.34850981</v>
      </c>
      <c r="E715" s="87">
        <v>0</v>
      </c>
      <c r="F715" s="87">
        <v>96.034850980000002</v>
      </c>
      <c r="G715" s="87">
        <v>240.08712745</v>
      </c>
      <c r="H715" s="87">
        <v>480.17425491</v>
      </c>
      <c r="I715" s="87">
        <v>0</v>
      </c>
      <c r="J715" s="87">
        <v>528.1916804</v>
      </c>
      <c r="K715" s="87">
        <v>624.22653137999998</v>
      </c>
      <c r="L715" s="87">
        <v>720.26138235999997</v>
      </c>
    </row>
    <row r="716" spans="1:12" ht="12.75" customHeight="1" x14ac:dyDescent="0.2">
      <c r="A716" s="86" t="s">
        <v>180</v>
      </c>
      <c r="B716" s="86">
        <v>11</v>
      </c>
      <c r="C716" s="87">
        <v>964.15913970999998</v>
      </c>
      <c r="D716" s="87">
        <v>959.01685130999999</v>
      </c>
      <c r="E716" s="87">
        <v>0</v>
      </c>
      <c r="F716" s="87">
        <v>95.901685130000004</v>
      </c>
      <c r="G716" s="87">
        <v>239.75421283</v>
      </c>
      <c r="H716" s="87">
        <v>479.50842566</v>
      </c>
      <c r="I716" s="87">
        <v>0</v>
      </c>
      <c r="J716" s="87">
        <v>527.45926822000001</v>
      </c>
      <c r="K716" s="87">
        <v>623.36095335000005</v>
      </c>
      <c r="L716" s="87">
        <v>719.26263847999996</v>
      </c>
    </row>
    <row r="717" spans="1:12" ht="12.75" customHeight="1" x14ac:dyDescent="0.2">
      <c r="A717" s="86" t="s">
        <v>180</v>
      </c>
      <c r="B717" s="86">
        <v>12</v>
      </c>
      <c r="C717" s="87">
        <v>977.55658115999995</v>
      </c>
      <c r="D717" s="87">
        <v>972.39339733999998</v>
      </c>
      <c r="E717" s="87">
        <v>0</v>
      </c>
      <c r="F717" s="87">
        <v>97.239339729999998</v>
      </c>
      <c r="G717" s="87">
        <v>243.09834934</v>
      </c>
      <c r="H717" s="87">
        <v>486.19669866999999</v>
      </c>
      <c r="I717" s="87">
        <v>0</v>
      </c>
      <c r="J717" s="87">
        <v>534.81636853999998</v>
      </c>
      <c r="K717" s="87">
        <v>632.05570826999997</v>
      </c>
      <c r="L717" s="87">
        <v>729.29504800999996</v>
      </c>
    </row>
    <row r="718" spans="1:12" ht="12.75" customHeight="1" x14ac:dyDescent="0.2">
      <c r="A718" s="86" t="s">
        <v>180</v>
      </c>
      <c r="B718" s="86">
        <v>13</v>
      </c>
      <c r="C718" s="87">
        <v>995.10557915000004</v>
      </c>
      <c r="D718" s="87">
        <v>990.01862919999996</v>
      </c>
      <c r="E718" s="87">
        <v>0</v>
      </c>
      <c r="F718" s="87">
        <v>99.001862919999994</v>
      </c>
      <c r="G718" s="87">
        <v>247.50465729999999</v>
      </c>
      <c r="H718" s="87">
        <v>495.00931459999998</v>
      </c>
      <c r="I718" s="87">
        <v>0</v>
      </c>
      <c r="J718" s="87">
        <v>544.51024605999999</v>
      </c>
      <c r="K718" s="87">
        <v>643.51210897999999</v>
      </c>
      <c r="L718" s="87">
        <v>742.5139719</v>
      </c>
    </row>
    <row r="719" spans="1:12" ht="12.75" customHeight="1" x14ac:dyDescent="0.2">
      <c r="A719" s="86" t="s">
        <v>180</v>
      </c>
      <c r="B719" s="86">
        <v>14</v>
      </c>
      <c r="C719" s="87">
        <v>994.11656935999997</v>
      </c>
      <c r="D719" s="87">
        <v>989.06688144999998</v>
      </c>
      <c r="E719" s="87">
        <v>0</v>
      </c>
      <c r="F719" s="87">
        <v>98.906688149999994</v>
      </c>
      <c r="G719" s="87">
        <v>247.26672035999999</v>
      </c>
      <c r="H719" s="87">
        <v>494.53344073</v>
      </c>
      <c r="I719" s="87">
        <v>0</v>
      </c>
      <c r="J719" s="87">
        <v>543.98678480000001</v>
      </c>
      <c r="K719" s="87">
        <v>642.89347294000004</v>
      </c>
      <c r="L719" s="87">
        <v>741.80016108999996</v>
      </c>
    </row>
    <row r="720" spans="1:12" ht="12.75" customHeight="1" x14ac:dyDescent="0.2">
      <c r="A720" s="86" t="s">
        <v>180</v>
      </c>
      <c r="B720" s="86">
        <v>15</v>
      </c>
      <c r="C720" s="87">
        <v>994.09098646999996</v>
      </c>
      <c r="D720" s="87">
        <v>988.97574686999997</v>
      </c>
      <c r="E720" s="87">
        <v>0</v>
      </c>
      <c r="F720" s="87">
        <v>98.897574689999999</v>
      </c>
      <c r="G720" s="87">
        <v>247.24393671999999</v>
      </c>
      <c r="H720" s="87">
        <v>494.48787343999999</v>
      </c>
      <c r="I720" s="87">
        <v>0</v>
      </c>
      <c r="J720" s="87">
        <v>543.93666078000001</v>
      </c>
      <c r="K720" s="87">
        <v>642.83423546999995</v>
      </c>
      <c r="L720" s="87">
        <v>741.73181015</v>
      </c>
    </row>
    <row r="721" spans="1:12" ht="12.75" customHeight="1" x14ac:dyDescent="0.2">
      <c r="A721" s="86" t="s">
        <v>180</v>
      </c>
      <c r="B721" s="86">
        <v>16</v>
      </c>
      <c r="C721" s="87">
        <v>1001.16537107</v>
      </c>
      <c r="D721" s="87">
        <v>996.11525343000005</v>
      </c>
      <c r="E721" s="87">
        <v>0</v>
      </c>
      <c r="F721" s="87">
        <v>99.61152534</v>
      </c>
      <c r="G721" s="87">
        <v>249.02881335999999</v>
      </c>
      <c r="H721" s="87">
        <v>498.05762671999997</v>
      </c>
      <c r="I721" s="87">
        <v>0</v>
      </c>
      <c r="J721" s="87">
        <v>547.86338938999995</v>
      </c>
      <c r="K721" s="87">
        <v>647.47491473000002</v>
      </c>
      <c r="L721" s="87">
        <v>747.08644006999998</v>
      </c>
    </row>
    <row r="722" spans="1:12" ht="12.75" customHeight="1" x14ac:dyDescent="0.2">
      <c r="A722" s="86" t="s">
        <v>180</v>
      </c>
      <c r="B722" s="86">
        <v>17</v>
      </c>
      <c r="C722" s="87">
        <v>1008.2050768300001</v>
      </c>
      <c r="D722" s="87">
        <v>1003.21523688</v>
      </c>
      <c r="E722" s="87">
        <v>0</v>
      </c>
      <c r="F722" s="87">
        <v>100.32152369000001</v>
      </c>
      <c r="G722" s="87">
        <v>250.80380922000001</v>
      </c>
      <c r="H722" s="87">
        <v>501.60761844000001</v>
      </c>
      <c r="I722" s="87">
        <v>0</v>
      </c>
      <c r="J722" s="87">
        <v>551.76838027999997</v>
      </c>
      <c r="K722" s="87">
        <v>652.08990397000002</v>
      </c>
      <c r="L722" s="87">
        <v>752.41142765999996</v>
      </c>
    </row>
    <row r="723" spans="1:12" ht="12.75" customHeight="1" x14ac:dyDescent="0.2">
      <c r="A723" s="86" t="s">
        <v>180</v>
      </c>
      <c r="B723" s="86">
        <v>18</v>
      </c>
      <c r="C723" s="87">
        <v>990.43486800999995</v>
      </c>
      <c r="D723" s="87">
        <v>985.83449817999997</v>
      </c>
      <c r="E723" s="87">
        <v>0</v>
      </c>
      <c r="F723" s="87">
        <v>98.583449819999998</v>
      </c>
      <c r="G723" s="87">
        <v>246.45862455</v>
      </c>
      <c r="H723" s="87">
        <v>492.91724908999998</v>
      </c>
      <c r="I723" s="87">
        <v>0</v>
      </c>
      <c r="J723" s="87">
        <v>542.20897400000001</v>
      </c>
      <c r="K723" s="87">
        <v>640.79242381999995</v>
      </c>
      <c r="L723" s="87">
        <v>739.37587364000001</v>
      </c>
    </row>
    <row r="724" spans="1:12" ht="12.75" customHeight="1" x14ac:dyDescent="0.2">
      <c r="A724" s="86" t="s">
        <v>180</v>
      </c>
      <c r="B724" s="86">
        <v>19</v>
      </c>
      <c r="C724" s="87">
        <v>980.81329794999999</v>
      </c>
      <c r="D724" s="87">
        <v>976.35807437000005</v>
      </c>
      <c r="E724" s="87">
        <v>0</v>
      </c>
      <c r="F724" s="87">
        <v>97.635807439999994</v>
      </c>
      <c r="G724" s="87">
        <v>244.08951859000001</v>
      </c>
      <c r="H724" s="87">
        <v>488.17903718999997</v>
      </c>
      <c r="I724" s="87">
        <v>0</v>
      </c>
      <c r="J724" s="87">
        <v>536.99694090000003</v>
      </c>
      <c r="K724" s="87">
        <v>634.63274834000003</v>
      </c>
      <c r="L724" s="87">
        <v>732.26855578000004</v>
      </c>
    </row>
    <row r="725" spans="1:12" ht="12.75" customHeight="1" x14ac:dyDescent="0.2">
      <c r="A725" s="86" t="s">
        <v>180</v>
      </c>
      <c r="B725" s="86">
        <v>20</v>
      </c>
      <c r="C725" s="87">
        <v>985.89597567999999</v>
      </c>
      <c r="D725" s="87">
        <v>981.27523568000004</v>
      </c>
      <c r="E725" s="87">
        <v>0</v>
      </c>
      <c r="F725" s="87">
        <v>98.127523569999994</v>
      </c>
      <c r="G725" s="87">
        <v>245.31880892000001</v>
      </c>
      <c r="H725" s="87">
        <v>490.63761784000002</v>
      </c>
      <c r="I725" s="87">
        <v>0</v>
      </c>
      <c r="J725" s="87">
        <v>539.70137962000001</v>
      </c>
      <c r="K725" s="87">
        <v>637.82890319000001</v>
      </c>
      <c r="L725" s="87">
        <v>735.95642676</v>
      </c>
    </row>
    <row r="726" spans="1:12" ht="12.75" customHeight="1" x14ac:dyDescent="0.2">
      <c r="A726" s="86" t="s">
        <v>180</v>
      </c>
      <c r="B726" s="86">
        <v>21</v>
      </c>
      <c r="C726" s="87">
        <v>968.83146423999995</v>
      </c>
      <c r="D726" s="87">
        <v>962.81709193999995</v>
      </c>
      <c r="E726" s="87">
        <v>0</v>
      </c>
      <c r="F726" s="87">
        <v>96.281709190000001</v>
      </c>
      <c r="G726" s="87">
        <v>240.70427298999999</v>
      </c>
      <c r="H726" s="87">
        <v>481.40854596999998</v>
      </c>
      <c r="I726" s="87">
        <v>0</v>
      </c>
      <c r="J726" s="87">
        <v>529.54940056999999</v>
      </c>
      <c r="K726" s="87">
        <v>625.83110976</v>
      </c>
      <c r="L726" s="87">
        <v>722.11281896000003</v>
      </c>
    </row>
    <row r="727" spans="1:12" ht="12.75" customHeight="1" x14ac:dyDescent="0.2">
      <c r="A727" s="86" t="s">
        <v>180</v>
      </c>
      <c r="B727" s="86">
        <v>22</v>
      </c>
      <c r="C727" s="87">
        <v>988.13916243000006</v>
      </c>
      <c r="D727" s="87">
        <v>981.12711121999996</v>
      </c>
      <c r="E727" s="87">
        <v>0</v>
      </c>
      <c r="F727" s="87">
        <v>98.11271112</v>
      </c>
      <c r="G727" s="87">
        <v>245.28177780999999</v>
      </c>
      <c r="H727" s="87">
        <v>490.56355560999998</v>
      </c>
      <c r="I727" s="87">
        <v>0</v>
      </c>
      <c r="J727" s="87">
        <v>539.61991117000002</v>
      </c>
      <c r="K727" s="87">
        <v>637.73262228999999</v>
      </c>
      <c r="L727" s="87">
        <v>735.84533341999997</v>
      </c>
    </row>
    <row r="728" spans="1:12" ht="12.75" customHeight="1" x14ac:dyDescent="0.2">
      <c r="A728" s="86" t="s">
        <v>180</v>
      </c>
      <c r="B728" s="86">
        <v>23</v>
      </c>
      <c r="C728" s="87">
        <v>1015.25943925</v>
      </c>
      <c r="D728" s="87">
        <v>1008.0564816999999</v>
      </c>
      <c r="E728" s="87">
        <v>0</v>
      </c>
      <c r="F728" s="87">
        <v>100.80564817</v>
      </c>
      <c r="G728" s="87">
        <v>252.01412042999999</v>
      </c>
      <c r="H728" s="87">
        <v>504.02824084999997</v>
      </c>
      <c r="I728" s="87">
        <v>0</v>
      </c>
      <c r="J728" s="87">
        <v>554.43106494000006</v>
      </c>
      <c r="K728" s="87">
        <v>655.23671310999998</v>
      </c>
      <c r="L728" s="87">
        <v>756.04236128000002</v>
      </c>
    </row>
    <row r="729" spans="1:12" ht="12.75" customHeight="1" x14ac:dyDescent="0.2">
      <c r="A729" s="86" t="s">
        <v>180</v>
      </c>
      <c r="B729" s="86">
        <v>24</v>
      </c>
      <c r="C729" s="87">
        <v>1069.8341829000001</v>
      </c>
      <c r="D729" s="87">
        <v>1062.9940851900001</v>
      </c>
      <c r="E729" s="87">
        <v>0</v>
      </c>
      <c r="F729" s="87">
        <v>106.29940852</v>
      </c>
      <c r="G729" s="87">
        <v>265.74852129999999</v>
      </c>
      <c r="H729" s="87">
        <v>531.49704259999999</v>
      </c>
      <c r="I729" s="87">
        <v>0</v>
      </c>
      <c r="J729" s="87">
        <v>584.64674685</v>
      </c>
      <c r="K729" s="87">
        <v>690.94615537000004</v>
      </c>
      <c r="L729" s="87">
        <v>797.24556388999997</v>
      </c>
    </row>
    <row r="730" spans="1:12" ht="12.75" customHeight="1" x14ac:dyDescent="0.2">
      <c r="A730" s="86" t="s">
        <v>181</v>
      </c>
      <c r="B730" s="86">
        <v>1</v>
      </c>
      <c r="C730" s="87">
        <v>1081.00118681</v>
      </c>
      <c r="D730" s="87">
        <v>1075.15533766</v>
      </c>
      <c r="E730" s="87">
        <v>0</v>
      </c>
      <c r="F730" s="87">
        <v>107.51553377</v>
      </c>
      <c r="G730" s="87">
        <v>268.78883442</v>
      </c>
      <c r="H730" s="87">
        <v>537.57766882999999</v>
      </c>
      <c r="I730" s="87">
        <v>0</v>
      </c>
      <c r="J730" s="87">
        <v>591.33543570999996</v>
      </c>
      <c r="K730" s="87">
        <v>698.85096948</v>
      </c>
      <c r="L730" s="87">
        <v>806.36650325000005</v>
      </c>
    </row>
    <row r="731" spans="1:12" ht="12.75" customHeight="1" x14ac:dyDescent="0.2">
      <c r="A731" s="86" t="s">
        <v>181</v>
      </c>
      <c r="B731" s="86">
        <v>2</v>
      </c>
      <c r="C731" s="87">
        <v>1128.22137548</v>
      </c>
      <c r="D731" s="87">
        <v>1122.5407024900001</v>
      </c>
      <c r="E731" s="87">
        <v>0</v>
      </c>
      <c r="F731" s="87">
        <v>112.25407025</v>
      </c>
      <c r="G731" s="87">
        <v>280.63517561999998</v>
      </c>
      <c r="H731" s="87">
        <v>561.27035124999998</v>
      </c>
      <c r="I731" s="87">
        <v>0</v>
      </c>
      <c r="J731" s="87">
        <v>617.39738637000005</v>
      </c>
      <c r="K731" s="87">
        <v>729.65145661999998</v>
      </c>
      <c r="L731" s="87">
        <v>841.90552687000002</v>
      </c>
    </row>
    <row r="732" spans="1:12" ht="12.75" customHeight="1" x14ac:dyDescent="0.2">
      <c r="A732" s="86" t="s">
        <v>181</v>
      </c>
      <c r="B732" s="86">
        <v>3</v>
      </c>
      <c r="C732" s="87">
        <v>1159.4628777600001</v>
      </c>
      <c r="D732" s="87">
        <v>1153.68609029</v>
      </c>
      <c r="E732" s="87">
        <v>0</v>
      </c>
      <c r="F732" s="87">
        <v>115.36860903</v>
      </c>
      <c r="G732" s="87">
        <v>288.42152256999998</v>
      </c>
      <c r="H732" s="87">
        <v>576.84304514999997</v>
      </c>
      <c r="I732" s="87">
        <v>0</v>
      </c>
      <c r="J732" s="87">
        <v>634.52734966000003</v>
      </c>
      <c r="K732" s="87">
        <v>749.89595869000004</v>
      </c>
      <c r="L732" s="87">
        <v>865.26456771999995</v>
      </c>
    </row>
    <row r="733" spans="1:12" ht="12.75" customHeight="1" x14ac:dyDescent="0.2">
      <c r="A733" s="86" t="s">
        <v>181</v>
      </c>
      <c r="B733" s="86">
        <v>4</v>
      </c>
      <c r="C733" s="87">
        <v>1167.0422266200001</v>
      </c>
      <c r="D733" s="87">
        <v>1161.2274950000001</v>
      </c>
      <c r="E733" s="87">
        <v>0</v>
      </c>
      <c r="F733" s="87">
        <v>116.1227495</v>
      </c>
      <c r="G733" s="87">
        <v>290.30687375000002</v>
      </c>
      <c r="H733" s="87">
        <v>580.61374750000004</v>
      </c>
      <c r="I733" s="87">
        <v>0</v>
      </c>
      <c r="J733" s="87">
        <v>638.67512224999996</v>
      </c>
      <c r="K733" s="87">
        <v>754.79787175000001</v>
      </c>
      <c r="L733" s="87">
        <v>870.92062124999995</v>
      </c>
    </row>
    <row r="734" spans="1:12" ht="12.75" customHeight="1" x14ac:dyDescent="0.2">
      <c r="A734" s="86" t="s">
        <v>181</v>
      </c>
      <c r="B734" s="86">
        <v>5</v>
      </c>
      <c r="C734" s="87">
        <v>1166.7059230899999</v>
      </c>
      <c r="D734" s="87">
        <v>1160.9073401200001</v>
      </c>
      <c r="E734" s="87">
        <v>0</v>
      </c>
      <c r="F734" s="87">
        <v>116.09073401000001</v>
      </c>
      <c r="G734" s="87">
        <v>290.22683503000002</v>
      </c>
      <c r="H734" s="87">
        <v>580.45367006000004</v>
      </c>
      <c r="I734" s="87">
        <v>0</v>
      </c>
      <c r="J734" s="87">
        <v>638.49903706999999</v>
      </c>
      <c r="K734" s="87">
        <v>754.58977107999999</v>
      </c>
      <c r="L734" s="87">
        <v>870.68050509</v>
      </c>
    </row>
    <row r="735" spans="1:12" ht="12.75" customHeight="1" x14ac:dyDescent="0.2">
      <c r="A735" s="86" t="s">
        <v>181</v>
      </c>
      <c r="B735" s="86">
        <v>6</v>
      </c>
      <c r="C735" s="87">
        <v>1163.4696359500001</v>
      </c>
      <c r="D735" s="87">
        <v>1157.7084987200001</v>
      </c>
      <c r="E735" s="87">
        <v>0</v>
      </c>
      <c r="F735" s="87">
        <v>115.77084987000001</v>
      </c>
      <c r="G735" s="87">
        <v>289.42712468000002</v>
      </c>
      <c r="H735" s="87">
        <v>578.85424936000004</v>
      </c>
      <c r="I735" s="87">
        <v>0</v>
      </c>
      <c r="J735" s="87">
        <v>636.73967430000005</v>
      </c>
      <c r="K735" s="87">
        <v>752.51052417000005</v>
      </c>
      <c r="L735" s="87">
        <v>868.28137403999995</v>
      </c>
    </row>
    <row r="736" spans="1:12" ht="12.75" customHeight="1" x14ac:dyDescent="0.2">
      <c r="A736" s="86" t="s">
        <v>181</v>
      </c>
      <c r="B736" s="86">
        <v>7</v>
      </c>
      <c r="C736" s="87">
        <v>1147.8065295500001</v>
      </c>
      <c r="D736" s="87">
        <v>1142.1245652</v>
      </c>
      <c r="E736" s="87">
        <v>0</v>
      </c>
      <c r="F736" s="87">
        <v>114.21245652</v>
      </c>
      <c r="G736" s="87">
        <v>285.5311413</v>
      </c>
      <c r="H736" s="87">
        <v>571.0622826</v>
      </c>
      <c r="I736" s="87">
        <v>0</v>
      </c>
      <c r="J736" s="87">
        <v>628.16851085999997</v>
      </c>
      <c r="K736" s="87">
        <v>742.38096738000002</v>
      </c>
      <c r="L736" s="87">
        <v>856.59342389999995</v>
      </c>
    </row>
    <row r="737" spans="1:12" ht="12.75" customHeight="1" x14ac:dyDescent="0.2">
      <c r="A737" s="86" t="s">
        <v>181</v>
      </c>
      <c r="B737" s="86">
        <v>8</v>
      </c>
      <c r="C737" s="87">
        <v>1100.0430907800001</v>
      </c>
      <c r="D737" s="87">
        <v>1094.76399902</v>
      </c>
      <c r="E737" s="87">
        <v>0</v>
      </c>
      <c r="F737" s="87">
        <v>109.4763999</v>
      </c>
      <c r="G737" s="87">
        <v>273.69099976000001</v>
      </c>
      <c r="H737" s="87">
        <v>547.38199951000001</v>
      </c>
      <c r="I737" s="87">
        <v>0</v>
      </c>
      <c r="J737" s="87">
        <v>602.12019945999998</v>
      </c>
      <c r="K737" s="87">
        <v>711.59659936000003</v>
      </c>
      <c r="L737" s="87">
        <v>821.07299926999997</v>
      </c>
    </row>
    <row r="738" spans="1:12" ht="12.75" customHeight="1" x14ac:dyDescent="0.2">
      <c r="A738" s="86" t="s">
        <v>181</v>
      </c>
      <c r="B738" s="86">
        <v>9</v>
      </c>
      <c r="C738" s="87">
        <v>1034.4848912800001</v>
      </c>
      <c r="D738" s="87">
        <v>1029.4757402499999</v>
      </c>
      <c r="E738" s="87">
        <v>0</v>
      </c>
      <c r="F738" s="87">
        <v>102.94757403</v>
      </c>
      <c r="G738" s="87">
        <v>257.36893506000001</v>
      </c>
      <c r="H738" s="87">
        <v>514.73787013000003</v>
      </c>
      <c r="I738" s="87">
        <v>0</v>
      </c>
      <c r="J738" s="87">
        <v>566.21165714000006</v>
      </c>
      <c r="K738" s="87">
        <v>669.15923115999999</v>
      </c>
      <c r="L738" s="87">
        <v>772.10680519000005</v>
      </c>
    </row>
    <row r="739" spans="1:12" ht="12.75" customHeight="1" x14ac:dyDescent="0.2">
      <c r="A739" s="86" t="s">
        <v>181</v>
      </c>
      <c r="B739" s="86">
        <v>10</v>
      </c>
      <c r="C739" s="87">
        <v>964.81129831999999</v>
      </c>
      <c r="D739" s="87">
        <v>960.09860260999994</v>
      </c>
      <c r="E739" s="87">
        <v>0</v>
      </c>
      <c r="F739" s="87">
        <v>96.009860259999996</v>
      </c>
      <c r="G739" s="87">
        <v>240.02465065000001</v>
      </c>
      <c r="H739" s="87">
        <v>480.04930130999998</v>
      </c>
      <c r="I739" s="87">
        <v>0</v>
      </c>
      <c r="J739" s="87">
        <v>528.05423143999997</v>
      </c>
      <c r="K739" s="87">
        <v>624.06409169999995</v>
      </c>
      <c r="L739" s="87">
        <v>720.07395196000004</v>
      </c>
    </row>
    <row r="740" spans="1:12" ht="12.75" customHeight="1" x14ac:dyDescent="0.2">
      <c r="A740" s="86" t="s">
        <v>181</v>
      </c>
      <c r="B740" s="86">
        <v>11</v>
      </c>
      <c r="C740" s="87">
        <v>952.36036641999999</v>
      </c>
      <c r="D740" s="87">
        <v>947.49820079000006</v>
      </c>
      <c r="E740" s="87">
        <v>0</v>
      </c>
      <c r="F740" s="87">
        <v>94.749820080000006</v>
      </c>
      <c r="G740" s="87">
        <v>236.87455019999999</v>
      </c>
      <c r="H740" s="87">
        <v>473.74910039999997</v>
      </c>
      <c r="I740" s="87">
        <v>0</v>
      </c>
      <c r="J740" s="87">
        <v>521.12401043</v>
      </c>
      <c r="K740" s="87">
        <v>615.87383050999995</v>
      </c>
      <c r="L740" s="87">
        <v>710.62365059000001</v>
      </c>
    </row>
    <row r="741" spans="1:12" ht="12.75" customHeight="1" x14ac:dyDescent="0.2">
      <c r="A741" s="86" t="s">
        <v>181</v>
      </c>
      <c r="B741" s="86">
        <v>12</v>
      </c>
      <c r="C741" s="87">
        <v>961.97585274999994</v>
      </c>
      <c r="D741" s="87">
        <v>956.99706175999995</v>
      </c>
      <c r="E741" s="87">
        <v>0</v>
      </c>
      <c r="F741" s="87">
        <v>95.699706180000007</v>
      </c>
      <c r="G741" s="87">
        <v>239.24926543999999</v>
      </c>
      <c r="H741" s="87">
        <v>478.49853087999998</v>
      </c>
      <c r="I741" s="87">
        <v>0</v>
      </c>
      <c r="J741" s="87">
        <v>526.34838396999999</v>
      </c>
      <c r="K741" s="87">
        <v>622.04809014</v>
      </c>
      <c r="L741" s="87">
        <v>717.74779632000002</v>
      </c>
    </row>
    <row r="742" spans="1:12" ht="12.75" customHeight="1" x14ac:dyDescent="0.2">
      <c r="A742" s="86" t="s">
        <v>181</v>
      </c>
      <c r="B742" s="86">
        <v>13</v>
      </c>
      <c r="C742" s="87">
        <v>973.40199199999995</v>
      </c>
      <c r="D742" s="87">
        <v>968.02752171999998</v>
      </c>
      <c r="E742" s="87">
        <v>0</v>
      </c>
      <c r="F742" s="87">
        <v>96.802752170000005</v>
      </c>
      <c r="G742" s="87">
        <v>242.00688043</v>
      </c>
      <c r="H742" s="87">
        <v>484.01376085999999</v>
      </c>
      <c r="I742" s="87">
        <v>0</v>
      </c>
      <c r="J742" s="87">
        <v>532.41513695000003</v>
      </c>
      <c r="K742" s="87">
        <v>629.21788912</v>
      </c>
      <c r="L742" s="87">
        <v>726.02064128999996</v>
      </c>
    </row>
    <row r="743" spans="1:12" ht="12.75" customHeight="1" x14ac:dyDescent="0.2">
      <c r="A743" s="86" t="s">
        <v>181</v>
      </c>
      <c r="B743" s="86">
        <v>14</v>
      </c>
      <c r="C743" s="87">
        <v>982.97688526000002</v>
      </c>
      <c r="D743" s="87">
        <v>977.85540844000002</v>
      </c>
      <c r="E743" s="87">
        <v>0</v>
      </c>
      <c r="F743" s="87">
        <v>97.785540839999996</v>
      </c>
      <c r="G743" s="87">
        <v>244.46385211</v>
      </c>
      <c r="H743" s="87">
        <v>488.92770422000001</v>
      </c>
      <c r="I743" s="87">
        <v>0</v>
      </c>
      <c r="J743" s="87">
        <v>537.82047464000004</v>
      </c>
      <c r="K743" s="87">
        <v>635.60601549</v>
      </c>
      <c r="L743" s="87">
        <v>733.39155632999996</v>
      </c>
    </row>
    <row r="744" spans="1:12" ht="12.75" customHeight="1" x14ac:dyDescent="0.2">
      <c r="A744" s="86" t="s">
        <v>181</v>
      </c>
      <c r="B744" s="86">
        <v>15</v>
      </c>
      <c r="C744" s="87">
        <v>985.10977749000006</v>
      </c>
      <c r="D744" s="87">
        <v>980.05833818999997</v>
      </c>
      <c r="E744" s="87">
        <v>0</v>
      </c>
      <c r="F744" s="87">
        <v>98.005833820000007</v>
      </c>
      <c r="G744" s="87">
        <v>245.01458455</v>
      </c>
      <c r="H744" s="87">
        <v>490.02916909999999</v>
      </c>
      <c r="I744" s="87">
        <v>0</v>
      </c>
      <c r="J744" s="87">
        <v>539.03208600000005</v>
      </c>
      <c r="K744" s="87">
        <v>637.03791981999996</v>
      </c>
      <c r="L744" s="87">
        <v>735.04375363999998</v>
      </c>
    </row>
    <row r="745" spans="1:12" ht="12.75" customHeight="1" x14ac:dyDescent="0.2">
      <c r="A745" s="86" t="s">
        <v>181</v>
      </c>
      <c r="B745" s="86">
        <v>16</v>
      </c>
      <c r="C745" s="87">
        <v>997.47228451000001</v>
      </c>
      <c r="D745" s="87">
        <v>991.04601964000005</v>
      </c>
      <c r="E745" s="87">
        <v>0</v>
      </c>
      <c r="F745" s="87">
        <v>99.104601959999997</v>
      </c>
      <c r="G745" s="87">
        <v>247.76150491000001</v>
      </c>
      <c r="H745" s="87">
        <v>495.52300982000003</v>
      </c>
      <c r="I745" s="87">
        <v>0</v>
      </c>
      <c r="J745" s="87">
        <v>545.07531080000001</v>
      </c>
      <c r="K745" s="87">
        <v>644.17991276999999</v>
      </c>
      <c r="L745" s="87">
        <v>743.28451472999996</v>
      </c>
    </row>
    <row r="746" spans="1:12" ht="12.75" customHeight="1" x14ac:dyDescent="0.2">
      <c r="A746" s="86" t="s">
        <v>181</v>
      </c>
      <c r="B746" s="86">
        <v>17</v>
      </c>
      <c r="C746" s="87">
        <v>995.29611262000003</v>
      </c>
      <c r="D746" s="87">
        <v>985.24872205999998</v>
      </c>
      <c r="E746" s="87">
        <v>0</v>
      </c>
      <c r="F746" s="87">
        <v>98.524872209999998</v>
      </c>
      <c r="G746" s="87">
        <v>246.31218052</v>
      </c>
      <c r="H746" s="87">
        <v>492.62436102999999</v>
      </c>
      <c r="I746" s="87">
        <v>0</v>
      </c>
      <c r="J746" s="87">
        <v>541.88679712999999</v>
      </c>
      <c r="K746" s="87">
        <v>640.41166934</v>
      </c>
      <c r="L746" s="87">
        <v>738.93654155000002</v>
      </c>
    </row>
    <row r="747" spans="1:12" ht="12.75" customHeight="1" x14ac:dyDescent="0.2">
      <c r="A747" s="86" t="s">
        <v>181</v>
      </c>
      <c r="B747" s="86">
        <v>18</v>
      </c>
      <c r="C747" s="87">
        <v>970.98792818000004</v>
      </c>
      <c r="D747" s="87">
        <v>962.48133311000004</v>
      </c>
      <c r="E747" s="87">
        <v>0</v>
      </c>
      <c r="F747" s="87">
        <v>96.24813331</v>
      </c>
      <c r="G747" s="87">
        <v>240.62033328000001</v>
      </c>
      <c r="H747" s="87">
        <v>481.24066656000002</v>
      </c>
      <c r="I747" s="87">
        <v>0</v>
      </c>
      <c r="J747" s="87">
        <v>529.36473321000005</v>
      </c>
      <c r="K747" s="87">
        <v>625.61286652000001</v>
      </c>
      <c r="L747" s="87">
        <v>721.86099982999997</v>
      </c>
    </row>
    <row r="748" spans="1:12" ht="12.75" customHeight="1" x14ac:dyDescent="0.2">
      <c r="A748" s="86" t="s">
        <v>181</v>
      </c>
      <c r="B748" s="86">
        <v>19</v>
      </c>
      <c r="C748" s="87">
        <v>965.44267181999999</v>
      </c>
      <c r="D748" s="87">
        <v>959.89018762000001</v>
      </c>
      <c r="E748" s="87">
        <v>0</v>
      </c>
      <c r="F748" s="87">
        <v>95.989018759999993</v>
      </c>
      <c r="G748" s="87">
        <v>239.97254691000001</v>
      </c>
      <c r="H748" s="87">
        <v>479.94509381</v>
      </c>
      <c r="I748" s="87">
        <v>0</v>
      </c>
      <c r="J748" s="87">
        <v>527.93960318999996</v>
      </c>
      <c r="K748" s="87">
        <v>623.92862194999998</v>
      </c>
      <c r="L748" s="87">
        <v>719.91764072000001</v>
      </c>
    </row>
    <row r="749" spans="1:12" ht="12.75" customHeight="1" x14ac:dyDescent="0.2">
      <c r="A749" s="86" t="s">
        <v>181</v>
      </c>
      <c r="B749" s="86">
        <v>20</v>
      </c>
      <c r="C749" s="87">
        <v>964.76394607999998</v>
      </c>
      <c r="D749" s="87">
        <v>959.87528238000004</v>
      </c>
      <c r="E749" s="87">
        <v>0</v>
      </c>
      <c r="F749" s="87">
        <v>95.987528240000003</v>
      </c>
      <c r="G749" s="87">
        <v>239.96882059999999</v>
      </c>
      <c r="H749" s="87">
        <v>479.93764119000002</v>
      </c>
      <c r="I749" s="87">
        <v>0</v>
      </c>
      <c r="J749" s="87">
        <v>527.93140530999995</v>
      </c>
      <c r="K749" s="87">
        <v>623.91893355000002</v>
      </c>
      <c r="L749" s="87">
        <v>719.90646178999998</v>
      </c>
    </row>
    <row r="750" spans="1:12" ht="12.75" customHeight="1" x14ac:dyDescent="0.2">
      <c r="A750" s="86" t="s">
        <v>181</v>
      </c>
      <c r="B750" s="86">
        <v>21</v>
      </c>
      <c r="C750" s="87">
        <v>945.18505052</v>
      </c>
      <c r="D750" s="87">
        <v>940.04579006999995</v>
      </c>
      <c r="E750" s="87">
        <v>0</v>
      </c>
      <c r="F750" s="87">
        <v>94.00457901</v>
      </c>
      <c r="G750" s="87">
        <v>235.01144751999999</v>
      </c>
      <c r="H750" s="87">
        <v>470.02289503999998</v>
      </c>
      <c r="I750" s="87">
        <v>0</v>
      </c>
      <c r="J750" s="87">
        <v>517.02518454000005</v>
      </c>
      <c r="K750" s="87">
        <v>611.02976354999998</v>
      </c>
      <c r="L750" s="87">
        <v>705.03434255000002</v>
      </c>
    </row>
    <row r="751" spans="1:12" ht="12.75" customHeight="1" x14ac:dyDescent="0.2">
      <c r="A751" s="86" t="s">
        <v>181</v>
      </c>
      <c r="B751" s="86">
        <v>22</v>
      </c>
      <c r="C751" s="87">
        <v>963.03387921000001</v>
      </c>
      <c r="D751" s="87">
        <v>958.30036657000005</v>
      </c>
      <c r="E751" s="87">
        <v>0</v>
      </c>
      <c r="F751" s="87">
        <v>95.830036660000005</v>
      </c>
      <c r="G751" s="87">
        <v>239.57509164000001</v>
      </c>
      <c r="H751" s="87">
        <v>479.15018328999997</v>
      </c>
      <c r="I751" s="87">
        <v>0</v>
      </c>
      <c r="J751" s="87">
        <v>527.06520161000003</v>
      </c>
      <c r="K751" s="87">
        <v>622.89523827000005</v>
      </c>
      <c r="L751" s="87">
        <v>718.72527492999996</v>
      </c>
    </row>
    <row r="752" spans="1:12" ht="12.75" customHeight="1" x14ac:dyDescent="0.2">
      <c r="A752" s="86" t="s">
        <v>181</v>
      </c>
      <c r="B752" s="86">
        <v>23</v>
      </c>
      <c r="C752" s="87">
        <v>990.99769007999998</v>
      </c>
      <c r="D752" s="87">
        <v>986.10217810999995</v>
      </c>
      <c r="E752" s="87">
        <v>0</v>
      </c>
      <c r="F752" s="87">
        <v>98.610217809999995</v>
      </c>
      <c r="G752" s="87">
        <v>246.52554452999999</v>
      </c>
      <c r="H752" s="87">
        <v>493.05108905999998</v>
      </c>
      <c r="I752" s="87">
        <v>0</v>
      </c>
      <c r="J752" s="87">
        <v>542.35619796000003</v>
      </c>
      <c r="K752" s="87">
        <v>640.96641577000003</v>
      </c>
      <c r="L752" s="87">
        <v>739.57663358000002</v>
      </c>
    </row>
    <row r="753" spans="1:12" ht="12.75" customHeight="1" x14ac:dyDescent="0.2">
      <c r="A753" s="86" t="s">
        <v>181</v>
      </c>
      <c r="B753" s="86">
        <v>24</v>
      </c>
      <c r="C753" s="87">
        <v>1070.7897199399999</v>
      </c>
      <c r="D753" s="87">
        <v>1065.2395769499999</v>
      </c>
      <c r="E753" s="87">
        <v>0</v>
      </c>
      <c r="F753" s="87">
        <v>106.5239577</v>
      </c>
      <c r="G753" s="87">
        <v>266.30989424000001</v>
      </c>
      <c r="H753" s="87">
        <v>532.61978848000001</v>
      </c>
      <c r="I753" s="87">
        <v>0</v>
      </c>
      <c r="J753" s="87">
        <v>585.88176731999999</v>
      </c>
      <c r="K753" s="87">
        <v>692.40572501999998</v>
      </c>
      <c r="L753" s="87">
        <v>798.92968270999995</v>
      </c>
    </row>
    <row r="754" spans="1:12" ht="12.75" customHeight="1" x14ac:dyDescent="0.2">
      <c r="A754" s="86" t="s">
        <v>182</v>
      </c>
      <c r="B754" s="86">
        <v>1</v>
      </c>
      <c r="C754" s="87">
        <v>1117.54881869</v>
      </c>
      <c r="D754" s="87">
        <v>1111.73493267</v>
      </c>
      <c r="E754" s="87">
        <v>0</v>
      </c>
      <c r="F754" s="87">
        <v>111.17349326999999</v>
      </c>
      <c r="G754" s="87">
        <v>277.93373316999998</v>
      </c>
      <c r="H754" s="87">
        <v>555.86746633999996</v>
      </c>
      <c r="I754" s="87">
        <v>0</v>
      </c>
      <c r="J754" s="87">
        <v>611.45421296999996</v>
      </c>
      <c r="K754" s="87">
        <v>722.62770623999995</v>
      </c>
      <c r="L754" s="87">
        <v>833.80119950000005</v>
      </c>
    </row>
    <row r="755" spans="1:12" ht="12.75" customHeight="1" x14ac:dyDescent="0.2">
      <c r="A755" s="86" t="s">
        <v>182</v>
      </c>
      <c r="B755" s="86">
        <v>2</v>
      </c>
      <c r="C755" s="87">
        <v>1146.98746342</v>
      </c>
      <c r="D755" s="87">
        <v>1141.1183915300001</v>
      </c>
      <c r="E755" s="87">
        <v>0</v>
      </c>
      <c r="F755" s="87">
        <v>114.11183914999999</v>
      </c>
      <c r="G755" s="87">
        <v>285.27959787999998</v>
      </c>
      <c r="H755" s="87">
        <v>570.55919576999997</v>
      </c>
      <c r="I755" s="87">
        <v>0</v>
      </c>
      <c r="J755" s="87">
        <v>627.61511533999999</v>
      </c>
      <c r="K755" s="87">
        <v>741.72695449000003</v>
      </c>
      <c r="L755" s="87">
        <v>855.83879364999996</v>
      </c>
    </row>
    <row r="756" spans="1:12" ht="12.75" customHeight="1" x14ac:dyDescent="0.2">
      <c r="A756" s="86" t="s">
        <v>182</v>
      </c>
      <c r="B756" s="86">
        <v>3</v>
      </c>
      <c r="C756" s="87">
        <v>1168.0863137199999</v>
      </c>
      <c r="D756" s="87">
        <v>1162.10027397</v>
      </c>
      <c r="E756" s="87">
        <v>0</v>
      </c>
      <c r="F756" s="87">
        <v>116.2100274</v>
      </c>
      <c r="G756" s="87">
        <v>290.52506849000002</v>
      </c>
      <c r="H756" s="87">
        <v>581.05013699000006</v>
      </c>
      <c r="I756" s="87">
        <v>0</v>
      </c>
      <c r="J756" s="87">
        <v>639.15515068000002</v>
      </c>
      <c r="K756" s="87">
        <v>755.36517807999996</v>
      </c>
      <c r="L756" s="87">
        <v>871.57520548000002</v>
      </c>
    </row>
    <row r="757" spans="1:12" ht="12.75" customHeight="1" x14ac:dyDescent="0.2">
      <c r="A757" s="86" t="s">
        <v>182</v>
      </c>
      <c r="B757" s="86">
        <v>4</v>
      </c>
      <c r="C757" s="87">
        <v>1161.5534711800001</v>
      </c>
      <c r="D757" s="87">
        <v>1155.64518129</v>
      </c>
      <c r="E757" s="87">
        <v>0</v>
      </c>
      <c r="F757" s="87">
        <v>115.56451813</v>
      </c>
      <c r="G757" s="87">
        <v>288.91129532000002</v>
      </c>
      <c r="H757" s="87">
        <v>577.82259065000005</v>
      </c>
      <c r="I757" s="87">
        <v>0</v>
      </c>
      <c r="J757" s="87">
        <v>635.60484971000005</v>
      </c>
      <c r="K757" s="87">
        <v>751.16936783999995</v>
      </c>
      <c r="L757" s="87">
        <v>866.73388596999996</v>
      </c>
    </row>
    <row r="758" spans="1:12" ht="12.75" customHeight="1" x14ac:dyDescent="0.2">
      <c r="A758" s="86" t="s">
        <v>182</v>
      </c>
      <c r="B758" s="86">
        <v>5</v>
      </c>
      <c r="C758" s="87">
        <v>1159.3340598</v>
      </c>
      <c r="D758" s="87">
        <v>1153.5617570700001</v>
      </c>
      <c r="E758" s="87">
        <v>0</v>
      </c>
      <c r="F758" s="87">
        <v>115.35617571</v>
      </c>
      <c r="G758" s="87">
        <v>288.39043927</v>
      </c>
      <c r="H758" s="87">
        <v>576.78087854</v>
      </c>
      <c r="I758" s="87">
        <v>0</v>
      </c>
      <c r="J758" s="87">
        <v>634.45896639</v>
      </c>
      <c r="K758" s="87">
        <v>749.8151421</v>
      </c>
      <c r="L758" s="87">
        <v>865.1713178</v>
      </c>
    </row>
    <row r="759" spans="1:12" ht="12.75" customHeight="1" x14ac:dyDescent="0.2">
      <c r="A759" s="86" t="s">
        <v>182</v>
      </c>
      <c r="B759" s="86">
        <v>6</v>
      </c>
      <c r="C759" s="87">
        <v>1160.12194305</v>
      </c>
      <c r="D759" s="87">
        <v>1154.37436983</v>
      </c>
      <c r="E759" s="87">
        <v>0</v>
      </c>
      <c r="F759" s="87">
        <v>115.43743698</v>
      </c>
      <c r="G759" s="87">
        <v>288.59359246000002</v>
      </c>
      <c r="H759" s="87">
        <v>577.18718492000005</v>
      </c>
      <c r="I759" s="87">
        <v>0</v>
      </c>
      <c r="J759" s="87">
        <v>634.90590340999995</v>
      </c>
      <c r="K759" s="87">
        <v>750.34334038999998</v>
      </c>
      <c r="L759" s="87">
        <v>865.78077737000001</v>
      </c>
    </row>
    <row r="760" spans="1:12" ht="12.75" customHeight="1" x14ac:dyDescent="0.2">
      <c r="A760" s="86" t="s">
        <v>182</v>
      </c>
      <c r="B760" s="86">
        <v>7</v>
      </c>
      <c r="C760" s="87">
        <v>1165.4890276000001</v>
      </c>
      <c r="D760" s="87">
        <v>1159.5790391800001</v>
      </c>
      <c r="E760" s="87">
        <v>0</v>
      </c>
      <c r="F760" s="87">
        <v>115.95790392000001</v>
      </c>
      <c r="G760" s="87">
        <v>289.89475979999997</v>
      </c>
      <c r="H760" s="87">
        <v>579.78951959000005</v>
      </c>
      <c r="I760" s="87">
        <v>0</v>
      </c>
      <c r="J760" s="87">
        <v>637.76847154999996</v>
      </c>
      <c r="K760" s="87">
        <v>753.72637546999999</v>
      </c>
      <c r="L760" s="87">
        <v>869.68427939000003</v>
      </c>
    </row>
    <row r="761" spans="1:12" ht="12.75" customHeight="1" x14ac:dyDescent="0.2">
      <c r="A761" s="86" t="s">
        <v>182</v>
      </c>
      <c r="B761" s="86">
        <v>8</v>
      </c>
      <c r="C761" s="87">
        <v>1133.5871687599999</v>
      </c>
      <c r="D761" s="87">
        <v>1127.92475928</v>
      </c>
      <c r="E761" s="87">
        <v>0</v>
      </c>
      <c r="F761" s="87">
        <v>112.79247592999999</v>
      </c>
      <c r="G761" s="87">
        <v>281.98118982</v>
      </c>
      <c r="H761" s="87">
        <v>563.96237963999999</v>
      </c>
      <c r="I761" s="87">
        <v>0</v>
      </c>
      <c r="J761" s="87">
        <v>620.3586176</v>
      </c>
      <c r="K761" s="87">
        <v>733.15109353000003</v>
      </c>
      <c r="L761" s="87">
        <v>845.94356946000005</v>
      </c>
    </row>
    <row r="762" spans="1:12" ht="12.75" customHeight="1" x14ac:dyDescent="0.2">
      <c r="A762" s="86" t="s">
        <v>182</v>
      </c>
      <c r="B762" s="86">
        <v>9</v>
      </c>
      <c r="C762" s="87">
        <v>1074.6920304499999</v>
      </c>
      <c r="D762" s="87">
        <v>1069.4609401</v>
      </c>
      <c r="E762" s="87">
        <v>0</v>
      </c>
      <c r="F762" s="87">
        <v>106.94609401</v>
      </c>
      <c r="G762" s="87">
        <v>267.36523503000001</v>
      </c>
      <c r="H762" s="87">
        <v>534.73047005000001</v>
      </c>
      <c r="I762" s="87">
        <v>0</v>
      </c>
      <c r="J762" s="87">
        <v>588.20351705999997</v>
      </c>
      <c r="K762" s="87">
        <v>695.14961106999999</v>
      </c>
      <c r="L762" s="87">
        <v>802.09570508000002</v>
      </c>
    </row>
    <row r="763" spans="1:12" ht="12.75" customHeight="1" x14ac:dyDescent="0.2">
      <c r="A763" s="86" t="s">
        <v>182</v>
      </c>
      <c r="B763" s="86">
        <v>10</v>
      </c>
      <c r="C763" s="87">
        <v>1009.75155857</v>
      </c>
      <c r="D763" s="87">
        <v>1004.21754168</v>
      </c>
      <c r="E763" s="87">
        <v>0</v>
      </c>
      <c r="F763" s="87">
        <v>100.42175417</v>
      </c>
      <c r="G763" s="87">
        <v>251.05438541999999</v>
      </c>
      <c r="H763" s="87">
        <v>502.10877083999998</v>
      </c>
      <c r="I763" s="87">
        <v>0</v>
      </c>
      <c r="J763" s="87">
        <v>552.31964791999997</v>
      </c>
      <c r="K763" s="87">
        <v>652.74140208999995</v>
      </c>
      <c r="L763" s="87">
        <v>753.16315626000005</v>
      </c>
    </row>
    <row r="764" spans="1:12" ht="12.75" customHeight="1" x14ac:dyDescent="0.2">
      <c r="A764" s="86" t="s">
        <v>182</v>
      </c>
      <c r="B764" s="86">
        <v>11</v>
      </c>
      <c r="C764" s="87">
        <v>985.13994992000005</v>
      </c>
      <c r="D764" s="87">
        <v>979.7189588</v>
      </c>
      <c r="E764" s="87">
        <v>0</v>
      </c>
      <c r="F764" s="87">
        <v>97.971895880000005</v>
      </c>
      <c r="G764" s="87">
        <v>244.9297397</v>
      </c>
      <c r="H764" s="87">
        <v>489.8594794</v>
      </c>
      <c r="I764" s="87">
        <v>0</v>
      </c>
      <c r="J764" s="87">
        <v>538.84542734000001</v>
      </c>
      <c r="K764" s="87">
        <v>636.81732322000005</v>
      </c>
      <c r="L764" s="87">
        <v>734.78921909999997</v>
      </c>
    </row>
    <row r="765" spans="1:12" ht="12.75" customHeight="1" x14ac:dyDescent="0.2">
      <c r="A765" s="86" t="s">
        <v>182</v>
      </c>
      <c r="B765" s="86">
        <v>12</v>
      </c>
      <c r="C765" s="87">
        <v>984.60605056999998</v>
      </c>
      <c r="D765" s="87">
        <v>978.80238781000003</v>
      </c>
      <c r="E765" s="87">
        <v>0</v>
      </c>
      <c r="F765" s="87">
        <v>97.880238779999999</v>
      </c>
      <c r="G765" s="87">
        <v>244.70059695</v>
      </c>
      <c r="H765" s="87">
        <v>489.40119391000002</v>
      </c>
      <c r="I765" s="87">
        <v>0</v>
      </c>
      <c r="J765" s="87">
        <v>538.34131330000002</v>
      </c>
      <c r="K765" s="87">
        <v>636.22155208000004</v>
      </c>
      <c r="L765" s="87">
        <v>734.10179086000005</v>
      </c>
    </row>
    <row r="766" spans="1:12" ht="12.75" customHeight="1" x14ac:dyDescent="0.2">
      <c r="A766" s="86" t="s">
        <v>182</v>
      </c>
      <c r="B766" s="86">
        <v>13</v>
      </c>
      <c r="C766" s="87">
        <v>991.22807341999999</v>
      </c>
      <c r="D766" s="87">
        <v>985.38933880000002</v>
      </c>
      <c r="E766" s="87">
        <v>0</v>
      </c>
      <c r="F766" s="87">
        <v>98.538933880000002</v>
      </c>
      <c r="G766" s="87">
        <v>246.3473347</v>
      </c>
      <c r="H766" s="87">
        <v>492.69466940000001</v>
      </c>
      <c r="I766" s="87">
        <v>0</v>
      </c>
      <c r="J766" s="87">
        <v>541.96413633999998</v>
      </c>
      <c r="K766" s="87">
        <v>640.50307022000004</v>
      </c>
      <c r="L766" s="87">
        <v>739.04200409999999</v>
      </c>
    </row>
    <row r="767" spans="1:12" ht="12.75" customHeight="1" x14ac:dyDescent="0.2">
      <c r="A767" s="86" t="s">
        <v>182</v>
      </c>
      <c r="B767" s="86">
        <v>14</v>
      </c>
      <c r="C767" s="87">
        <v>1006.30431721</v>
      </c>
      <c r="D767" s="87">
        <v>1000.37821006</v>
      </c>
      <c r="E767" s="87">
        <v>0</v>
      </c>
      <c r="F767" s="87">
        <v>100.03782101</v>
      </c>
      <c r="G767" s="87">
        <v>250.09455252000001</v>
      </c>
      <c r="H767" s="87">
        <v>500.18910503000001</v>
      </c>
      <c r="I767" s="87">
        <v>0</v>
      </c>
      <c r="J767" s="87">
        <v>550.20801553000001</v>
      </c>
      <c r="K767" s="87">
        <v>650.24583654000003</v>
      </c>
      <c r="L767" s="87">
        <v>750.28365755000004</v>
      </c>
    </row>
    <row r="768" spans="1:12" ht="12.75" customHeight="1" x14ac:dyDescent="0.2">
      <c r="A768" s="86" t="s">
        <v>182</v>
      </c>
      <c r="B768" s="86">
        <v>15</v>
      </c>
      <c r="C768" s="87">
        <v>1011.82601952</v>
      </c>
      <c r="D768" s="87">
        <v>1005.79647783</v>
      </c>
      <c r="E768" s="87">
        <v>0</v>
      </c>
      <c r="F768" s="87">
        <v>100.57964778</v>
      </c>
      <c r="G768" s="87">
        <v>251.44911945999999</v>
      </c>
      <c r="H768" s="87">
        <v>502.89823891999998</v>
      </c>
      <c r="I768" s="87">
        <v>0</v>
      </c>
      <c r="J768" s="87">
        <v>553.18806281000002</v>
      </c>
      <c r="K768" s="87">
        <v>653.76771058999998</v>
      </c>
      <c r="L768" s="87">
        <v>754.34735837000005</v>
      </c>
    </row>
    <row r="769" spans="1:12" ht="12.75" customHeight="1" x14ac:dyDescent="0.2">
      <c r="A769" s="86" t="s">
        <v>182</v>
      </c>
      <c r="B769" s="86">
        <v>16</v>
      </c>
      <c r="C769" s="87">
        <v>1014.75925604</v>
      </c>
      <c r="D769" s="87">
        <v>1008.71786459</v>
      </c>
      <c r="E769" s="87">
        <v>0</v>
      </c>
      <c r="F769" s="87">
        <v>100.87178646</v>
      </c>
      <c r="G769" s="87">
        <v>252.17946615</v>
      </c>
      <c r="H769" s="87">
        <v>504.35893229999999</v>
      </c>
      <c r="I769" s="87">
        <v>0</v>
      </c>
      <c r="J769" s="87">
        <v>554.79482552000002</v>
      </c>
      <c r="K769" s="87">
        <v>655.66661197999997</v>
      </c>
      <c r="L769" s="87">
        <v>756.53839844000004</v>
      </c>
    </row>
    <row r="770" spans="1:12" ht="12.75" customHeight="1" x14ac:dyDescent="0.2">
      <c r="A770" s="86" t="s">
        <v>182</v>
      </c>
      <c r="B770" s="86">
        <v>17</v>
      </c>
      <c r="C770" s="87">
        <v>1010.40044017</v>
      </c>
      <c r="D770" s="87">
        <v>1004.30168113</v>
      </c>
      <c r="E770" s="87">
        <v>0</v>
      </c>
      <c r="F770" s="87">
        <v>100.43016811</v>
      </c>
      <c r="G770" s="87">
        <v>251.07542028</v>
      </c>
      <c r="H770" s="87">
        <v>502.15084057000001</v>
      </c>
      <c r="I770" s="87">
        <v>0</v>
      </c>
      <c r="J770" s="87">
        <v>552.36592461999999</v>
      </c>
      <c r="K770" s="87">
        <v>652.79609273000005</v>
      </c>
      <c r="L770" s="87">
        <v>753.22626085000002</v>
      </c>
    </row>
    <row r="771" spans="1:12" ht="12.75" customHeight="1" x14ac:dyDescent="0.2">
      <c r="A771" s="86" t="s">
        <v>182</v>
      </c>
      <c r="B771" s="86">
        <v>18</v>
      </c>
      <c r="C771" s="87">
        <v>975.85533098999997</v>
      </c>
      <c r="D771" s="87">
        <v>970.08972065</v>
      </c>
      <c r="E771" s="87">
        <v>0</v>
      </c>
      <c r="F771" s="87">
        <v>97.008972069999999</v>
      </c>
      <c r="G771" s="87">
        <v>242.52243016</v>
      </c>
      <c r="H771" s="87">
        <v>485.04486033000001</v>
      </c>
      <c r="I771" s="87">
        <v>0</v>
      </c>
      <c r="J771" s="87">
        <v>533.54934635999996</v>
      </c>
      <c r="K771" s="87">
        <v>630.55831841999998</v>
      </c>
      <c r="L771" s="87">
        <v>727.56729049</v>
      </c>
    </row>
    <row r="772" spans="1:12" ht="12.75" customHeight="1" x14ac:dyDescent="0.2">
      <c r="A772" s="86" t="s">
        <v>182</v>
      </c>
      <c r="B772" s="86">
        <v>19</v>
      </c>
      <c r="C772" s="87">
        <v>942.47941403000004</v>
      </c>
      <c r="D772" s="87">
        <v>937.13965068000005</v>
      </c>
      <c r="E772" s="87">
        <v>0</v>
      </c>
      <c r="F772" s="87">
        <v>93.71396507</v>
      </c>
      <c r="G772" s="87">
        <v>234.28491267000001</v>
      </c>
      <c r="H772" s="87">
        <v>468.56982534000002</v>
      </c>
      <c r="I772" s="87">
        <v>0</v>
      </c>
      <c r="J772" s="87">
        <v>515.42680786999995</v>
      </c>
      <c r="K772" s="87">
        <v>609.14077294000003</v>
      </c>
      <c r="L772" s="87">
        <v>702.85473801000001</v>
      </c>
    </row>
    <row r="773" spans="1:12" ht="12.75" customHeight="1" x14ac:dyDescent="0.2">
      <c r="A773" s="86" t="s">
        <v>182</v>
      </c>
      <c r="B773" s="86">
        <v>20</v>
      </c>
      <c r="C773" s="87">
        <v>943.89736746000005</v>
      </c>
      <c r="D773" s="87">
        <v>938.53565014000003</v>
      </c>
      <c r="E773" s="87">
        <v>0</v>
      </c>
      <c r="F773" s="87">
        <v>93.853565009999997</v>
      </c>
      <c r="G773" s="87">
        <v>234.63391254000001</v>
      </c>
      <c r="H773" s="87">
        <v>469.26782507000001</v>
      </c>
      <c r="I773" s="87">
        <v>0</v>
      </c>
      <c r="J773" s="87">
        <v>516.19460758000002</v>
      </c>
      <c r="K773" s="87">
        <v>610.04817259000004</v>
      </c>
      <c r="L773" s="87">
        <v>703.90173761000005</v>
      </c>
    </row>
    <row r="774" spans="1:12" ht="12.75" customHeight="1" x14ac:dyDescent="0.2">
      <c r="A774" s="86" t="s">
        <v>182</v>
      </c>
      <c r="B774" s="86">
        <v>21</v>
      </c>
      <c r="C774" s="87">
        <v>932.94438461000004</v>
      </c>
      <c r="D774" s="87">
        <v>926.97431205999999</v>
      </c>
      <c r="E774" s="87">
        <v>0</v>
      </c>
      <c r="F774" s="87">
        <v>92.697431210000005</v>
      </c>
      <c r="G774" s="87">
        <v>231.74357802</v>
      </c>
      <c r="H774" s="87">
        <v>463.48715602999999</v>
      </c>
      <c r="I774" s="87">
        <v>0</v>
      </c>
      <c r="J774" s="87">
        <v>509.83587162999999</v>
      </c>
      <c r="K774" s="87">
        <v>602.53330284000003</v>
      </c>
      <c r="L774" s="87">
        <v>695.23073405000002</v>
      </c>
    </row>
    <row r="775" spans="1:12" ht="12.75" customHeight="1" x14ac:dyDescent="0.2">
      <c r="A775" s="86" t="s">
        <v>182</v>
      </c>
      <c r="B775" s="86">
        <v>22</v>
      </c>
      <c r="C775" s="87">
        <v>905.84716128000002</v>
      </c>
      <c r="D775" s="87">
        <v>900.29399687</v>
      </c>
      <c r="E775" s="87">
        <v>0</v>
      </c>
      <c r="F775" s="87">
        <v>90.029399690000005</v>
      </c>
      <c r="G775" s="87">
        <v>225.07349922</v>
      </c>
      <c r="H775" s="87">
        <v>450.14699844</v>
      </c>
      <c r="I775" s="87">
        <v>0</v>
      </c>
      <c r="J775" s="87">
        <v>495.16169828</v>
      </c>
      <c r="K775" s="87">
        <v>585.19109796999999</v>
      </c>
      <c r="L775" s="87">
        <v>675.22049764999997</v>
      </c>
    </row>
    <row r="776" spans="1:12" ht="12.75" customHeight="1" x14ac:dyDescent="0.2">
      <c r="A776" s="86" t="s">
        <v>182</v>
      </c>
      <c r="B776" s="86">
        <v>23</v>
      </c>
      <c r="C776" s="87">
        <v>937.53325654000002</v>
      </c>
      <c r="D776" s="87">
        <v>932.58124082999996</v>
      </c>
      <c r="E776" s="87">
        <v>0</v>
      </c>
      <c r="F776" s="87">
        <v>93.258124080000002</v>
      </c>
      <c r="G776" s="87">
        <v>233.14531020999999</v>
      </c>
      <c r="H776" s="87">
        <v>466.29062041999998</v>
      </c>
      <c r="I776" s="87">
        <v>0</v>
      </c>
      <c r="J776" s="87">
        <v>512.91968245999999</v>
      </c>
      <c r="K776" s="87">
        <v>606.17780654000001</v>
      </c>
      <c r="L776" s="87">
        <v>699.43593062000002</v>
      </c>
    </row>
    <row r="777" spans="1:12" ht="12.75" customHeight="1" x14ac:dyDescent="0.2">
      <c r="A777" s="86" t="s">
        <v>182</v>
      </c>
      <c r="B777" s="86">
        <v>24</v>
      </c>
      <c r="C777" s="87">
        <v>1003.70361346</v>
      </c>
      <c r="D777" s="87">
        <v>998.52673993999997</v>
      </c>
      <c r="E777" s="87">
        <v>0</v>
      </c>
      <c r="F777" s="87">
        <v>99.85267399</v>
      </c>
      <c r="G777" s="87">
        <v>249.63168499</v>
      </c>
      <c r="H777" s="87">
        <v>499.26336996999999</v>
      </c>
      <c r="I777" s="87">
        <v>0</v>
      </c>
      <c r="J777" s="87">
        <v>549.18970696999997</v>
      </c>
      <c r="K777" s="87">
        <v>649.04238095999995</v>
      </c>
      <c r="L777" s="87">
        <v>748.89505496000004</v>
      </c>
    </row>
    <row r="778" spans="1:12"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I32:L32"/>
    <mergeCell ref="A32:A33"/>
    <mergeCell ref="B32:B33"/>
    <mergeCell ref="C32:C33"/>
    <mergeCell ref="D32:D33"/>
    <mergeCell ref="E32:H32"/>
    <mergeCell ref="A17:B17"/>
    <mergeCell ref="A18:B18"/>
    <mergeCell ref="A20:B20"/>
    <mergeCell ref="A21:B21"/>
    <mergeCell ref="A30:A31"/>
    <mergeCell ref="B30:B31"/>
    <mergeCell ref="A25:B25"/>
    <mergeCell ref="A26:B26"/>
    <mergeCell ref="A27:B27"/>
    <mergeCell ref="A23:B23"/>
    <mergeCell ref="A24:B24"/>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2018-01-16T09:00:46Z</dcterms:modified>
</cp:coreProperties>
</file>